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130"/>
  <workbookPr filterPrivacy="1" defaultThemeVersion="166925"/>
  <xr:revisionPtr revIDLastSave="0" documentId="8_{E3BE2476-67E5-472D-AA2A-E5AB8437976E}" xr6:coauthVersionLast="45" xr6:coauthVersionMax="45" xr10:uidLastSave="{00000000-0000-0000-0000-000000000000}"/>
  <bookViews>
    <workbookView xWindow="-108" yWindow="-108" windowWidth="23256" windowHeight="12576"/>
  </bookViews>
  <sheets>
    <sheet name="TABLE9A" sheetId="1" r:id="rId1"/>
  </sheets>
  <definedNames>
    <definedName name="_xlnm.Print_Area" localSheetId="0">TABLE9A!$A$1:$O$648</definedName>
    <definedName name="_xlnm.Print_Titles" localSheetId="0">TABLE9A!$1:$4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94" i="1" l="1"/>
  <c r="E90" i="1"/>
  <c r="F351" i="1"/>
  <c r="E351" i="1"/>
  <c r="C351" i="1"/>
  <c r="F348" i="1"/>
  <c r="E348" i="1"/>
  <c r="C348" i="1"/>
  <c r="F345" i="1"/>
  <c r="E345" i="1"/>
  <c r="C345" i="1" s="1"/>
  <c r="F350" i="1"/>
  <c r="E350" i="1"/>
  <c r="C350" i="1"/>
  <c r="F347" i="1"/>
  <c r="E347" i="1"/>
  <c r="C347" i="1" s="1"/>
  <c r="F344" i="1"/>
  <c r="E344" i="1"/>
  <c r="C344" i="1"/>
  <c r="E487" i="1"/>
  <c r="F487" i="1"/>
  <c r="C487" i="1"/>
  <c r="H529" i="1"/>
  <c r="F581" i="1"/>
  <c r="E581" i="1"/>
  <c r="C581" i="1" s="1"/>
  <c r="F454" i="1"/>
  <c r="E454" i="1"/>
  <c r="C454" i="1"/>
  <c r="E415" i="1"/>
  <c r="C415" i="1" s="1"/>
  <c r="E414" i="1"/>
  <c r="C414" i="1" s="1"/>
  <c r="F276" i="1"/>
  <c r="E276" i="1"/>
  <c r="C276" i="1" s="1"/>
  <c r="E254" i="1"/>
  <c r="H220" i="1"/>
  <c r="N83" i="1"/>
  <c r="M83" i="1"/>
  <c r="L83" i="1"/>
  <c r="J83" i="1"/>
  <c r="I83" i="1"/>
  <c r="H83" i="1"/>
  <c r="F55" i="1"/>
  <c r="E55" i="1"/>
  <c r="C55" i="1"/>
  <c r="E485" i="1"/>
  <c r="C485" i="1" s="1"/>
  <c r="E412" i="1"/>
  <c r="C412" i="1" s="1"/>
  <c r="E411" i="1"/>
  <c r="E252" i="1"/>
  <c r="E251" i="1"/>
  <c r="J624" i="1"/>
  <c r="F622" i="1"/>
  <c r="E622" i="1"/>
  <c r="C622" i="1"/>
  <c r="F621" i="1"/>
  <c r="E621" i="1"/>
  <c r="C621" i="1" s="1"/>
  <c r="F619" i="1"/>
  <c r="E619" i="1"/>
  <c r="C619" i="1"/>
  <c r="F618" i="1"/>
  <c r="E618" i="1"/>
  <c r="C618" i="1"/>
  <c r="F616" i="1"/>
  <c r="E616" i="1"/>
  <c r="C616" i="1" s="1"/>
  <c r="F615" i="1"/>
  <c r="E615" i="1"/>
  <c r="C615" i="1"/>
  <c r="F608" i="1"/>
  <c r="E608" i="1"/>
  <c r="C608" i="1" s="1"/>
  <c r="F602" i="1"/>
  <c r="E602" i="1"/>
  <c r="C602" i="1" s="1"/>
  <c r="N478" i="1"/>
  <c r="M478" i="1"/>
  <c r="L478" i="1"/>
  <c r="K478" i="1"/>
  <c r="J478" i="1"/>
  <c r="I478" i="1"/>
  <c r="H478" i="1"/>
  <c r="G478" i="1"/>
  <c r="F477" i="1"/>
  <c r="F478" i="1"/>
  <c r="E477" i="1"/>
  <c r="C477" i="1" s="1"/>
  <c r="C478" i="1" s="1"/>
  <c r="E478" i="1"/>
  <c r="E200" i="1"/>
  <c r="F200" i="1"/>
  <c r="C200" i="1"/>
  <c r="F126" i="1"/>
  <c r="E126" i="1"/>
  <c r="C126" i="1"/>
  <c r="F103" i="1"/>
  <c r="F101" i="1"/>
  <c r="F99" i="1"/>
  <c r="F42" i="1"/>
  <c r="E42" i="1"/>
  <c r="C42" i="1"/>
  <c r="E23" i="1"/>
  <c r="C23" i="1" s="1"/>
  <c r="F23" i="1"/>
  <c r="F16" i="1"/>
  <c r="N636" i="1"/>
  <c r="M636" i="1"/>
  <c r="L636" i="1"/>
  <c r="J636" i="1"/>
  <c r="I636" i="1"/>
  <c r="H636" i="1"/>
  <c r="G636" i="1"/>
  <c r="F635" i="1"/>
  <c r="F636" i="1"/>
  <c r="E635" i="1"/>
  <c r="E636" i="1"/>
  <c r="K636" i="1"/>
  <c r="C635" i="1"/>
  <c r="C636" i="1"/>
  <c r="F634" i="1"/>
  <c r="F632" i="1"/>
  <c r="F631" i="1"/>
  <c r="F629" i="1"/>
  <c r="E634" i="1"/>
  <c r="C634" i="1" s="1"/>
  <c r="E632" i="1"/>
  <c r="C632" i="1" s="1"/>
  <c r="E631" i="1"/>
  <c r="C631" i="1" s="1"/>
  <c r="E629" i="1"/>
  <c r="C629" i="1" s="1"/>
  <c r="N624" i="1"/>
  <c r="M624" i="1"/>
  <c r="L624" i="1"/>
  <c r="I624" i="1"/>
  <c r="H624" i="1"/>
  <c r="G624" i="1"/>
  <c r="F623" i="1"/>
  <c r="F624" i="1" s="1"/>
  <c r="E623" i="1"/>
  <c r="E624" i="1"/>
  <c r="K624" i="1"/>
  <c r="C623" i="1"/>
  <c r="C624" i="1" s="1"/>
  <c r="N610" i="1"/>
  <c r="M610" i="1"/>
  <c r="L610" i="1"/>
  <c r="J610" i="1"/>
  <c r="I610" i="1"/>
  <c r="H610" i="1"/>
  <c r="G610" i="1"/>
  <c r="F609" i="1"/>
  <c r="F610" i="1" s="1"/>
  <c r="E609" i="1"/>
  <c r="E610" i="1" s="1"/>
  <c r="K610" i="1"/>
  <c r="C609" i="1"/>
  <c r="C610" i="1"/>
  <c r="F607" i="1"/>
  <c r="F605" i="1"/>
  <c r="F604" i="1"/>
  <c r="F601" i="1"/>
  <c r="E607" i="1"/>
  <c r="E605" i="1"/>
  <c r="C605" i="1" s="1"/>
  <c r="E604" i="1"/>
  <c r="C604" i="1" s="1"/>
  <c r="E601" i="1"/>
  <c r="C601" i="1" s="1"/>
  <c r="C607" i="1"/>
  <c r="N596" i="1"/>
  <c r="M596" i="1"/>
  <c r="L596" i="1"/>
  <c r="J596" i="1"/>
  <c r="I596" i="1"/>
  <c r="H596" i="1"/>
  <c r="G596" i="1"/>
  <c r="F595" i="1"/>
  <c r="F596" i="1" s="1"/>
  <c r="E595" i="1"/>
  <c r="E596" i="1"/>
  <c r="K596" i="1"/>
  <c r="C595" i="1"/>
  <c r="C596" i="1" s="1"/>
  <c r="F594" i="1"/>
  <c r="F592" i="1"/>
  <c r="F591" i="1"/>
  <c r="F589" i="1"/>
  <c r="F588" i="1"/>
  <c r="E594" i="1"/>
  <c r="C594" i="1" s="1"/>
  <c r="E592" i="1"/>
  <c r="C592" i="1" s="1"/>
  <c r="E591" i="1"/>
  <c r="E589" i="1"/>
  <c r="E588" i="1"/>
  <c r="C591" i="1"/>
  <c r="C589" i="1"/>
  <c r="C588" i="1"/>
  <c r="N583" i="1"/>
  <c r="M583" i="1"/>
  <c r="L583" i="1"/>
  <c r="J583" i="1"/>
  <c r="I583" i="1"/>
  <c r="H583" i="1"/>
  <c r="G583" i="1"/>
  <c r="F582" i="1"/>
  <c r="F583" i="1" s="1"/>
  <c r="E582" i="1"/>
  <c r="E583" i="1"/>
  <c r="K583" i="1"/>
  <c r="F580" i="1"/>
  <c r="C580" i="1" s="1"/>
  <c r="F578" i="1"/>
  <c r="F577" i="1"/>
  <c r="F575" i="1"/>
  <c r="F574" i="1"/>
  <c r="E580" i="1"/>
  <c r="E578" i="1"/>
  <c r="C578" i="1" s="1"/>
  <c r="E577" i="1"/>
  <c r="C577" i="1" s="1"/>
  <c r="E575" i="1"/>
  <c r="C575" i="1" s="1"/>
  <c r="E574" i="1"/>
  <c r="C574" i="1" s="1"/>
  <c r="N569" i="1"/>
  <c r="M569" i="1"/>
  <c r="L569" i="1"/>
  <c r="J569" i="1"/>
  <c r="I569" i="1"/>
  <c r="H569" i="1"/>
  <c r="G569" i="1"/>
  <c r="F568" i="1"/>
  <c r="F569" i="1"/>
  <c r="E568" i="1"/>
  <c r="C568" i="1" s="1"/>
  <c r="C569" i="1" s="1"/>
  <c r="E569" i="1"/>
  <c r="K569" i="1"/>
  <c r="F567" i="1"/>
  <c r="F565" i="1"/>
  <c r="F564" i="1"/>
  <c r="C564" i="1" s="1"/>
  <c r="F562" i="1"/>
  <c r="E567" i="1"/>
  <c r="C567" i="1" s="1"/>
  <c r="E565" i="1"/>
  <c r="E564" i="1"/>
  <c r="E562" i="1"/>
  <c r="C565" i="1"/>
  <c r="C562" i="1"/>
  <c r="N557" i="1"/>
  <c r="M557" i="1"/>
  <c r="L557" i="1"/>
  <c r="J557" i="1"/>
  <c r="I557" i="1"/>
  <c r="H557" i="1"/>
  <c r="G557" i="1"/>
  <c r="F556" i="1"/>
  <c r="F557" i="1"/>
  <c r="E556" i="1"/>
  <c r="E557" i="1" s="1"/>
  <c r="K557" i="1"/>
  <c r="F555" i="1"/>
  <c r="F554" i="1"/>
  <c r="F552" i="1"/>
  <c r="F551" i="1"/>
  <c r="F549" i="1"/>
  <c r="F548" i="1"/>
  <c r="E555" i="1"/>
  <c r="C555" i="1" s="1"/>
  <c r="E554" i="1"/>
  <c r="C554" i="1" s="1"/>
  <c r="E552" i="1"/>
  <c r="C552" i="1" s="1"/>
  <c r="E551" i="1"/>
  <c r="C551" i="1" s="1"/>
  <c r="E549" i="1"/>
  <c r="C549" i="1" s="1"/>
  <c r="E548" i="1"/>
  <c r="C548" i="1"/>
  <c r="N543" i="1"/>
  <c r="M543" i="1"/>
  <c r="L543" i="1"/>
  <c r="J543" i="1"/>
  <c r="I543" i="1"/>
  <c r="H543" i="1"/>
  <c r="G543" i="1"/>
  <c r="F542" i="1"/>
  <c r="F543" i="1"/>
  <c r="E542" i="1"/>
  <c r="E543" i="1" s="1"/>
  <c r="K543" i="1"/>
  <c r="F541" i="1"/>
  <c r="F540" i="1"/>
  <c r="F538" i="1"/>
  <c r="F537" i="1"/>
  <c r="F535" i="1"/>
  <c r="F534" i="1"/>
  <c r="E541" i="1"/>
  <c r="C541" i="1" s="1"/>
  <c r="E540" i="1"/>
  <c r="C540" i="1" s="1"/>
  <c r="E538" i="1"/>
  <c r="C538" i="1" s="1"/>
  <c r="E537" i="1"/>
  <c r="C537" i="1" s="1"/>
  <c r="E535" i="1"/>
  <c r="C535" i="1" s="1"/>
  <c r="E534" i="1"/>
  <c r="C534" i="1"/>
  <c r="N529" i="1"/>
  <c r="M529" i="1"/>
  <c r="L529" i="1"/>
  <c r="J529" i="1"/>
  <c r="I529" i="1"/>
  <c r="G529" i="1"/>
  <c r="F528" i="1"/>
  <c r="F529" i="1"/>
  <c r="E528" i="1"/>
  <c r="E529" i="1" s="1"/>
  <c r="K529" i="1"/>
  <c r="F527" i="1"/>
  <c r="F525" i="1"/>
  <c r="F524" i="1"/>
  <c r="C524" i="1" s="1"/>
  <c r="F522" i="1"/>
  <c r="F521" i="1"/>
  <c r="E527" i="1"/>
  <c r="E525" i="1"/>
  <c r="E524" i="1"/>
  <c r="E522" i="1"/>
  <c r="C522" i="1" s="1"/>
  <c r="E521" i="1"/>
  <c r="C521" i="1" s="1"/>
  <c r="C527" i="1"/>
  <c r="C525" i="1"/>
  <c r="N516" i="1"/>
  <c r="M516" i="1"/>
  <c r="L516" i="1"/>
  <c r="J516" i="1"/>
  <c r="I516" i="1"/>
  <c r="H516" i="1"/>
  <c r="G516" i="1"/>
  <c r="F515" i="1"/>
  <c r="F516" i="1" s="1"/>
  <c r="E515" i="1"/>
  <c r="E516" i="1"/>
  <c r="K516" i="1"/>
  <c r="C515" i="1"/>
  <c r="C516" i="1" s="1"/>
  <c r="F514" i="1"/>
  <c r="F513" i="1"/>
  <c r="F511" i="1"/>
  <c r="F510" i="1"/>
  <c r="C510" i="1" s="1"/>
  <c r="F508" i="1"/>
  <c r="C508" i="1" s="1"/>
  <c r="F507" i="1"/>
  <c r="E514" i="1"/>
  <c r="C514" i="1" s="1"/>
  <c r="E513" i="1"/>
  <c r="E511" i="1"/>
  <c r="E510" i="1"/>
  <c r="E508" i="1"/>
  <c r="E507" i="1"/>
  <c r="C507" i="1" s="1"/>
  <c r="C513" i="1"/>
  <c r="C511" i="1"/>
  <c r="N502" i="1"/>
  <c r="M502" i="1"/>
  <c r="L502" i="1"/>
  <c r="J502" i="1"/>
  <c r="I502" i="1"/>
  <c r="H502" i="1"/>
  <c r="G502" i="1"/>
  <c r="F501" i="1"/>
  <c r="F502" i="1" s="1"/>
  <c r="E501" i="1"/>
  <c r="E502" i="1"/>
  <c r="K502" i="1"/>
  <c r="C501" i="1"/>
  <c r="C502" i="1" s="1"/>
  <c r="F500" i="1"/>
  <c r="F498" i="1"/>
  <c r="F497" i="1"/>
  <c r="F495" i="1"/>
  <c r="F494" i="1"/>
  <c r="E500" i="1"/>
  <c r="C500" i="1" s="1"/>
  <c r="E498" i="1"/>
  <c r="C498" i="1" s="1"/>
  <c r="E497" i="1"/>
  <c r="E495" i="1"/>
  <c r="E494" i="1"/>
  <c r="C497" i="1"/>
  <c r="C495" i="1"/>
  <c r="C494" i="1"/>
  <c r="N489" i="1"/>
  <c r="M489" i="1"/>
  <c r="L489" i="1"/>
  <c r="J489" i="1"/>
  <c r="I489" i="1"/>
  <c r="H489" i="1"/>
  <c r="G489" i="1"/>
  <c r="F488" i="1"/>
  <c r="F489" i="1" s="1"/>
  <c r="E488" i="1"/>
  <c r="E489" i="1"/>
  <c r="K489" i="1"/>
  <c r="F485" i="1"/>
  <c r="F483" i="1"/>
  <c r="E483" i="1"/>
  <c r="C483" i="1" s="1"/>
  <c r="F476" i="1"/>
  <c r="F474" i="1"/>
  <c r="E476" i="1"/>
  <c r="E474" i="1"/>
  <c r="C474" i="1" s="1"/>
  <c r="C476" i="1"/>
  <c r="N469" i="1"/>
  <c r="M469" i="1"/>
  <c r="L469" i="1"/>
  <c r="J469" i="1"/>
  <c r="I469" i="1"/>
  <c r="H469" i="1"/>
  <c r="G469" i="1"/>
  <c r="F468" i="1"/>
  <c r="F469" i="1" s="1"/>
  <c r="E468" i="1"/>
  <c r="E469" i="1" s="1"/>
  <c r="K469" i="1"/>
  <c r="C468" i="1"/>
  <c r="C469" i="1"/>
  <c r="F467" i="1"/>
  <c r="F465" i="1"/>
  <c r="F464" i="1"/>
  <c r="F462" i="1"/>
  <c r="F461" i="1"/>
  <c r="E467" i="1"/>
  <c r="C467" i="1" s="1"/>
  <c r="E465" i="1"/>
  <c r="C465" i="1" s="1"/>
  <c r="E464" i="1"/>
  <c r="C464" i="1" s="1"/>
  <c r="E462" i="1"/>
  <c r="C462" i="1" s="1"/>
  <c r="E461" i="1"/>
  <c r="C461" i="1"/>
  <c r="N456" i="1"/>
  <c r="M456" i="1"/>
  <c r="L456" i="1"/>
  <c r="J456" i="1"/>
  <c r="I456" i="1"/>
  <c r="H456" i="1"/>
  <c r="G456" i="1"/>
  <c r="F455" i="1"/>
  <c r="F456" i="1"/>
  <c r="E455" i="1"/>
  <c r="E456" i="1" s="1"/>
  <c r="K456" i="1"/>
  <c r="F453" i="1"/>
  <c r="F451" i="1"/>
  <c r="F450" i="1"/>
  <c r="C450" i="1" s="1"/>
  <c r="F448" i="1"/>
  <c r="F447" i="1"/>
  <c r="E453" i="1"/>
  <c r="E451" i="1"/>
  <c r="E450" i="1"/>
  <c r="E448" i="1"/>
  <c r="C448" i="1" s="1"/>
  <c r="E447" i="1"/>
  <c r="C447" i="1" s="1"/>
  <c r="C453" i="1"/>
  <c r="C451" i="1"/>
  <c r="N442" i="1"/>
  <c r="M442" i="1"/>
  <c r="L442" i="1"/>
  <c r="J442" i="1"/>
  <c r="I442" i="1"/>
  <c r="H442" i="1"/>
  <c r="G442" i="1"/>
  <c r="F441" i="1"/>
  <c r="F442" i="1" s="1"/>
  <c r="E441" i="1"/>
  <c r="E442" i="1"/>
  <c r="K442" i="1"/>
  <c r="C441" i="1"/>
  <c r="C442" i="1" s="1"/>
  <c r="F440" i="1"/>
  <c r="F438" i="1"/>
  <c r="F436" i="1"/>
  <c r="E440" i="1"/>
  <c r="E438" i="1"/>
  <c r="C438" i="1" s="1"/>
  <c r="E436" i="1"/>
  <c r="C436" i="1" s="1"/>
  <c r="C440" i="1"/>
  <c r="N431" i="1"/>
  <c r="M431" i="1"/>
  <c r="L431" i="1"/>
  <c r="J431" i="1"/>
  <c r="I431" i="1"/>
  <c r="H431" i="1"/>
  <c r="G431" i="1"/>
  <c r="F430" i="1"/>
  <c r="F431" i="1"/>
  <c r="E430" i="1"/>
  <c r="E431" i="1"/>
  <c r="K431" i="1"/>
  <c r="C430" i="1"/>
  <c r="C431" i="1"/>
  <c r="F429" i="1"/>
  <c r="F428" i="1"/>
  <c r="F426" i="1"/>
  <c r="F425" i="1"/>
  <c r="F423" i="1"/>
  <c r="F422" i="1"/>
  <c r="E429" i="1"/>
  <c r="C429" i="1" s="1"/>
  <c r="E428" i="1"/>
  <c r="C428" i="1" s="1"/>
  <c r="E426" i="1"/>
  <c r="E425" i="1"/>
  <c r="E423" i="1"/>
  <c r="C423" i="1" s="1"/>
  <c r="E422" i="1"/>
  <c r="C422" i="1" s="1"/>
  <c r="C426" i="1"/>
  <c r="C425" i="1"/>
  <c r="N417" i="1"/>
  <c r="M417" i="1"/>
  <c r="L417" i="1"/>
  <c r="J417" i="1"/>
  <c r="I417" i="1"/>
  <c r="H417" i="1"/>
  <c r="G417" i="1"/>
  <c r="F416" i="1"/>
  <c r="F417" i="1"/>
  <c r="E416" i="1"/>
  <c r="E417" i="1"/>
  <c r="K417" i="1"/>
  <c r="C416" i="1"/>
  <c r="C417" i="1"/>
  <c r="F412" i="1"/>
  <c r="F411" i="1"/>
  <c r="F415" i="1"/>
  <c r="F414" i="1"/>
  <c r="F409" i="1"/>
  <c r="F408" i="1"/>
  <c r="E409" i="1"/>
  <c r="C409" i="1" s="1"/>
  <c r="E408" i="1"/>
  <c r="C408" i="1" s="1"/>
  <c r="C411" i="1"/>
  <c r="N403" i="1"/>
  <c r="M403" i="1"/>
  <c r="L403" i="1"/>
  <c r="J403" i="1"/>
  <c r="I403" i="1"/>
  <c r="H403" i="1"/>
  <c r="G403" i="1"/>
  <c r="F402" i="1"/>
  <c r="F403" i="1"/>
  <c r="E402" i="1"/>
  <c r="E403" i="1" s="1"/>
  <c r="K403" i="1"/>
  <c r="F401" i="1"/>
  <c r="F400" i="1"/>
  <c r="F398" i="1"/>
  <c r="F397" i="1"/>
  <c r="F395" i="1"/>
  <c r="F394" i="1"/>
  <c r="E401" i="1"/>
  <c r="C401" i="1" s="1"/>
  <c r="E400" i="1"/>
  <c r="C400" i="1" s="1"/>
  <c r="E398" i="1"/>
  <c r="C398" i="1" s="1"/>
  <c r="E397" i="1"/>
  <c r="C397" i="1" s="1"/>
  <c r="E395" i="1"/>
  <c r="C395" i="1" s="1"/>
  <c r="E394" i="1"/>
  <c r="C394" i="1" s="1"/>
  <c r="N389" i="1"/>
  <c r="M389" i="1"/>
  <c r="L389" i="1"/>
  <c r="J389" i="1"/>
  <c r="I389" i="1"/>
  <c r="H389" i="1"/>
  <c r="G389" i="1"/>
  <c r="F388" i="1"/>
  <c r="F389" i="1"/>
  <c r="E388" i="1"/>
  <c r="E389" i="1" s="1"/>
  <c r="K389" i="1"/>
  <c r="F387" i="1"/>
  <c r="F385" i="1"/>
  <c r="F384" i="1"/>
  <c r="C384" i="1" s="1"/>
  <c r="F382" i="1"/>
  <c r="F381" i="1"/>
  <c r="E387" i="1"/>
  <c r="E385" i="1"/>
  <c r="E384" i="1"/>
  <c r="E382" i="1"/>
  <c r="C382" i="1" s="1"/>
  <c r="E381" i="1"/>
  <c r="C381" i="1" s="1"/>
  <c r="C387" i="1"/>
  <c r="C385" i="1"/>
  <c r="N376" i="1"/>
  <c r="M376" i="1"/>
  <c r="L376" i="1"/>
  <c r="J376" i="1"/>
  <c r="I376" i="1"/>
  <c r="H376" i="1"/>
  <c r="G376" i="1"/>
  <c r="F375" i="1"/>
  <c r="F376" i="1" s="1"/>
  <c r="E375" i="1"/>
  <c r="E376" i="1"/>
  <c r="K376" i="1"/>
  <c r="C375" i="1"/>
  <c r="C376" i="1" s="1"/>
  <c r="F374" i="1"/>
  <c r="F373" i="1"/>
  <c r="F371" i="1"/>
  <c r="F370" i="1"/>
  <c r="F368" i="1"/>
  <c r="F367" i="1"/>
  <c r="E374" i="1"/>
  <c r="C374" i="1" s="1"/>
  <c r="E373" i="1"/>
  <c r="E371" i="1"/>
  <c r="E370" i="1"/>
  <c r="C370" i="1" s="1"/>
  <c r="E368" i="1"/>
  <c r="C368" i="1" s="1"/>
  <c r="E367" i="1"/>
  <c r="C367" i="1" s="1"/>
  <c r="C373" i="1"/>
  <c r="C371" i="1"/>
  <c r="N362" i="1"/>
  <c r="M362" i="1"/>
  <c r="L362" i="1"/>
  <c r="J362" i="1"/>
  <c r="I362" i="1"/>
  <c r="H362" i="1"/>
  <c r="G362" i="1"/>
  <c r="F361" i="1"/>
  <c r="F362" i="1" s="1"/>
  <c r="E361" i="1"/>
  <c r="E362" i="1"/>
  <c r="K362" i="1"/>
  <c r="C361" i="1"/>
  <c r="C362" i="1" s="1"/>
  <c r="F358" i="1"/>
  <c r="E358" i="1"/>
  <c r="C358" i="1" s="1"/>
  <c r="N353" i="1"/>
  <c r="M353" i="1"/>
  <c r="L353" i="1"/>
  <c r="J353" i="1"/>
  <c r="I353" i="1"/>
  <c r="H353" i="1"/>
  <c r="G353" i="1"/>
  <c r="F352" i="1"/>
  <c r="F353" i="1"/>
  <c r="E352" i="1"/>
  <c r="C352" i="1" s="1"/>
  <c r="C353" i="1" s="1"/>
  <c r="E353" i="1"/>
  <c r="K353" i="1"/>
  <c r="N339" i="1"/>
  <c r="M339" i="1"/>
  <c r="L339" i="1"/>
  <c r="J339" i="1"/>
  <c r="I339" i="1"/>
  <c r="H339" i="1"/>
  <c r="G339" i="1"/>
  <c r="F338" i="1"/>
  <c r="F339" i="1"/>
  <c r="E338" i="1"/>
  <c r="E339" i="1"/>
  <c r="K339" i="1"/>
  <c r="C338" i="1"/>
  <c r="C339" i="1"/>
  <c r="F337" i="1"/>
  <c r="F335" i="1"/>
  <c r="F333" i="1"/>
  <c r="E337" i="1"/>
  <c r="E335" i="1"/>
  <c r="E333" i="1"/>
  <c r="C333" i="1" s="1"/>
  <c r="C337" i="1"/>
  <c r="C335" i="1"/>
  <c r="N328" i="1"/>
  <c r="M328" i="1"/>
  <c r="L328" i="1"/>
  <c r="J328" i="1"/>
  <c r="I328" i="1"/>
  <c r="H328" i="1"/>
  <c r="G328" i="1"/>
  <c r="F327" i="1"/>
  <c r="F328" i="1" s="1"/>
  <c r="E327" i="1"/>
  <c r="E328" i="1" s="1"/>
  <c r="K328" i="1"/>
  <c r="F326" i="1"/>
  <c r="F325" i="1"/>
  <c r="C325" i="1" s="1"/>
  <c r="F323" i="1"/>
  <c r="F322" i="1"/>
  <c r="F320" i="1"/>
  <c r="E326" i="1"/>
  <c r="C326" i="1" s="1"/>
  <c r="E325" i="1"/>
  <c r="E323" i="1"/>
  <c r="C323" i="1" s="1"/>
  <c r="E322" i="1"/>
  <c r="C322" i="1" s="1"/>
  <c r="E320" i="1"/>
  <c r="C320" i="1" s="1"/>
  <c r="C327" i="1"/>
  <c r="C328" i="1" s="1"/>
  <c r="N315" i="1"/>
  <c r="M315" i="1"/>
  <c r="L315" i="1"/>
  <c r="J315" i="1"/>
  <c r="I315" i="1"/>
  <c r="H315" i="1"/>
  <c r="G315" i="1"/>
  <c r="F314" i="1"/>
  <c r="F315" i="1"/>
  <c r="E314" i="1"/>
  <c r="E315" i="1" s="1"/>
  <c r="K315" i="1"/>
  <c r="N310" i="1"/>
  <c r="M310" i="1"/>
  <c r="L310" i="1"/>
  <c r="J310" i="1"/>
  <c r="I310" i="1"/>
  <c r="H310" i="1"/>
  <c r="G310" i="1"/>
  <c r="F309" i="1"/>
  <c r="F310" i="1"/>
  <c r="E309" i="1"/>
  <c r="C309" i="1" s="1"/>
  <c r="C310" i="1" s="1"/>
  <c r="E310" i="1"/>
  <c r="K310" i="1"/>
  <c r="F308" i="1"/>
  <c r="F307" i="1"/>
  <c r="F305" i="1"/>
  <c r="F304" i="1"/>
  <c r="F302" i="1"/>
  <c r="F301" i="1"/>
  <c r="E308" i="1"/>
  <c r="E307" i="1"/>
  <c r="E305" i="1"/>
  <c r="C305" i="1" s="1"/>
  <c r="E304" i="1"/>
  <c r="C304" i="1" s="1"/>
  <c r="E302" i="1"/>
  <c r="C302" i="1" s="1"/>
  <c r="E301" i="1"/>
  <c r="C301" i="1" s="1"/>
  <c r="C308" i="1"/>
  <c r="C307" i="1"/>
  <c r="N296" i="1"/>
  <c r="M296" i="1"/>
  <c r="L296" i="1"/>
  <c r="J296" i="1"/>
  <c r="I296" i="1"/>
  <c r="H296" i="1"/>
  <c r="G296" i="1"/>
  <c r="F295" i="1"/>
  <c r="F296" i="1"/>
  <c r="E295" i="1"/>
  <c r="C295" i="1" s="1"/>
  <c r="C296" i="1" s="1"/>
  <c r="E296" i="1"/>
  <c r="K296" i="1"/>
  <c r="F294" i="1"/>
  <c r="F293" i="1"/>
  <c r="F291" i="1"/>
  <c r="F290" i="1"/>
  <c r="F288" i="1"/>
  <c r="F287" i="1"/>
  <c r="E294" i="1"/>
  <c r="E293" i="1"/>
  <c r="E291" i="1"/>
  <c r="C291" i="1" s="1"/>
  <c r="E290" i="1"/>
  <c r="C290" i="1" s="1"/>
  <c r="E288" i="1"/>
  <c r="C288" i="1" s="1"/>
  <c r="E287" i="1"/>
  <c r="C287" i="1" s="1"/>
  <c r="C294" i="1"/>
  <c r="C293" i="1"/>
  <c r="N282" i="1"/>
  <c r="M282" i="1"/>
  <c r="L282" i="1"/>
  <c r="J282" i="1"/>
  <c r="I282" i="1"/>
  <c r="H282" i="1"/>
  <c r="G282" i="1"/>
  <c r="F281" i="1"/>
  <c r="F282" i="1"/>
  <c r="E281" i="1"/>
  <c r="C281" i="1" s="1"/>
  <c r="C282" i="1" s="1"/>
  <c r="E282" i="1"/>
  <c r="K282" i="1"/>
  <c r="F280" i="1"/>
  <c r="F278" i="1"/>
  <c r="F275" i="1"/>
  <c r="E280" i="1"/>
  <c r="C280" i="1" s="1"/>
  <c r="E278" i="1"/>
  <c r="C278" i="1" s="1"/>
  <c r="E275" i="1"/>
  <c r="C275" i="1" s="1"/>
  <c r="N270" i="1"/>
  <c r="M270" i="1"/>
  <c r="L270" i="1"/>
  <c r="J270" i="1"/>
  <c r="I270" i="1"/>
  <c r="H270" i="1"/>
  <c r="G270" i="1"/>
  <c r="F269" i="1"/>
  <c r="F270" i="1" s="1"/>
  <c r="E269" i="1"/>
  <c r="C269" i="1" s="1"/>
  <c r="C270" i="1" s="1"/>
  <c r="E270" i="1"/>
  <c r="K270" i="1"/>
  <c r="F268" i="1"/>
  <c r="F267" i="1"/>
  <c r="F265" i="1"/>
  <c r="F264" i="1"/>
  <c r="F262" i="1"/>
  <c r="C262" i="1" s="1"/>
  <c r="F261" i="1"/>
  <c r="C261" i="1" s="1"/>
  <c r="E268" i="1"/>
  <c r="C268" i="1" s="1"/>
  <c r="E267" i="1"/>
  <c r="C267" i="1" s="1"/>
  <c r="E265" i="1"/>
  <c r="C265" i="1" s="1"/>
  <c r="E264" i="1"/>
  <c r="E262" i="1"/>
  <c r="E261" i="1"/>
  <c r="C264" i="1"/>
  <c r="N256" i="1"/>
  <c r="M256" i="1"/>
  <c r="L256" i="1"/>
  <c r="J256" i="1"/>
  <c r="I256" i="1"/>
  <c r="H256" i="1"/>
  <c r="G256" i="1"/>
  <c r="F255" i="1"/>
  <c r="F256" i="1" s="1"/>
  <c r="E255" i="1"/>
  <c r="E256" i="1"/>
  <c r="K256" i="1"/>
  <c r="C255" i="1"/>
  <c r="C256" i="1" s="1"/>
  <c r="F254" i="1"/>
  <c r="F252" i="1"/>
  <c r="C252" i="1" s="1"/>
  <c r="F251" i="1"/>
  <c r="F249" i="1"/>
  <c r="F248" i="1"/>
  <c r="E249" i="1"/>
  <c r="C249" i="1" s="1"/>
  <c r="E248" i="1"/>
  <c r="C248" i="1" s="1"/>
  <c r="C254" i="1"/>
  <c r="C251" i="1"/>
  <c r="N243" i="1"/>
  <c r="M243" i="1"/>
  <c r="L243" i="1"/>
  <c r="J243" i="1"/>
  <c r="I243" i="1"/>
  <c r="H243" i="1"/>
  <c r="G243" i="1"/>
  <c r="F242" i="1"/>
  <c r="F243" i="1"/>
  <c r="E242" i="1"/>
  <c r="C242" i="1" s="1"/>
  <c r="C243" i="1" s="1"/>
  <c r="E243" i="1"/>
  <c r="K243" i="1"/>
  <c r="F241" i="1"/>
  <c r="F239" i="1"/>
  <c r="F237" i="1"/>
  <c r="E241" i="1"/>
  <c r="C241" i="1" s="1"/>
  <c r="E239" i="1"/>
  <c r="C239" i="1" s="1"/>
  <c r="E237" i="1"/>
  <c r="C237" i="1" s="1"/>
  <c r="N232" i="1"/>
  <c r="M232" i="1"/>
  <c r="L232" i="1"/>
  <c r="J232" i="1"/>
  <c r="I232" i="1"/>
  <c r="H232" i="1"/>
  <c r="G232" i="1"/>
  <c r="F231" i="1"/>
  <c r="F232" i="1"/>
  <c r="E231" i="1"/>
  <c r="C231" i="1" s="1"/>
  <c r="C232" i="1" s="1"/>
  <c r="E232" i="1"/>
  <c r="K232" i="1"/>
  <c r="F230" i="1"/>
  <c r="F228" i="1"/>
  <c r="F227" i="1"/>
  <c r="C227" i="1" s="1"/>
  <c r="F225" i="1"/>
  <c r="E230" i="1"/>
  <c r="C230" i="1" s="1"/>
  <c r="E228" i="1"/>
  <c r="C228" i="1" s="1"/>
  <c r="E227" i="1"/>
  <c r="E225" i="1"/>
  <c r="C225" i="1"/>
  <c r="N220" i="1"/>
  <c r="M220" i="1"/>
  <c r="L220" i="1"/>
  <c r="J220" i="1"/>
  <c r="I220" i="1"/>
  <c r="G220" i="1"/>
  <c r="F219" i="1"/>
  <c r="F220" i="1"/>
  <c r="E219" i="1"/>
  <c r="C219" i="1" s="1"/>
  <c r="C220" i="1" s="1"/>
  <c r="E220" i="1"/>
  <c r="K220" i="1"/>
  <c r="F218" i="1"/>
  <c r="F217" i="1"/>
  <c r="C217" i="1" s="1"/>
  <c r="F215" i="1"/>
  <c r="F214" i="1"/>
  <c r="F212" i="1"/>
  <c r="F211" i="1"/>
  <c r="E218" i="1"/>
  <c r="E217" i="1"/>
  <c r="E215" i="1"/>
  <c r="C215" i="1" s="1"/>
  <c r="E214" i="1"/>
  <c r="C214" i="1" s="1"/>
  <c r="E212" i="1"/>
  <c r="C212" i="1" s="1"/>
  <c r="E211" i="1"/>
  <c r="C211" i="1" s="1"/>
  <c r="C218" i="1"/>
  <c r="N206" i="1"/>
  <c r="M206" i="1"/>
  <c r="L206" i="1"/>
  <c r="J206" i="1"/>
  <c r="I206" i="1"/>
  <c r="H206" i="1"/>
  <c r="G206" i="1"/>
  <c r="F205" i="1"/>
  <c r="F206" i="1"/>
  <c r="E205" i="1"/>
  <c r="C205" i="1" s="1"/>
  <c r="C206" i="1" s="1"/>
  <c r="E206" i="1"/>
  <c r="K206" i="1"/>
  <c r="N201" i="1"/>
  <c r="M201" i="1"/>
  <c r="L201" i="1"/>
  <c r="J201" i="1"/>
  <c r="I201" i="1"/>
  <c r="H201" i="1"/>
  <c r="G201" i="1"/>
  <c r="F201" i="1"/>
  <c r="E201" i="1"/>
  <c r="K201" i="1"/>
  <c r="C201" i="1"/>
  <c r="N196" i="1"/>
  <c r="M196" i="1"/>
  <c r="L196" i="1"/>
  <c r="J196" i="1"/>
  <c r="I196" i="1"/>
  <c r="H196" i="1"/>
  <c r="G196" i="1"/>
  <c r="F195" i="1"/>
  <c r="F196" i="1"/>
  <c r="E195" i="1"/>
  <c r="E196" i="1" s="1"/>
  <c r="K196" i="1"/>
  <c r="F194" i="1"/>
  <c r="F192" i="1"/>
  <c r="F191" i="1"/>
  <c r="F189" i="1"/>
  <c r="C189" i="1" s="1"/>
  <c r="F188" i="1"/>
  <c r="E192" i="1"/>
  <c r="E191" i="1"/>
  <c r="E189" i="1"/>
  <c r="E188" i="1"/>
  <c r="C188" i="1" s="1"/>
  <c r="C194" i="1"/>
  <c r="C192" i="1"/>
  <c r="C191" i="1"/>
  <c r="N183" i="1"/>
  <c r="M183" i="1"/>
  <c r="L183" i="1"/>
  <c r="J183" i="1"/>
  <c r="I183" i="1"/>
  <c r="H183" i="1"/>
  <c r="G183" i="1"/>
  <c r="F182" i="1"/>
  <c r="F183" i="1"/>
  <c r="E182" i="1"/>
  <c r="E183" i="1"/>
  <c r="K183" i="1"/>
  <c r="C182" i="1"/>
  <c r="C183" i="1"/>
  <c r="F181" i="1"/>
  <c r="F180" i="1"/>
  <c r="F178" i="1"/>
  <c r="F177" i="1"/>
  <c r="F175" i="1"/>
  <c r="C175" i="1" s="1"/>
  <c r="F174" i="1"/>
  <c r="E181" i="1"/>
  <c r="C181" i="1" s="1"/>
  <c r="E180" i="1"/>
  <c r="C180" i="1" s="1"/>
  <c r="E178" i="1"/>
  <c r="E177" i="1"/>
  <c r="E175" i="1"/>
  <c r="E174" i="1"/>
  <c r="C174" i="1" s="1"/>
  <c r="C178" i="1"/>
  <c r="C177" i="1"/>
  <c r="N169" i="1"/>
  <c r="M169" i="1"/>
  <c r="L169" i="1"/>
  <c r="J169" i="1"/>
  <c r="I169" i="1"/>
  <c r="H169" i="1"/>
  <c r="G169" i="1"/>
  <c r="F168" i="1"/>
  <c r="F169" i="1"/>
  <c r="E168" i="1"/>
  <c r="E169" i="1"/>
  <c r="K169" i="1"/>
  <c r="C168" i="1"/>
  <c r="C169" i="1"/>
  <c r="N164" i="1"/>
  <c r="M164" i="1"/>
  <c r="L164" i="1"/>
  <c r="J164" i="1"/>
  <c r="I164" i="1"/>
  <c r="H164" i="1"/>
  <c r="G164" i="1"/>
  <c r="F163" i="1"/>
  <c r="F164" i="1" s="1"/>
  <c r="E163" i="1"/>
  <c r="E164" i="1"/>
  <c r="K164" i="1"/>
  <c r="F162" i="1"/>
  <c r="F160" i="1"/>
  <c r="F159" i="1"/>
  <c r="F157" i="1"/>
  <c r="E162" i="1"/>
  <c r="E160" i="1"/>
  <c r="E159" i="1"/>
  <c r="C159" i="1" s="1"/>
  <c r="E157" i="1"/>
  <c r="C157" i="1" s="1"/>
  <c r="C162" i="1"/>
  <c r="C160" i="1"/>
  <c r="N152" i="1"/>
  <c r="M152" i="1"/>
  <c r="L152" i="1"/>
  <c r="J152" i="1"/>
  <c r="I152" i="1"/>
  <c r="H152" i="1"/>
  <c r="G152" i="1"/>
  <c r="F151" i="1"/>
  <c r="F152" i="1"/>
  <c r="E151" i="1"/>
  <c r="E152" i="1"/>
  <c r="K152" i="1"/>
  <c r="C151" i="1"/>
  <c r="C152" i="1"/>
  <c r="F150" i="1"/>
  <c r="F147" i="1"/>
  <c r="E150" i="1"/>
  <c r="E147" i="1"/>
  <c r="C150" i="1"/>
  <c r="C147" i="1"/>
  <c r="N142" i="1"/>
  <c r="M142" i="1"/>
  <c r="L142" i="1"/>
  <c r="J142" i="1"/>
  <c r="I142" i="1"/>
  <c r="H142" i="1"/>
  <c r="G142" i="1"/>
  <c r="F141" i="1"/>
  <c r="F142" i="1"/>
  <c r="E141" i="1"/>
  <c r="E142" i="1" s="1"/>
  <c r="K142" i="1"/>
  <c r="F140" i="1"/>
  <c r="F139" i="1"/>
  <c r="F137" i="1"/>
  <c r="F136" i="1"/>
  <c r="F134" i="1"/>
  <c r="F133" i="1"/>
  <c r="E140" i="1"/>
  <c r="C140" i="1" s="1"/>
  <c r="E139" i="1"/>
  <c r="C139" i="1" s="1"/>
  <c r="E137" i="1"/>
  <c r="C137" i="1" s="1"/>
  <c r="E136" i="1"/>
  <c r="C136" i="1" s="1"/>
  <c r="E134" i="1"/>
  <c r="C134" i="1" s="1"/>
  <c r="E133" i="1"/>
  <c r="C133" i="1" s="1"/>
  <c r="N128" i="1"/>
  <c r="M128" i="1"/>
  <c r="L128" i="1"/>
  <c r="J128" i="1"/>
  <c r="I128" i="1"/>
  <c r="H128" i="1"/>
  <c r="G128" i="1"/>
  <c r="F127" i="1"/>
  <c r="F128" i="1"/>
  <c r="E127" i="1"/>
  <c r="E128" i="1" s="1"/>
  <c r="K128" i="1"/>
  <c r="F125" i="1"/>
  <c r="F123" i="1"/>
  <c r="F122" i="1"/>
  <c r="C122" i="1" s="1"/>
  <c r="F120" i="1"/>
  <c r="F119" i="1"/>
  <c r="E125" i="1"/>
  <c r="E123" i="1"/>
  <c r="E122" i="1"/>
  <c r="E120" i="1"/>
  <c r="C120" i="1" s="1"/>
  <c r="E119" i="1"/>
  <c r="C119" i="1" s="1"/>
  <c r="C125" i="1"/>
  <c r="C123" i="1"/>
  <c r="N114" i="1"/>
  <c r="M114" i="1"/>
  <c r="L114" i="1"/>
  <c r="J114" i="1"/>
  <c r="I114" i="1"/>
  <c r="H114" i="1"/>
  <c r="G114" i="1"/>
  <c r="F113" i="1"/>
  <c r="F114" i="1" s="1"/>
  <c r="E113" i="1"/>
  <c r="E114" i="1"/>
  <c r="C113" i="1"/>
  <c r="C114" i="1"/>
  <c r="F110" i="1"/>
  <c r="E110" i="1"/>
  <c r="C110" i="1"/>
  <c r="N105" i="1"/>
  <c r="M105" i="1"/>
  <c r="L105" i="1"/>
  <c r="J105" i="1"/>
  <c r="I105" i="1"/>
  <c r="H105" i="1"/>
  <c r="G105" i="1"/>
  <c r="F104" i="1"/>
  <c r="F105" i="1" s="1"/>
  <c r="E104" i="1"/>
  <c r="E105" i="1"/>
  <c r="C104" i="1"/>
  <c r="C105" i="1"/>
  <c r="N94" i="1"/>
  <c r="M94" i="1"/>
  <c r="L94" i="1"/>
  <c r="J94" i="1"/>
  <c r="I94" i="1"/>
  <c r="H94" i="1"/>
  <c r="G94" i="1"/>
  <c r="F94" i="1"/>
  <c r="E93" i="1"/>
  <c r="E94" i="1" s="1"/>
  <c r="C93" i="1"/>
  <c r="C94" i="1" s="1"/>
  <c r="F92" i="1"/>
  <c r="F90" i="1"/>
  <c r="C90" i="1" s="1"/>
  <c r="F88" i="1"/>
  <c r="E92" i="1"/>
  <c r="C92" i="1" s="1"/>
  <c r="E88" i="1"/>
  <c r="C88" i="1" s="1"/>
  <c r="G83" i="1"/>
  <c r="F82" i="1"/>
  <c r="F83" i="1"/>
  <c r="E82" i="1"/>
  <c r="E83" i="1" s="1"/>
  <c r="F81" i="1"/>
  <c r="F80" i="1"/>
  <c r="F78" i="1"/>
  <c r="F77" i="1"/>
  <c r="F75" i="1"/>
  <c r="F74" i="1"/>
  <c r="E81" i="1"/>
  <c r="E80" i="1"/>
  <c r="C80" i="1" s="1"/>
  <c r="E78" i="1"/>
  <c r="C78" i="1" s="1"/>
  <c r="E77" i="1"/>
  <c r="C77" i="1" s="1"/>
  <c r="E75" i="1"/>
  <c r="C75" i="1" s="1"/>
  <c r="E74" i="1"/>
  <c r="C74" i="1" s="1"/>
  <c r="C81" i="1"/>
  <c r="N69" i="1"/>
  <c r="M69" i="1"/>
  <c r="L69" i="1"/>
  <c r="J69" i="1"/>
  <c r="I69" i="1"/>
  <c r="H69" i="1"/>
  <c r="G69" i="1"/>
  <c r="F68" i="1"/>
  <c r="F69" i="1"/>
  <c r="F67" i="1"/>
  <c r="F65" i="1"/>
  <c r="F64" i="1"/>
  <c r="F62" i="1"/>
  <c r="E68" i="1"/>
  <c r="C68" i="1" s="1"/>
  <c r="C69" i="1" s="1"/>
  <c r="E67" i="1"/>
  <c r="C67" i="1" s="1"/>
  <c r="E65" i="1"/>
  <c r="C65" i="1" s="1"/>
  <c r="E64" i="1"/>
  <c r="C64" i="1" s="1"/>
  <c r="E62" i="1"/>
  <c r="N57" i="1"/>
  <c r="M57" i="1"/>
  <c r="L57" i="1"/>
  <c r="J57" i="1"/>
  <c r="I57" i="1"/>
  <c r="H57" i="1"/>
  <c r="G57" i="1"/>
  <c r="F56" i="1"/>
  <c r="F57" i="1"/>
  <c r="F54" i="1"/>
  <c r="F52" i="1"/>
  <c r="F51" i="1"/>
  <c r="F49" i="1"/>
  <c r="E56" i="1"/>
  <c r="C56" i="1" s="1"/>
  <c r="C57" i="1" s="1"/>
  <c r="E54" i="1"/>
  <c r="C54" i="1" s="1"/>
  <c r="E52" i="1"/>
  <c r="C52" i="1" s="1"/>
  <c r="E51" i="1"/>
  <c r="C51" i="1" s="1"/>
  <c r="E49" i="1"/>
  <c r="C49" i="1" s="1"/>
  <c r="N44" i="1"/>
  <c r="M44" i="1"/>
  <c r="L44" i="1"/>
  <c r="J44" i="1"/>
  <c r="I44" i="1"/>
  <c r="H44" i="1"/>
  <c r="G44" i="1"/>
  <c r="F43" i="1"/>
  <c r="F44" i="1"/>
  <c r="E43" i="1"/>
  <c r="E44" i="1" s="1"/>
  <c r="F41" i="1"/>
  <c r="F39" i="1"/>
  <c r="C39" i="1" s="1"/>
  <c r="F38" i="1"/>
  <c r="C38" i="1" s="1"/>
  <c r="F36" i="1"/>
  <c r="C36" i="1" s="1"/>
  <c r="F35" i="1"/>
  <c r="C35" i="1" s="1"/>
  <c r="E41" i="1"/>
  <c r="E39" i="1"/>
  <c r="E38" i="1"/>
  <c r="E36" i="1"/>
  <c r="E35" i="1"/>
  <c r="J30" i="1"/>
  <c r="L30" i="1"/>
  <c r="M30" i="1"/>
  <c r="N30" i="1"/>
  <c r="I30" i="1"/>
  <c r="H30" i="1"/>
  <c r="G30" i="1"/>
  <c r="F29" i="1"/>
  <c r="F30" i="1"/>
  <c r="E29" i="1"/>
  <c r="C29" i="1" s="1"/>
  <c r="C30" i="1" s="1"/>
  <c r="E30" i="1"/>
  <c r="F28" i="1"/>
  <c r="F26" i="1"/>
  <c r="F25" i="1"/>
  <c r="E28" i="1"/>
  <c r="E26" i="1"/>
  <c r="E25" i="1"/>
  <c r="C25" i="1" s="1"/>
  <c r="C41" i="1"/>
  <c r="C28" i="1"/>
  <c r="C26" i="1"/>
  <c r="N18" i="1"/>
  <c r="M18" i="1"/>
  <c r="L18" i="1"/>
  <c r="J18" i="1"/>
  <c r="I18" i="1"/>
  <c r="H18" i="1"/>
  <c r="G18" i="1"/>
  <c r="F17" i="1"/>
  <c r="F18" i="1" s="1"/>
  <c r="F15" i="1"/>
  <c r="F13" i="1"/>
  <c r="F12" i="1"/>
  <c r="F10" i="1"/>
  <c r="E17" i="1"/>
  <c r="E18" i="1" s="1"/>
  <c r="E16" i="1"/>
  <c r="E15" i="1"/>
  <c r="E13" i="1"/>
  <c r="C13" i="1" s="1"/>
  <c r="E12" i="1"/>
  <c r="C12" i="1" s="1"/>
  <c r="E10" i="1"/>
  <c r="C16" i="1"/>
  <c r="C15" i="1"/>
  <c r="C10" i="1"/>
  <c r="F9" i="1"/>
  <c r="E9" i="1"/>
  <c r="C9" i="1"/>
  <c r="C17" i="1" l="1"/>
  <c r="C18" i="1" s="1"/>
  <c r="C582" i="1"/>
  <c r="C583" i="1" s="1"/>
  <c r="E57" i="1"/>
  <c r="E69" i="1"/>
  <c r="C542" i="1"/>
  <c r="C543" i="1" s="1"/>
  <c r="C556" i="1"/>
  <c r="C557" i="1" s="1"/>
  <c r="C163" i="1"/>
  <c r="C164" i="1" s="1"/>
  <c r="C141" i="1"/>
  <c r="C142" i="1" s="1"/>
  <c r="C195" i="1"/>
  <c r="C196" i="1" s="1"/>
  <c r="C314" i="1"/>
  <c r="C315" i="1" s="1"/>
  <c r="C388" i="1"/>
  <c r="C389" i="1" s="1"/>
  <c r="C402" i="1"/>
  <c r="C403" i="1" s="1"/>
  <c r="C455" i="1"/>
  <c r="C456" i="1" s="1"/>
  <c r="C528" i="1"/>
  <c r="C529" i="1" s="1"/>
  <c r="C127" i="1"/>
  <c r="C128" i="1" s="1"/>
  <c r="C43" i="1"/>
  <c r="C44" i="1" s="1"/>
  <c r="C82" i="1"/>
  <c r="C83" i="1" s="1"/>
  <c r="C488" i="1"/>
  <c r="C489" i="1" s="1"/>
</calcChain>
</file>

<file path=xl/sharedStrings.xml><?xml version="1.0" encoding="utf-8"?>
<sst xmlns="http://schemas.openxmlformats.org/spreadsheetml/2006/main" count="872" uniqueCount="91">
  <si>
    <t>Robbery</t>
  </si>
  <si>
    <t>Burglary</t>
  </si>
  <si>
    <t>Forcible rape</t>
  </si>
  <si>
    <t>Aggravated assault</t>
  </si>
  <si>
    <t>Larceny-theft</t>
  </si>
  <si>
    <t>Motor vehicle theft</t>
  </si>
  <si>
    <t>Murder and non-negligent man-     slaughter</t>
  </si>
  <si>
    <t>Population</t>
  </si>
  <si>
    <t>Crime Index Total</t>
  </si>
  <si>
    <t>--</t>
  </si>
  <si>
    <t>Index of Crime</t>
  </si>
  <si>
    <t>Metropolitan Statistical Area</t>
  </si>
  <si>
    <r>
      <t>Modified Crime Index Total</t>
    </r>
    <r>
      <rPr>
        <vertAlign val="superscript"/>
        <sz val="12"/>
        <color indexed="8"/>
        <rFont val="Times New Roman"/>
        <family val="1"/>
      </rPr>
      <t>1</t>
    </r>
  </si>
  <si>
    <r>
      <t>Violent Crime</t>
    </r>
    <r>
      <rPr>
        <vertAlign val="superscript"/>
        <sz val="12"/>
        <color indexed="8"/>
        <rFont val="Times New Roman"/>
        <family val="1"/>
      </rPr>
      <t>2</t>
    </r>
  </si>
  <si>
    <r>
      <t>Property Crime</t>
    </r>
    <r>
      <rPr>
        <vertAlign val="superscript"/>
        <sz val="12"/>
        <color indexed="8"/>
        <rFont val="Times New Roman"/>
        <family val="1"/>
      </rPr>
      <t>3</t>
    </r>
  </si>
  <si>
    <t>Table 5</t>
  </si>
  <si>
    <t>Area</t>
  </si>
  <si>
    <t>ALABAMA</t>
  </si>
  <si>
    <t>Rural</t>
  </si>
  <si>
    <t>State Total</t>
  </si>
  <si>
    <t>ALASKA</t>
  </si>
  <si>
    <t>ARIZONA</t>
  </si>
  <si>
    <t>ARKANSAS</t>
  </si>
  <si>
    <t>CALIFORNIA</t>
  </si>
  <si>
    <t>COLORADO</t>
  </si>
  <si>
    <t>CONNECTICUT</t>
  </si>
  <si>
    <t>None</t>
  </si>
  <si>
    <t>FLORIDA</t>
  </si>
  <si>
    <t>GEORGIA</t>
  </si>
  <si>
    <t>HAWAII</t>
  </si>
  <si>
    <t>IDAHO</t>
  </si>
  <si>
    <t>INDIANA</t>
  </si>
  <si>
    <t>IOWA</t>
  </si>
  <si>
    <t>MARYLAND</t>
  </si>
  <si>
    <t>LOUISIANA</t>
  </si>
  <si>
    <t>MASSACHUSETTS</t>
  </si>
  <si>
    <t>MICHIGAN</t>
  </si>
  <si>
    <t>MISSISSIPPI</t>
  </si>
  <si>
    <t>MISSOURI</t>
  </si>
  <si>
    <t>NEBRASKA</t>
  </si>
  <si>
    <t>NEVADA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</si>
  <si>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</si>
  <si>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</si>
  <si>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</si>
  <si>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</si>
  <si>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</si>
  <si>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</si>
  <si>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</si>
  <si>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</si>
  <si>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</si>
  <si>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</si>
  <si>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</si>
  <si>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</si>
  <si>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TEXAS</t>
  </si>
  <si>
    <t>UTAH</t>
  </si>
  <si>
    <t>VIRGINIA</t>
  </si>
  <si>
    <t>WASHINGTON</t>
  </si>
  <si>
    <t>WYOMING</t>
  </si>
  <si>
    <t>Offense totals are based on all reporting agencies and estimates for unreported areas.</t>
  </si>
  <si>
    <t>Total</t>
  </si>
  <si>
    <t xml:space="preserve">   Area actually reporting</t>
  </si>
  <si>
    <t xml:space="preserve">   Estimated totals</t>
  </si>
  <si>
    <t>Cities outside metropolitan areas</t>
  </si>
  <si>
    <t xml:space="preserve">   Rate per 100,000 inhabitants</t>
  </si>
  <si>
    <r>
      <t>DELAWARE</t>
    </r>
    <r>
      <rPr>
        <b/>
        <vertAlign val="superscript"/>
        <sz val="12"/>
        <rFont val="Times New Roman"/>
        <family val="1"/>
      </rPr>
      <t>4</t>
    </r>
  </si>
  <si>
    <r>
      <t>DISTRICT OF COLUMBIA</t>
    </r>
    <r>
      <rPr>
        <b/>
        <vertAlign val="superscript"/>
        <sz val="12"/>
        <rFont val="Times New Roman"/>
        <family val="1"/>
      </rPr>
      <t>5</t>
    </r>
  </si>
  <si>
    <r>
      <t>ILLINOIS</t>
    </r>
    <r>
      <rPr>
        <b/>
        <vertAlign val="superscript"/>
        <sz val="12"/>
        <rFont val="Times New Roman"/>
        <family val="1"/>
      </rPr>
      <t>6</t>
    </r>
  </si>
  <si>
    <r>
      <t>KANSAS</t>
    </r>
    <r>
      <rPr>
        <b/>
        <vertAlign val="superscript"/>
        <sz val="12"/>
        <rFont val="Times New Roman"/>
        <family val="1"/>
      </rPr>
      <t>6</t>
    </r>
  </si>
  <si>
    <r>
      <t>KENTUCKY</t>
    </r>
    <r>
      <rPr>
        <b/>
        <vertAlign val="superscript"/>
        <sz val="12"/>
        <rFont val="Times New Roman"/>
        <family val="1"/>
      </rPr>
      <t>6</t>
    </r>
  </si>
  <si>
    <r>
      <t>MONTANA</t>
    </r>
    <r>
      <rPr>
        <b/>
        <vertAlign val="superscript"/>
        <sz val="12"/>
        <rFont val="Times New Roman"/>
        <family val="1"/>
      </rPr>
      <t>6</t>
    </r>
  </si>
  <si>
    <t xml:space="preserve"> </t>
  </si>
  <si>
    <r>
      <t>2</t>
    </r>
    <r>
      <rPr>
        <sz val="12"/>
        <rFont val="Times New Roman"/>
        <family val="1"/>
      </rPr>
      <t xml:space="preserve">  Violent crimes are offenses of murder, forcible rape, robbery, and aggravated assault.</t>
    </r>
  </si>
  <si>
    <r>
      <t>5</t>
    </r>
    <r>
      <rPr>
        <sz val="12"/>
        <rFont val="Times New Roman"/>
        <family val="1"/>
      </rPr>
      <t xml:space="preserve">  Includes offenses reported by the Zoological Police.</t>
    </r>
  </si>
  <si>
    <t>WISCONSIN</t>
  </si>
  <si>
    <t>VERMONT</t>
  </si>
  <si>
    <t>PUERTO RICO</t>
  </si>
  <si>
    <r>
      <t>1</t>
    </r>
    <r>
      <rPr>
        <sz val="12"/>
        <rFont val="Times New Roman"/>
        <family val="1"/>
      </rPr>
      <t xml:space="preserve">  Although arson data are included in the trend and clearance tables, sufficient data are not available to estimate totals for this offense.</t>
    </r>
  </si>
  <si>
    <r>
      <t>7</t>
    </r>
    <r>
      <rPr>
        <sz val="12"/>
        <rFont val="Times New Roman"/>
        <family val="1"/>
      </rPr>
      <t xml:space="preserve">  Forcible rape figures furnished by the state Uniform Crime Reporting Program administered by the Minnesota Department of Public Safety</t>
    </r>
  </si>
  <si>
    <t xml:space="preserve">   that their crime counts be estimated.  See Offense Estimation, Appendix I, for details.</t>
  </si>
  <si>
    <t xml:space="preserve">   are not comparable to those for previous years.</t>
  </si>
  <si>
    <r>
      <t>MINNESOTA</t>
    </r>
    <r>
      <rPr>
        <b/>
        <vertAlign val="superscript"/>
        <sz val="12"/>
        <rFont val="Times New Roman"/>
        <family val="1"/>
      </rPr>
      <t>7</t>
    </r>
  </si>
  <si>
    <t>by State, 2000</t>
  </si>
  <si>
    <t>MAINE</t>
  </si>
  <si>
    <r>
      <t>NEW HAMPSHIRE</t>
    </r>
    <r>
      <rPr>
        <b/>
        <vertAlign val="superscript"/>
        <sz val="12"/>
        <rFont val="Times New Roman"/>
        <family val="1"/>
      </rPr>
      <t>8</t>
    </r>
  </si>
  <si>
    <r>
      <t>3</t>
    </r>
    <r>
      <rPr>
        <sz val="12"/>
        <rFont val="Times New Roman"/>
        <family val="1"/>
      </rPr>
      <t xml:space="preserve">  Property crimes are offenses of burglary, larceny-theft, and motor vehicle theft.  </t>
    </r>
  </si>
  <si>
    <r>
      <t>4</t>
    </r>
    <r>
      <rPr>
        <sz val="12"/>
        <rFont val="Times New Roman"/>
        <family val="1"/>
      </rPr>
      <t xml:space="preserve">  An aggregated Delaware state total for forcible rape for 2000 was supplied by the Delaware State Bureau of Investigation.</t>
    </r>
  </si>
  <si>
    <r>
      <t xml:space="preserve">6 </t>
    </r>
    <r>
      <rPr>
        <sz val="12"/>
        <rFont val="Times New Roman"/>
        <family val="1"/>
      </rPr>
      <t xml:space="preserve"> Limited data for 2000 were available for Illinois, Kansas, Kentucky, and Montana; therefore, it was necessary </t>
    </r>
  </si>
  <si>
    <r>
      <t>Arson</t>
    </r>
    <r>
      <rPr>
        <vertAlign val="superscript"/>
        <sz val="12"/>
        <color indexed="8"/>
        <rFont val="Times New Roman"/>
        <family val="1"/>
      </rPr>
      <t>1</t>
    </r>
  </si>
  <si>
    <t>TENNESSEE</t>
  </si>
  <si>
    <t>WEST VIRGINIA</t>
  </si>
  <si>
    <r>
      <t xml:space="preserve">8  </t>
    </r>
    <r>
      <rPr>
        <sz val="12"/>
        <rFont val="Times New Roman"/>
        <family val="1"/>
      </rPr>
      <t xml:space="preserve">With the submission of 2000 offense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</si>
</sst>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6" formatCode="0.0"/>
    <numFmt numFmtId="167" formatCode="#,##0.0"/>
    <numFmt numFmtId="168" formatCode="0.0%"/>
  </numFmts>
  <fonts count="12">
    <font>
      <sz val="10"/>
      <name val="MS Sans Serif"/>
    </font>
    <font>
      <sz val="12"/>
      <color indexed="8"/>
      <name val="Times New Roman"/>
      <family val="1"/>
    </font>
    <font>
      <sz val="12"/>
      <name val="Times New Roman"/>
      <family val="1"/>
    </font>
    <font>
      <vertAlign val="superscript"/>
      <sz val="12"/>
      <color indexed="8"/>
      <name val="Times New Roman"/>
      <family val="1"/>
    </font>
    <font>
      <sz val="16"/>
      <name val="Times New Roman"/>
      <family val="1"/>
    </font>
    <font>
      <b/>
      <sz val="14"/>
      <color indexed="8"/>
      <name val="Times New Roman"/>
      <family val="1"/>
    </font>
    <font>
      <sz val="14"/>
      <name val="Times New Roman"/>
      <family val="1"/>
    </font>
    <font>
      <sz val="14"/>
      <color indexed="8"/>
      <name val="Times New Roman"/>
      <family val="1"/>
    </font>
    <font>
      <b/>
      <sz val="12"/>
      <name val="Times New Roman"/>
      <family val="1"/>
    </font>
    <font>
      <b/>
      <vertAlign val="superscript"/>
      <sz val="12"/>
      <name val="Times New Roman"/>
      <family val="1"/>
    </font>
    <font>
      <vertAlign val="superscript"/>
      <sz val="12"/>
      <name val="Times New Roman"/>
      <family val="1"/>
    </font>
    <font>
      <sz val="8"/>
      <name val="MS Sans Serif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NumberFormat="1" applyFont="1" applyFill="1" applyBorder="1" applyAlignment="1" applyProtection="1"/>
    <xf numFmtId="0" fontId="4" fillId="0" borderId="1" xfId="0" applyNumberFormat="1" applyFont="1" applyFill="1" applyBorder="1" applyAlignment="1" applyProtection="1"/>
    <xf numFmtId="0" fontId="4" fillId="0" borderId="0" xfId="0" applyNumberFormat="1" applyFont="1" applyFill="1" applyBorder="1" applyAlignment="1" applyProtection="1"/>
    <xf numFmtId="0" fontId="5" fillId="0" borderId="0" xfId="0" applyNumberFormat="1" applyFont="1" applyFill="1" applyBorder="1" applyAlignment="1" applyProtection="1"/>
    <xf numFmtId="0" fontId="6" fillId="0" borderId="0" xfId="0" applyNumberFormat="1" applyFont="1" applyFill="1" applyBorder="1" applyAlignment="1" applyProtection="1"/>
    <xf numFmtId="0" fontId="7" fillId="0" borderId="0" xfId="0" applyNumberFormat="1" applyFont="1" applyFill="1" applyBorder="1" applyAlignment="1" applyProtection="1"/>
    <xf numFmtId="3" fontId="2" fillId="0" borderId="0" xfId="0" applyNumberFormat="1" applyFont="1" applyFill="1" applyBorder="1" applyAlignment="1" applyProtection="1">
      <alignment horizontal="right"/>
    </xf>
    <xf numFmtId="0" fontId="8" fillId="0" borderId="0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>
      <alignment horizontal="right"/>
    </xf>
    <xf numFmtId="0" fontId="2" fillId="0" borderId="0" xfId="0" quotePrefix="1" applyNumberFormat="1" applyFont="1" applyFill="1" applyBorder="1" applyAlignment="1" applyProtection="1">
      <alignment horizontal="right"/>
    </xf>
    <xf numFmtId="168" fontId="2" fillId="0" borderId="0" xfId="0" applyNumberFormat="1" applyFont="1" applyFill="1" applyBorder="1" applyAlignment="1" applyProtection="1">
      <alignment horizontal="right"/>
    </xf>
    <xf numFmtId="166" fontId="2" fillId="0" borderId="0" xfId="0" applyNumberFormat="1" applyFont="1" applyFill="1" applyBorder="1" applyAlignment="1" applyProtection="1">
      <alignment horizontal="right"/>
    </xf>
    <xf numFmtId="167" fontId="2" fillId="0" borderId="0" xfId="0" applyNumberFormat="1" applyFont="1" applyFill="1" applyBorder="1" applyAlignment="1" applyProtection="1">
      <alignment horizontal="right"/>
    </xf>
    <xf numFmtId="166" fontId="2" fillId="0" borderId="0" xfId="0" quotePrefix="1" applyNumberFormat="1" applyFont="1" applyFill="1" applyBorder="1" applyAlignment="1" applyProtection="1">
      <alignment horizontal="right"/>
    </xf>
    <xf numFmtId="0" fontId="8" fillId="0" borderId="0" xfId="0" applyNumberFormat="1" applyFont="1" applyFill="1" applyBorder="1" applyAlignment="1" applyProtection="1">
      <alignment horizontal="center"/>
    </xf>
    <xf numFmtId="3" fontId="2" fillId="0" borderId="0" xfId="0" quotePrefix="1" applyNumberFormat="1" applyFont="1" applyFill="1" applyBorder="1" applyAlignment="1" applyProtection="1">
      <alignment horizontal="right"/>
    </xf>
    <xf numFmtId="3" fontId="8" fillId="0" borderId="0" xfId="0" applyNumberFormat="1" applyFont="1" applyFill="1" applyBorder="1" applyAlignment="1" applyProtection="1">
      <alignment horizontal="right"/>
    </xf>
    <xf numFmtId="0" fontId="8" fillId="0" borderId="0" xfId="0" applyNumberFormat="1" applyFont="1" applyFill="1" applyBorder="1" applyAlignment="1" applyProtection="1">
      <alignment horizontal="right"/>
    </xf>
    <xf numFmtId="0" fontId="1" fillId="0" borderId="0" xfId="0" applyNumberFormat="1" applyFont="1" applyFill="1" applyBorder="1" applyAlignment="1" applyProtection="1">
      <alignment horizontal="center" vertical="center"/>
    </xf>
    <xf numFmtId="0" fontId="1" fillId="0" borderId="0" xfId="0" applyNumberFormat="1" applyFont="1" applyFill="1" applyBorder="1" applyAlignment="1" applyProtection="1">
      <alignment horizontal="center" wrapText="1"/>
    </xf>
    <xf numFmtId="0" fontId="10" fillId="0" borderId="0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>
      <alignment horizontal="left" indent="1"/>
    </xf>
    <xf numFmtId="0" fontId="1" fillId="0" borderId="2" xfId="0" applyNumberFormat="1" applyFont="1" applyFill="1" applyBorder="1" applyAlignment="1" applyProtection="1">
      <alignment horizontal="center" vertical="center"/>
    </xf>
    <xf numFmtId="0" fontId="1" fillId="0" borderId="2" xfId="0" applyNumberFormat="1" applyFont="1" applyFill="1" applyBorder="1" applyAlignment="1" applyProtection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45"/>
  <sheetViews>
    <sheetView tabSelected="1" zoomScale="75" zoomScaleNormal="75" workbookViewId="0"/>
  </sheetViews>
  <sheetFormatPr defaultColWidth="10" defaultRowHeight="15.6"/>
  <cols>
    <col min="1" max="1" width="42.109375" style="1" customWidth="1"/>
    <col min="2" max="2" width="11.88671875" style="9" customWidth="1"/>
    <col min="3" max="3" width="10.109375" style="9" customWidth="1"/>
    <col min="4" max="4" width="9.6640625" style="9" customWidth="1"/>
    <col min="5" max="6" width="10.88671875" style="9" customWidth="1"/>
    <col min="7" max="7" width="9.88671875" style="9" customWidth="1"/>
    <col min="8" max="8" width="8.33203125" style="9" customWidth="1"/>
    <col min="9" max="9" width="9.5546875" style="9" customWidth="1"/>
    <col min="10" max="10" width="12.88671875" style="9" customWidth="1"/>
    <col min="11" max="11" width="1.109375" style="7" hidden="1" customWidth="1"/>
    <col min="12" max="12" width="10.109375" style="9" customWidth="1"/>
    <col min="13" max="13" width="9.44140625" style="9" customWidth="1"/>
    <col min="14" max="14" width="9.33203125" style="9" customWidth="1"/>
    <col min="15" max="15" width="8.5546875" style="9" customWidth="1"/>
    <col min="16" max="16384" width="10" style="1"/>
  </cols>
  <sheetData>
    <row r="1" spans="1:15" s="3" customFormat="1" ht="21">
      <c r="A1" s="2" t="s">
        <v>15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s="5" customFormat="1" ht="20.25" customHeight="1">
      <c r="A2" s="4" t="s">
        <v>10</v>
      </c>
      <c r="B2" s="4"/>
      <c r="H2" s="6"/>
    </row>
    <row r="3" spans="1:15" s="5" customFormat="1" ht="20.25" customHeight="1">
      <c r="A3" s="6" t="s">
        <v>81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</row>
    <row r="4" spans="1:15" ht="78">
      <c r="A4" s="23" t="s">
        <v>16</v>
      </c>
      <c r="B4" s="24" t="s">
        <v>7</v>
      </c>
      <c r="C4" s="24" t="s">
        <v>8</v>
      </c>
      <c r="D4" s="24" t="s">
        <v>12</v>
      </c>
      <c r="E4" s="24" t="s">
        <v>13</v>
      </c>
      <c r="F4" s="24" t="s">
        <v>14</v>
      </c>
      <c r="G4" s="24" t="s">
        <v>6</v>
      </c>
      <c r="H4" s="24" t="s">
        <v>2</v>
      </c>
      <c r="I4" s="24" t="s">
        <v>0</v>
      </c>
      <c r="J4" s="24" t="s">
        <v>3</v>
      </c>
      <c r="K4" s="24"/>
      <c r="L4" s="24" t="s">
        <v>1</v>
      </c>
      <c r="M4" s="24" t="s">
        <v>4</v>
      </c>
      <c r="N4" s="24" t="s">
        <v>5</v>
      </c>
      <c r="O4" s="24" t="s">
        <v>87</v>
      </c>
    </row>
    <row r="5" spans="1:15">
      <c r="A5" s="19"/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</row>
    <row r="6" spans="1:15">
      <c r="A6" s="15" t="s">
        <v>17</v>
      </c>
      <c r="B6" s="7"/>
      <c r="G6" s="10"/>
      <c r="K6" s="9"/>
    </row>
    <row r="7" spans="1:15">
      <c r="A7" s="15"/>
      <c r="B7" s="7"/>
      <c r="G7" s="10"/>
      <c r="K7" s="9"/>
    </row>
    <row r="8" spans="1:15">
      <c r="A8" s="1" t="s">
        <v>11</v>
      </c>
      <c r="B8" s="7">
        <v>3102822</v>
      </c>
      <c r="K8" s="9"/>
    </row>
    <row r="9" spans="1:15">
      <c r="A9" s="1" t="s">
        <v>60</v>
      </c>
      <c r="B9" s="11">
        <v>0.89600000000000002</v>
      </c>
      <c r="C9" s="7">
        <f>(E9+F9)</f>
        <v>149103</v>
      </c>
      <c r="E9" s="7">
        <f>+(G9+H9+I9+J9)</f>
        <v>15419</v>
      </c>
      <c r="F9" s="7">
        <f>(L9+M9+N9)</f>
        <v>133684</v>
      </c>
      <c r="G9" s="9">
        <v>250</v>
      </c>
      <c r="H9" s="7">
        <v>1076</v>
      </c>
      <c r="I9" s="7">
        <v>4707</v>
      </c>
      <c r="J9" s="7">
        <v>9386</v>
      </c>
      <c r="K9" s="9"/>
      <c r="L9" s="7">
        <v>29110</v>
      </c>
      <c r="M9" s="7">
        <v>94554</v>
      </c>
      <c r="N9" s="7">
        <v>10020</v>
      </c>
    </row>
    <row r="10" spans="1:15">
      <c r="A10" s="1" t="s">
        <v>61</v>
      </c>
      <c r="B10" s="11">
        <v>1</v>
      </c>
      <c r="C10" s="7">
        <f t="shared" ref="C10:C17" si="0">(E10+F10)</f>
        <v>163332</v>
      </c>
      <c r="D10" s="9" t="s">
        <v>70</v>
      </c>
      <c r="E10" s="7">
        <f>+(G10+H10+I10+J10)</f>
        <v>16813</v>
      </c>
      <c r="F10" s="7">
        <f t="shared" ref="F10:F17" si="1">(L10+M10+N10)</f>
        <v>146519</v>
      </c>
      <c r="G10" s="9">
        <v>270</v>
      </c>
      <c r="H10" s="7">
        <v>1168</v>
      </c>
      <c r="I10" s="7">
        <v>5052</v>
      </c>
      <c r="J10" s="7">
        <v>10323</v>
      </c>
      <c r="K10" s="9"/>
      <c r="L10" s="7">
        <v>31850</v>
      </c>
      <c r="M10" s="7">
        <v>103847</v>
      </c>
      <c r="N10" s="7">
        <v>10822</v>
      </c>
    </row>
    <row r="11" spans="1:15">
      <c r="A11" s="1" t="s">
        <v>62</v>
      </c>
      <c r="B11" s="7">
        <v>566532</v>
      </c>
      <c r="C11" s="7"/>
      <c r="E11" s="7"/>
      <c r="F11" s="7"/>
      <c r="K11" s="9"/>
    </row>
    <row r="12" spans="1:15">
      <c r="A12" s="1" t="s">
        <v>60</v>
      </c>
      <c r="B12" s="11">
        <v>0.64419999999999999</v>
      </c>
      <c r="C12" s="7">
        <f t="shared" si="0"/>
        <v>18993</v>
      </c>
      <c r="D12" s="9" t="s">
        <v>70</v>
      </c>
      <c r="E12" s="7">
        <f>+(G12+H12+I12+J12)</f>
        <v>2406</v>
      </c>
      <c r="F12" s="7">
        <f t="shared" si="1"/>
        <v>16587</v>
      </c>
      <c r="G12" s="9">
        <v>24</v>
      </c>
      <c r="H12" s="7">
        <v>143</v>
      </c>
      <c r="I12" s="7">
        <v>369</v>
      </c>
      <c r="J12" s="7">
        <v>1870</v>
      </c>
      <c r="K12" s="9"/>
      <c r="L12" s="7">
        <v>3480</v>
      </c>
      <c r="M12" s="7">
        <v>12305</v>
      </c>
      <c r="N12" s="7">
        <v>802</v>
      </c>
    </row>
    <row r="13" spans="1:15">
      <c r="A13" s="1" t="s">
        <v>61</v>
      </c>
      <c r="B13" s="11">
        <v>1</v>
      </c>
      <c r="C13" s="7">
        <f t="shared" si="0"/>
        <v>29312</v>
      </c>
      <c r="D13" s="9" t="s">
        <v>70</v>
      </c>
      <c r="E13" s="7">
        <f>+(G13+H13+I13+J13)</f>
        <v>3713</v>
      </c>
      <c r="F13" s="7">
        <f t="shared" si="1"/>
        <v>25599</v>
      </c>
      <c r="G13" s="9">
        <v>37</v>
      </c>
      <c r="H13" s="7">
        <v>219</v>
      </c>
      <c r="I13" s="7">
        <v>565</v>
      </c>
      <c r="J13" s="7">
        <v>2892</v>
      </c>
      <c r="K13" s="9"/>
      <c r="L13" s="7">
        <v>5372</v>
      </c>
      <c r="M13" s="7">
        <v>18995</v>
      </c>
      <c r="N13" s="7">
        <v>1232</v>
      </c>
    </row>
    <row r="14" spans="1:15">
      <c r="A14" s="1" t="s">
        <v>18</v>
      </c>
      <c r="B14" s="7">
        <v>777686</v>
      </c>
      <c r="C14" s="7"/>
      <c r="F14" s="7"/>
      <c r="K14" s="9"/>
    </row>
    <row r="15" spans="1:15">
      <c r="A15" s="1" t="s">
        <v>60</v>
      </c>
      <c r="B15" s="11">
        <v>0.59499999999999997</v>
      </c>
      <c r="C15" s="7">
        <f t="shared" si="0"/>
        <v>5569</v>
      </c>
      <c r="D15" s="9" t="s">
        <v>70</v>
      </c>
      <c r="E15" s="7">
        <f>+(G15+H15+I15+J15)</f>
        <v>639</v>
      </c>
      <c r="F15" s="7">
        <f t="shared" si="1"/>
        <v>4930</v>
      </c>
      <c r="G15" s="9">
        <v>13</v>
      </c>
      <c r="H15" s="7">
        <v>55</v>
      </c>
      <c r="I15" s="7">
        <v>47</v>
      </c>
      <c r="J15" s="7">
        <v>524</v>
      </c>
      <c r="K15" s="9"/>
      <c r="L15" s="7">
        <v>1833</v>
      </c>
      <c r="M15" s="7">
        <v>2654</v>
      </c>
      <c r="N15" s="7">
        <v>443</v>
      </c>
    </row>
    <row r="16" spans="1:15">
      <c r="A16" s="1" t="s">
        <v>61</v>
      </c>
      <c r="B16" s="11">
        <v>1</v>
      </c>
      <c r="C16" s="7">
        <f t="shared" si="0"/>
        <v>9364</v>
      </c>
      <c r="D16" s="9" t="s">
        <v>70</v>
      </c>
      <c r="E16" s="7">
        <f>+(G16+H16+I16+J16)</f>
        <v>1075</v>
      </c>
      <c r="F16" s="7">
        <f t="shared" si="1"/>
        <v>8289</v>
      </c>
      <c r="G16" s="9">
        <v>22</v>
      </c>
      <c r="H16" s="7">
        <v>93</v>
      </c>
      <c r="I16" s="7">
        <v>79</v>
      </c>
      <c r="J16" s="7">
        <v>881</v>
      </c>
      <c r="K16" s="9"/>
      <c r="L16" s="7">
        <v>3082</v>
      </c>
      <c r="M16" s="7">
        <v>4462</v>
      </c>
      <c r="N16" s="7">
        <v>745</v>
      </c>
    </row>
    <row r="17" spans="1:15" s="8" customFormat="1">
      <c r="A17" s="8" t="s">
        <v>19</v>
      </c>
      <c r="B17" s="17">
        <v>4447100</v>
      </c>
      <c r="C17" s="17">
        <f t="shared" si="0"/>
        <v>202159</v>
      </c>
      <c r="D17" s="17"/>
      <c r="E17" s="17">
        <f>+(G17+H17+I17+J17)</f>
        <v>21620</v>
      </c>
      <c r="F17" s="17">
        <f t="shared" si="1"/>
        <v>180539</v>
      </c>
      <c r="G17" s="17">
        <v>329</v>
      </c>
      <c r="H17" s="17">
        <v>1482</v>
      </c>
      <c r="I17" s="17">
        <v>5702</v>
      </c>
      <c r="J17" s="17">
        <v>14107</v>
      </c>
      <c r="K17" s="17"/>
      <c r="L17" s="17">
        <v>40331</v>
      </c>
      <c r="M17" s="17">
        <v>127399</v>
      </c>
      <c r="N17" s="17">
        <v>12809</v>
      </c>
      <c r="O17" s="18"/>
    </row>
    <row r="18" spans="1:15">
      <c r="A18" s="1" t="s">
        <v>63</v>
      </c>
      <c r="B18" s="11"/>
      <c r="C18" s="13">
        <f>ROUND((C17/B17)*10^5,1)</f>
        <v>4545.8999999999996</v>
      </c>
      <c r="D18" s="13"/>
      <c r="E18" s="13">
        <f>ROUND((E17/B17)*10^5,1)</f>
        <v>486.2</v>
      </c>
      <c r="F18" s="13">
        <f>ROUND((F17/B17)*10^5,1)</f>
        <v>4059.7</v>
      </c>
      <c r="G18" s="13">
        <f>ROUND((G17/B17)*10^5,1)</f>
        <v>7.4</v>
      </c>
      <c r="H18" s="13">
        <f>ROUND((H17/B17)*10^5,1)</f>
        <v>33.299999999999997</v>
      </c>
      <c r="I18" s="13">
        <f>ROUND((I17/B17)*10^5,1)</f>
        <v>128.19999999999999</v>
      </c>
      <c r="J18" s="13">
        <f>ROUND((J17/B17)*10^5,1)</f>
        <v>317.2</v>
      </c>
      <c r="K18" s="13"/>
      <c r="L18" s="13">
        <f>ROUND((L17/B17)*10^5,1)</f>
        <v>906.9</v>
      </c>
      <c r="M18" s="13">
        <f>ROUND((M17/B17)*10^5,1)</f>
        <v>2864.8</v>
      </c>
      <c r="N18" s="13">
        <f>ROUND((N17/B17)*10^5,1)</f>
        <v>288</v>
      </c>
    </row>
    <row r="19" spans="1:15">
      <c r="B19" s="11"/>
      <c r="C19" s="13"/>
      <c r="D19" s="13"/>
      <c r="E19" s="13"/>
      <c r="F19" s="13" t="s">
        <v>70</v>
      </c>
      <c r="G19" s="13" t="s">
        <v>70</v>
      </c>
      <c r="H19" s="13" t="s">
        <v>70</v>
      </c>
      <c r="I19" s="13"/>
      <c r="J19" s="13" t="s">
        <v>70</v>
      </c>
      <c r="K19" s="13"/>
      <c r="L19" s="13" t="s">
        <v>70</v>
      </c>
      <c r="M19" s="13"/>
      <c r="N19" s="13" t="s">
        <v>70</v>
      </c>
    </row>
    <row r="20" spans="1:15">
      <c r="A20" s="15" t="s">
        <v>20</v>
      </c>
      <c r="B20" s="7"/>
      <c r="C20" s="9" t="s">
        <v>70</v>
      </c>
      <c r="D20" s="9" t="s">
        <v>70</v>
      </c>
      <c r="E20" s="9" t="s">
        <v>70</v>
      </c>
      <c r="G20" s="9" t="s">
        <v>70</v>
      </c>
      <c r="I20" s="9" t="s">
        <v>70</v>
      </c>
      <c r="J20" s="9" t="s">
        <v>70</v>
      </c>
      <c r="K20" s="9"/>
      <c r="L20" s="9" t="s">
        <v>70</v>
      </c>
      <c r="N20" s="9" t="s">
        <v>70</v>
      </c>
    </row>
    <row r="21" spans="1:15">
      <c r="A21" s="15"/>
      <c r="B21" s="7"/>
      <c r="G21" s="9" t="s">
        <v>70</v>
      </c>
      <c r="H21" s="9" t="s">
        <v>70</v>
      </c>
      <c r="J21" s="9" t="s">
        <v>70</v>
      </c>
      <c r="K21" s="9"/>
    </row>
    <row r="22" spans="1:15">
      <c r="A22" s="1" t="s">
        <v>11</v>
      </c>
      <c r="B22" s="7">
        <v>260900</v>
      </c>
      <c r="K22" s="9"/>
    </row>
    <row r="23" spans="1:15">
      <c r="A23" s="1" t="s">
        <v>60</v>
      </c>
      <c r="B23" s="11">
        <v>1</v>
      </c>
      <c r="C23" s="7">
        <f t="shared" ref="C23:C29" si="2">(E23+F23)</f>
        <v>12866</v>
      </c>
      <c r="E23" s="7">
        <f t="shared" ref="E23:E29" si="3">+(G23+H23+I23+J23)</f>
        <v>1524</v>
      </c>
      <c r="F23" s="7">
        <f t="shared" ref="F23:F29" si="4">(L23+M23+N23)</f>
        <v>11342</v>
      </c>
      <c r="G23" s="9">
        <v>10</v>
      </c>
      <c r="H23" s="7">
        <v>195</v>
      </c>
      <c r="I23" s="7">
        <v>346</v>
      </c>
      <c r="J23" s="7">
        <v>973</v>
      </c>
      <c r="K23" s="9"/>
      <c r="L23" s="7">
        <v>1533</v>
      </c>
      <c r="M23" s="7">
        <v>8799</v>
      </c>
      <c r="N23" s="7">
        <v>1010</v>
      </c>
    </row>
    <row r="24" spans="1:15">
      <c r="A24" s="1" t="s">
        <v>62</v>
      </c>
      <c r="B24" s="7">
        <v>170892</v>
      </c>
      <c r="C24" s="7"/>
      <c r="E24" s="7"/>
      <c r="F24" s="7"/>
      <c r="K24" s="9"/>
    </row>
    <row r="25" spans="1:15">
      <c r="A25" s="1" t="s">
        <v>60</v>
      </c>
      <c r="B25" s="11">
        <v>0.72499999999999998</v>
      </c>
      <c r="C25" s="7">
        <f t="shared" si="2"/>
        <v>6495</v>
      </c>
      <c r="E25" s="7">
        <f t="shared" si="3"/>
        <v>1028</v>
      </c>
      <c r="F25" s="7">
        <f t="shared" si="4"/>
        <v>5467</v>
      </c>
      <c r="G25" s="9">
        <v>4</v>
      </c>
      <c r="H25" s="7">
        <v>116</v>
      </c>
      <c r="I25" s="7">
        <v>90</v>
      </c>
      <c r="J25" s="7">
        <v>818</v>
      </c>
      <c r="K25" s="9"/>
      <c r="L25" s="7">
        <v>758</v>
      </c>
      <c r="M25" s="7">
        <v>4098</v>
      </c>
      <c r="N25" s="7">
        <v>611</v>
      </c>
    </row>
    <row r="26" spans="1:15">
      <c r="A26" s="1" t="s">
        <v>61</v>
      </c>
      <c r="B26" s="11">
        <v>1</v>
      </c>
      <c r="C26" s="7">
        <f t="shared" si="2"/>
        <v>8963</v>
      </c>
      <c r="E26" s="7">
        <f t="shared" si="3"/>
        <v>1419</v>
      </c>
      <c r="F26" s="7">
        <f t="shared" si="4"/>
        <v>7544</v>
      </c>
      <c r="G26" s="9">
        <v>6</v>
      </c>
      <c r="H26" s="7">
        <v>160</v>
      </c>
      <c r="I26" s="7">
        <v>124</v>
      </c>
      <c r="J26" s="7">
        <v>1129</v>
      </c>
      <c r="K26" s="9"/>
      <c r="L26" s="7">
        <v>1046</v>
      </c>
      <c r="M26" s="7">
        <v>5655</v>
      </c>
      <c r="N26" s="7">
        <v>843</v>
      </c>
    </row>
    <row r="27" spans="1:15">
      <c r="A27" s="1" t="s">
        <v>18</v>
      </c>
      <c r="B27" s="7">
        <v>195140</v>
      </c>
      <c r="C27" s="7"/>
      <c r="E27" s="7"/>
      <c r="F27" s="7"/>
      <c r="K27" s="9"/>
    </row>
    <row r="28" spans="1:15">
      <c r="A28" s="1" t="s">
        <v>60</v>
      </c>
      <c r="B28" s="11">
        <v>1</v>
      </c>
      <c r="C28" s="7">
        <f t="shared" si="2"/>
        <v>4812</v>
      </c>
      <c r="D28" s="9" t="s">
        <v>70</v>
      </c>
      <c r="E28" s="7">
        <f t="shared" si="3"/>
        <v>611</v>
      </c>
      <c r="F28" s="7">
        <f t="shared" si="4"/>
        <v>4201</v>
      </c>
      <c r="G28" s="9">
        <v>11</v>
      </c>
      <c r="H28" s="7">
        <v>142</v>
      </c>
      <c r="I28" s="7">
        <v>20</v>
      </c>
      <c r="J28" s="7">
        <v>438</v>
      </c>
      <c r="K28" s="9"/>
      <c r="L28" s="7">
        <v>1320</v>
      </c>
      <c r="M28" s="7">
        <v>2384</v>
      </c>
      <c r="N28" s="7">
        <v>497</v>
      </c>
    </row>
    <row r="29" spans="1:15" s="8" customFormat="1">
      <c r="A29" s="8" t="s">
        <v>19</v>
      </c>
      <c r="B29" s="17">
        <v>626932</v>
      </c>
      <c r="C29" s="17">
        <f t="shared" si="2"/>
        <v>26641</v>
      </c>
      <c r="D29" s="17" t="s">
        <v>70</v>
      </c>
      <c r="E29" s="17">
        <f t="shared" si="3"/>
        <v>3554</v>
      </c>
      <c r="F29" s="17">
        <f t="shared" si="4"/>
        <v>23087</v>
      </c>
      <c r="G29" s="17">
        <v>27</v>
      </c>
      <c r="H29" s="17">
        <v>497</v>
      </c>
      <c r="I29" s="17">
        <v>490</v>
      </c>
      <c r="J29" s="17">
        <v>2540</v>
      </c>
      <c r="K29" s="17"/>
      <c r="L29" s="17">
        <v>3899</v>
      </c>
      <c r="M29" s="17">
        <v>16838</v>
      </c>
      <c r="N29" s="17">
        <v>2350</v>
      </c>
      <c r="O29" s="18"/>
    </row>
    <row r="30" spans="1:15">
      <c r="A30" s="1" t="s">
        <v>63</v>
      </c>
      <c r="B30" s="11"/>
      <c r="C30" s="13">
        <f>ROUND((C29/B29)*10^5,1)</f>
        <v>4249.3999999999996</v>
      </c>
      <c r="D30" s="13"/>
      <c r="E30" s="13">
        <f>ROUND((E29/B29)*10^5,1)</f>
        <v>566.9</v>
      </c>
      <c r="F30" s="13">
        <f>ROUND((F29/B29)*10^5,1)</f>
        <v>3682.5</v>
      </c>
      <c r="G30" s="13">
        <f>ROUND((G29/B29)*10^5,1)</f>
        <v>4.3</v>
      </c>
      <c r="H30" s="13">
        <f>ROUND((H29/B29)*10^5,1)</f>
        <v>79.3</v>
      </c>
      <c r="I30" s="13">
        <f>ROUND((I29/B29)*10^5,1)</f>
        <v>78.2</v>
      </c>
      <c r="J30" s="13">
        <f>ROUND((J29/B29)*10^5,1)</f>
        <v>405.1</v>
      </c>
      <c r="K30" s="13"/>
      <c r="L30" s="13">
        <f>ROUND((L29/B29)*10^5,1)</f>
        <v>621.9</v>
      </c>
      <c r="M30" s="13">
        <f>ROUND((M29/B29)*10^5,1)</f>
        <v>2685.8</v>
      </c>
      <c r="N30" s="13">
        <f>ROUND((N29/B29)*10^5,1)</f>
        <v>374.8</v>
      </c>
    </row>
    <row r="31" spans="1:15">
      <c r="B31" s="11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</row>
    <row r="32" spans="1:15">
      <c r="A32" s="15" t="s">
        <v>21</v>
      </c>
      <c r="B32" s="7"/>
      <c r="C32" s="9" t="s">
        <v>70</v>
      </c>
      <c r="D32" s="9" t="s">
        <v>70</v>
      </c>
      <c r="E32" s="9" t="s">
        <v>70</v>
      </c>
      <c r="G32" s="9" t="s">
        <v>70</v>
      </c>
      <c r="K32" s="9"/>
    </row>
    <row r="33" spans="1:15">
      <c r="A33" s="15"/>
      <c r="B33" s="7"/>
      <c r="G33" s="10"/>
      <c r="K33" s="9"/>
    </row>
    <row r="34" spans="1:15">
      <c r="A34" s="1" t="s">
        <v>11</v>
      </c>
      <c r="B34" s="7">
        <v>4511366</v>
      </c>
      <c r="K34" s="9"/>
    </row>
    <row r="35" spans="1:15">
      <c r="A35" s="1" t="s">
        <v>60</v>
      </c>
      <c r="B35" s="11">
        <v>0.995</v>
      </c>
      <c r="C35" s="7">
        <f t="shared" ref="C35:C43" si="5">(E35+F35)</f>
        <v>278715</v>
      </c>
      <c r="E35" s="7">
        <f t="shared" ref="E35:E43" si="6">+(G35+H35+I35+J35)</f>
        <v>25362</v>
      </c>
      <c r="F35" s="7">
        <f t="shared" ref="F35:F43" si="7">(L35+M35+N35)</f>
        <v>253353</v>
      </c>
      <c r="G35" s="9">
        <v>346</v>
      </c>
      <c r="H35" s="7">
        <v>1511</v>
      </c>
      <c r="I35" s="7">
        <v>7338</v>
      </c>
      <c r="J35" s="7">
        <v>16167</v>
      </c>
      <c r="K35" s="9"/>
      <c r="L35" s="7">
        <v>48057</v>
      </c>
      <c r="M35" s="7">
        <v>163534</v>
      </c>
      <c r="N35" s="7">
        <v>41762</v>
      </c>
    </row>
    <row r="36" spans="1:15">
      <c r="A36" s="1" t="s">
        <v>61</v>
      </c>
      <c r="B36" s="11">
        <v>1</v>
      </c>
      <c r="C36" s="7">
        <f t="shared" si="5"/>
        <v>280096</v>
      </c>
      <c r="E36" s="7">
        <f t="shared" si="6"/>
        <v>25457</v>
      </c>
      <c r="F36" s="7">
        <f t="shared" si="7"/>
        <v>254639</v>
      </c>
      <c r="G36" s="9">
        <v>347</v>
      </c>
      <c r="H36" s="7">
        <v>1518</v>
      </c>
      <c r="I36" s="7">
        <v>7360</v>
      </c>
      <c r="J36" s="7">
        <v>16232</v>
      </c>
      <c r="K36" s="9"/>
      <c r="L36" s="7">
        <v>48338</v>
      </c>
      <c r="M36" s="7">
        <v>164377</v>
      </c>
      <c r="N36" s="7">
        <v>41924</v>
      </c>
    </row>
    <row r="37" spans="1:15">
      <c r="A37" s="1" t="s">
        <v>62</v>
      </c>
      <c r="B37" s="7">
        <v>304632</v>
      </c>
      <c r="C37" s="7"/>
      <c r="E37" s="7"/>
      <c r="F37" s="7"/>
      <c r="G37" s="9" t="s">
        <v>70</v>
      </c>
      <c r="K37" s="9"/>
    </row>
    <row r="38" spans="1:15">
      <c r="A38" s="1" t="s">
        <v>60</v>
      </c>
      <c r="B38" s="11">
        <v>0.98599999999999999</v>
      </c>
      <c r="C38" s="7">
        <f t="shared" si="5"/>
        <v>13753</v>
      </c>
      <c r="E38" s="7">
        <f t="shared" si="6"/>
        <v>1019</v>
      </c>
      <c r="F38" s="7">
        <f t="shared" si="7"/>
        <v>12734</v>
      </c>
      <c r="G38" s="9">
        <v>11</v>
      </c>
      <c r="H38" s="7">
        <v>45</v>
      </c>
      <c r="I38" s="7">
        <v>98</v>
      </c>
      <c r="J38" s="7">
        <v>865</v>
      </c>
      <c r="K38" s="9"/>
      <c r="L38" s="7">
        <v>2312</v>
      </c>
      <c r="M38" s="7">
        <v>9623</v>
      </c>
      <c r="N38" s="7">
        <v>799</v>
      </c>
    </row>
    <row r="39" spans="1:15">
      <c r="A39" s="1" t="s">
        <v>61</v>
      </c>
      <c r="B39" s="11">
        <v>1</v>
      </c>
      <c r="C39" s="7">
        <f t="shared" si="5"/>
        <v>13955</v>
      </c>
      <c r="E39" s="7">
        <f t="shared" si="6"/>
        <v>1034</v>
      </c>
      <c r="F39" s="7">
        <f t="shared" si="7"/>
        <v>12921</v>
      </c>
      <c r="G39" s="9">
        <v>11</v>
      </c>
      <c r="H39" s="7">
        <v>46</v>
      </c>
      <c r="I39" s="7">
        <v>99</v>
      </c>
      <c r="J39" s="7">
        <v>878</v>
      </c>
      <c r="K39" s="9"/>
      <c r="L39" s="7">
        <v>2346</v>
      </c>
      <c r="M39" s="7">
        <v>9764</v>
      </c>
      <c r="N39" s="7">
        <v>811</v>
      </c>
    </row>
    <row r="40" spans="1:15">
      <c r="A40" s="1" t="s">
        <v>18</v>
      </c>
      <c r="B40" s="7">
        <v>314634</v>
      </c>
      <c r="C40" s="7"/>
      <c r="D40" s="9" t="s">
        <v>70</v>
      </c>
      <c r="E40" s="7"/>
      <c r="F40" s="7"/>
      <c r="K40" s="9"/>
    </row>
    <row r="41" spans="1:15">
      <c r="A41" s="1" t="s">
        <v>60</v>
      </c>
      <c r="B41" s="11">
        <v>0.78400000000000003</v>
      </c>
      <c r="C41" s="7">
        <f t="shared" si="5"/>
        <v>3952</v>
      </c>
      <c r="E41" s="7">
        <f t="shared" si="6"/>
        <v>619</v>
      </c>
      <c r="F41" s="7">
        <f t="shared" si="7"/>
        <v>3333</v>
      </c>
      <c r="G41" s="9">
        <v>1</v>
      </c>
      <c r="H41" s="7">
        <v>10</v>
      </c>
      <c r="I41" s="7">
        <v>35</v>
      </c>
      <c r="J41" s="7">
        <v>573</v>
      </c>
      <c r="K41" s="9"/>
      <c r="L41" s="7">
        <v>955</v>
      </c>
      <c r="M41" s="7">
        <v>2010</v>
      </c>
      <c r="N41" s="7">
        <v>368</v>
      </c>
    </row>
    <row r="42" spans="1:15">
      <c r="A42" s="1" t="s">
        <v>61</v>
      </c>
      <c r="B42" s="11">
        <v>1</v>
      </c>
      <c r="C42" s="7">
        <f>(E42+F42)</f>
        <v>5041</v>
      </c>
      <c r="E42" s="7">
        <f>+(G42+H42+I42+J42)</f>
        <v>790</v>
      </c>
      <c r="F42" s="7">
        <f>(L42+M42+N42)</f>
        <v>4251</v>
      </c>
      <c r="G42" s="9">
        <v>1</v>
      </c>
      <c r="H42" s="7">
        <v>13</v>
      </c>
      <c r="I42" s="7">
        <v>45</v>
      </c>
      <c r="J42" s="7">
        <v>731</v>
      </c>
      <c r="K42" s="9"/>
      <c r="L42" s="7">
        <v>1218</v>
      </c>
      <c r="M42" s="7">
        <v>2564</v>
      </c>
      <c r="N42" s="7">
        <v>469</v>
      </c>
    </row>
    <row r="43" spans="1:15" s="8" customFormat="1">
      <c r="A43" s="8" t="s">
        <v>19</v>
      </c>
      <c r="B43" s="17">
        <v>5130632</v>
      </c>
      <c r="C43" s="17">
        <f t="shared" si="5"/>
        <v>299092</v>
      </c>
      <c r="D43" s="17"/>
      <c r="E43" s="17">
        <f t="shared" si="6"/>
        <v>27281</v>
      </c>
      <c r="F43" s="17">
        <f t="shared" si="7"/>
        <v>271811</v>
      </c>
      <c r="G43" s="17">
        <v>359</v>
      </c>
      <c r="H43" s="17">
        <v>1577</v>
      </c>
      <c r="I43" s="17">
        <v>7504</v>
      </c>
      <c r="J43" s="17">
        <v>17841</v>
      </c>
      <c r="K43" s="17"/>
      <c r="L43" s="17">
        <v>51902</v>
      </c>
      <c r="M43" s="17">
        <v>176705</v>
      </c>
      <c r="N43" s="17">
        <v>43204</v>
      </c>
      <c r="O43" s="18"/>
    </row>
    <row r="44" spans="1:15">
      <c r="A44" s="1" t="s">
        <v>63</v>
      </c>
      <c r="B44" s="11"/>
      <c r="C44" s="13">
        <f>ROUND((C43/B43)*10^5,1)</f>
        <v>5829.5</v>
      </c>
      <c r="D44" s="13"/>
      <c r="E44" s="13">
        <f>ROUND((E43/B43)*10^5,1)</f>
        <v>531.70000000000005</v>
      </c>
      <c r="F44" s="13">
        <f>ROUND((F43/B43)*10^5,1)</f>
        <v>5297.8</v>
      </c>
      <c r="G44" s="13">
        <f>ROUND((G43/B43)*10^5,1)</f>
        <v>7</v>
      </c>
      <c r="H44" s="13">
        <f>ROUND((H43/B43)*10^5,1)</f>
        <v>30.7</v>
      </c>
      <c r="I44" s="13">
        <f>ROUND((I43/B43)*10^5,1)</f>
        <v>146.30000000000001</v>
      </c>
      <c r="J44" s="13">
        <f>ROUND((J43/B43)*10^5,1)</f>
        <v>347.7</v>
      </c>
      <c r="K44" s="13"/>
      <c r="L44" s="13">
        <f>ROUND((L43/B43)*10^5,1)</f>
        <v>1011.6</v>
      </c>
      <c r="M44" s="13">
        <f>ROUND((M43/B43)*10^5,1)</f>
        <v>3444.1</v>
      </c>
      <c r="N44" s="13">
        <f>ROUND((N43/B43)*10^5,1)</f>
        <v>842.1</v>
      </c>
    </row>
    <row r="45" spans="1:15">
      <c r="B45" s="11"/>
      <c r="C45" s="13" t="s">
        <v>70</v>
      </c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</row>
    <row r="46" spans="1:15">
      <c r="A46" s="15" t="s">
        <v>22</v>
      </c>
      <c r="B46" s="7"/>
      <c r="C46" s="9" t="s">
        <v>70</v>
      </c>
      <c r="E46" s="9" t="s">
        <v>70</v>
      </c>
      <c r="F46" s="9" t="s">
        <v>70</v>
      </c>
      <c r="G46" s="10"/>
      <c r="H46" s="9" t="s">
        <v>70</v>
      </c>
      <c r="I46" s="9" t="s">
        <v>70</v>
      </c>
      <c r="J46" s="9" t="s">
        <v>70</v>
      </c>
      <c r="K46" s="9"/>
      <c r="L46" s="9" t="s">
        <v>70</v>
      </c>
      <c r="M46" s="9" t="s">
        <v>70</v>
      </c>
    </row>
    <row r="47" spans="1:15">
      <c r="A47" s="15"/>
      <c r="B47" s="7"/>
      <c r="G47" s="10"/>
      <c r="J47" s="9" t="s">
        <v>70</v>
      </c>
      <c r="K47" s="9"/>
      <c r="L47" s="9" t="s">
        <v>70</v>
      </c>
      <c r="M47" s="9" t="s">
        <v>70</v>
      </c>
      <c r="N47" s="9" t="s">
        <v>70</v>
      </c>
    </row>
    <row r="48" spans="1:15">
      <c r="A48" s="1" t="s">
        <v>11</v>
      </c>
      <c r="B48" s="7">
        <v>1309487</v>
      </c>
      <c r="D48" s="9" t="s">
        <v>70</v>
      </c>
      <c r="K48" s="9"/>
    </row>
    <row r="49" spans="1:15">
      <c r="A49" s="1" t="s">
        <v>60</v>
      </c>
      <c r="B49" s="11">
        <v>1</v>
      </c>
      <c r="C49" s="7">
        <f t="shared" ref="C49:C56" si="8">(E49+F49)</f>
        <v>70272</v>
      </c>
      <c r="E49" s="7">
        <f t="shared" ref="E49:E56" si="9">+(G49+H49+I49+J49)</f>
        <v>7271</v>
      </c>
      <c r="F49" s="7">
        <f t="shared" ref="F49:F56" si="10">(L49+M49+N49)</f>
        <v>63001</v>
      </c>
      <c r="G49" s="9">
        <v>95</v>
      </c>
      <c r="H49" s="7">
        <v>597</v>
      </c>
      <c r="I49" s="7">
        <v>1486</v>
      </c>
      <c r="J49" s="7">
        <v>5093</v>
      </c>
      <c r="K49" s="9"/>
      <c r="L49" s="7">
        <v>12337</v>
      </c>
      <c r="M49" s="7">
        <v>45880</v>
      </c>
      <c r="N49" s="7">
        <v>4784</v>
      </c>
    </row>
    <row r="50" spans="1:15">
      <c r="A50" s="1" t="s">
        <v>62</v>
      </c>
      <c r="B50" s="7">
        <v>517139</v>
      </c>
      <c r="C50" s="7"/>
      <c r="E50" s="7"/>
      <c r="F50" s="7"/>
      <c r="G50" s="9" t="s">
        <v>70</v>
      </c>
      <c r="K50" s="9"/>
    </row>
    <row r="51" spans="1:15">
      <c r="A51" s="1" t="s">
        <v>60</v>
      </c>
      <c r="B51" s="11">
        <v>0.999</v>
      </c>
      <c r="C51" s="7">
        <f t="shared" si="8"/>
        <v>27142</v>
      </c>
      <c r="E51" s="7">
        <f t="shared" si="9"/>
        <v>3159</v>
      </c>
      <c r="F51" s="7">
        <f t="shared" si="10"/>
        <v>23983</v>
      </c>
      <c r="G51" s="9">
        <v>33</v>
      </c>
      <c r="H51" s="7">
        <v>159</v>
      </c>
      <c r="I51" s="7">
        <v>418</v>
      </c>
      <c r="J51" s="7">
        <v>2549</v>
      </c>
      <c r="K51" s="9"/>
      <c r="L51" s="7">
        <v>5345</v>
      </c>
      <c r="M51" s="7">
        <v>17434</v>
      </c>
      <c r="N51" s="7">
        <v>1204</v>
      </c>
    </row>
    <row r="52" spans="1:15">
      <c r="A52" s="1" t="s">
        <v>61</v>
      </c>
      <c r="B52" s="11">
        <v>1</v>
      </c>
      <c r="C52" s="7">
        <f t="shared" si="8"/>
        <v>27177</v>
      </c>
      <c r="E52" s="7">
        <f t="shared" si="9"/>
        <v>3163</v>
      </c>
      <c r="F52" s="7">
        <f t="shared" si="10"/>
        <v>24014</v>
      </c>
      <c r="G52" s="9">
        <v>33</v>
      </c>
      <c r="H52" s="7">
        <v>159</v>
      </c>
      <c r="I52" s="7">
        <v>419</v>
      </c>
      <c r="J52" s="7">
        <v>2552</v>
      </c>
      <c r="K52" s="9"/>
      <c r="L52" s="7">
        <v>5352</v>
      </c>
      <c r="M52" s="7">
        <v>17456</v>
      </c>
      <c r="N52" s="7">
        <v>1206</v>
      </c>
    </row>
    <row r="53" spans="1:15">
      <c r="A53" s="1" t="s">
        <v>18</v>
      </c>
      <c r="B53" s="7">
        <v>846774</v>
      </c>
      <c r="C53" s="7"/>
      <c r="E53" s="7"/>
      <c r="F53" s="7"/>
      <c r="K53" s="9"/>
    </row>
    <row r="54" spans="1:15">
      <c r="A54" s="1" t="s">
        <v>60</v>
      </c>
      <c r="B54" s="11">
        <v>0.98699999999999999</v>
      </c>
      <c r="C54" s="7">
        <f t="shared" si="8"/>
        <v>12403</v>
      </c>
      <c r="E54" s="7">
        <f t="shared" si="9"/>
        <v>1451</v>
      </c>
      <c r="F54" s="7">
        <f t="shared" si="10"/>
        <v>10952</v>
      </c>
      <c r="G54" s="9">
        <v>40</v>
      </c>
      <c r="H54" s="7">
        <v>91</v>
      </c>
      <c r="I54" s="7">
        <v>95</v>
      </c>
      <c r="J54" s="7">
        <v>1225</v>
      </c>
      <c r="K54" s="9"/>
      <c r="L54" s="7">
        <v>3704</v>
      </c>
      <c r="M54" s="7">
        <v>6319</v>
      </c>
      <c r="N54" s="7">
        <v>929</v>
      </c>
    </row>
    <row r="55" spans="1:15">
      <c r="A55" s="1" t="s">
        <v>61</v>
      </c>
      <c r="B55" s="11">
        <v>1</v>
      </c>
      <c r="C55" s="7">
        <f t="shared" si="8"/>
        <v>12570</v>
      </c>
      <c r="E55" s="7">
        <f>+(G55+H55+I55+J55)</f>
        <v>1470</v>
      </c>
      <c r="F55" s="7">
        <f>(L55+M55+N55)</f>
        <v>11100</v>
      </c>
      <c r="G55" s="9">
        <v>40</v>
      </c>
      <c r="H55" s="7">
        <v>92</v>
      </c>
      <c r="I55" s="7">
        <v>96</v>
      </c>
      <c r="J55" s="7">
        <v>1242</v>
      </c>
      <c r="K55" s="9"/>
      <c r="L55" s="7">
        <v>3754</v>
      </c>
      <c r="M55" s="7">
        <v>6404</v>
      </c>
      <c r="N55" s="7">
        <v>942</v>
      </c>
    </row>
    <row r="56" spans="1:15" s="8" customFormat="1">
      <c r="A56" s="8" t="s">
        <v>19</v>
      </c>
      <c r="B56" s="17">
        <v>2673400</v>
      </c>
      <c r="C56" s="17">
        <f t="shared" si="8"/>
        <v>110019</v>
      </c>
      <c r="D56" s="17"/>
      <c r="E56" s="17">
        <f t="shared" si="9"/>
        <v>11904</v>
      </c>
      <c r="F56" s="17">
        <f t="shared" si="10"/>
        <v>98115</v>
      </c>
      <c r="G56" s="17">
        <v>168</v>
      </c>
      <c r="H56" s="17">
        <v>848</v>
      </c>
      <c r="I56" s="17">
        <v>2001</v>
      </c>
      <c r="J56" s="17">
        <v>8887</v>
      </c>
      <c r="K56" s="17"/>
      <c r="L56" s="17">
        <v>21443</v>
      </c>
      <c r="M56" s="17">
        <v>69740</v>
      </c>
      <c r="N56" s="17">
        <v>6932</v>
      </c>
      <c r="O56" s="18"/>
    </row>
    <row r="57" spans="1:15">
      <c r="A57" s="1" t="s">
        <v>63</v>
      </c>
      <c r="B57" s="11"/>
      <c r="C57" s="13">
        <f>ROUND((C56/B56)*10^5,1)</f>
        <v>4115.3</v>
      </c>
      <c r="D57" s="13"/>
      <c r="E57" s="13">
        <f>ROUND((E56/B56)*10^5,1)</f>
        <v>445.3</v>
      </c>
      <c r="F57" s="13">
        <f>ROUND((F56/B56)*10^5,1)</f>
        <v>3670</v>
      </c>
      <c r="G57" s="13">
        <f>ROUND((G56/B56)*10^5,1)</f>
        <v>6.3</v>
      </c>
      <c r="H57" s="13">
        <f>ROUND((H56/B56)*10^5,1)</f>
        <v>31.7</v>
      </c>
      <c r="I57" s="13">
        <f>ROUND((I56/B56)*10^5,1)</f>
        <v>74.8</v>
      </c>
      <c r="J57" s="13">
        <f>ROUND((J56/B56)*10^5,1)</f>
        <v>332.4</v>
      </c>
      <c r="K57" s="13"/>
      <c r="L57" s="13">
        <f>ROUND((L56/B56)*10^5,1)</f>
        <v>802.1</v>
      </c>
      <c r="M57" s="13">
        <f>ROUND((M56/B56)*10^5,1)</f>
        <v>2608.6999999999998</v>
      </c>
      <c r="N57" s="13">
        <f>ROUND((N56/B56)*10^5,1)</f>
        <v>259.3</v>
      </c>
    </row>
    <row r="58" spans="1:15">
      <c r="B58" s="11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</row>
    <row r="59" spans="1:15">
      <c r="A59" s="15" t="s">
        <v>23</v>
      </c>
      <c r="B59" s="7"/>
      <c r="C59" s="9" t="s">
        <v>70</v>
      </c>
      <c r="E59" s="9" t="s">
        <v>70</v>
      </c>
      <c r="F59" s="9" t="s">
        <v>70</v>
      </c>
      <c r="G59" s="10"/>
      <c r="H59" s="9" t="s">
        <v>70</v>
      </c>
      <c r="J59" s="9" t="s">
        <v>70</v>
      </c>
      <c r="K59" s="9"/>
    </row>
    <row r="60" spans="1:15">
      <c r="A60" s="15"/>
      <c r="B60" s="7"/>
      <c r="E60" s="9" t="s">
        <v>70</v>
      </c>
      <c r="G60" s="10"/>
      <c r="K60" s="9"/>
    </row>
    <row r="61" spans="1:15">
      <c r="A61" s="1" t="s">
        <v>11</v>
      </c>
      <c r="B61" s="7">
        <v>32735730</v>
      </c>
      <c r="K61" s="9"/>
    </row>
    <row r="62" spans="1:15">
      <c r="A62" s="1" t="s">
        <v>60</v>
      </c>
      <c r="B62" s="11">
        <v>1</v>
      </c>
      <c r="C62" s="7">
        <v>1231988</v>
      </c>
      <c r="E62" s="7">
        <f t="shared" ref="E62:E68" si="11">+(G62+H62+I62+J62)</f>
        <v>206253</v>
      </c>
      <c r="F62" s="7">
        <f t="shared" ref="F62:F68" si="12">(L62+M62+N62)</f>
        <v>1025734</v>
      </c>
      <c r="G62" s="7">
        <v>2028</v>
      </c>
      <c r="H62" s="7">
        <v>9466</v>
      </c>
      <c r="I62" s="7">
        <v>59749</v>
      </c>
      <c r="J62" s="7">
        <v>135010</v>
      </c>
      <c r="K62" s="9"/>
      <c r="L62" s="7">
        <v>213040</v>
      </c>
      <c r="M62" s="7">
        <v>633595</v>
      </c>
      <c r="N62" s="7">
        <v>179099</v>
      </c>
    </row>
    <row r="63" spans="1:15">
      <c r="A63" s="1" t="s">
        <v>62</v>
      </c>
      <c r="B63" s="7">
        <v>496419</v>
      </c>
      <c r="C63" s="7"/>
      <c r="E63" s="7"/>
      <c r="F63" s="7"/>
      <c r="K63" s="9"/>
    </row>
    <row r="64" spans="1:15">
      <c r="A64" s="1" t="s">
        <v>60</v>
      </c>
      <c r="B64" s="11">
        <v>0.995</v>
      </c>
      <c r="C64" s="7">
        <f>(E64+F64)</f>
        <v>20326</v>
      </c>
      <c r="E64" s="7">
        <f t="shared" si="11"/>
        <v>2472</v>
      </c>
      <c r="F64" s="7">
        <f t="shared" si="12"/>
        <v>17854</v>
      </c>
      <c r="G64" s="9">
        <v>24</v>
      </c>
      <c r="H64" s="7">
        <v>135</v>
      </c>
      <c r="I64" s="7">
        <v>372</v>
      </c>
      <c r="J64" s="7">
        <v>1941</v>
      </c>
      <c r="K64" s="9"/>
      <c r="L64" s="7">
        <v>4348</v>
      </c>
      <c r="M64" s="7">
        <v>11837</v>
      </c>
      <c r="N64" s="7">
        <v>1669</v>
      </c>
    </row>
    <row r="65" spans="1:15">
      <c r="A65" s="1" t="s">
        <v>61</v>
      </c>
      <c r="B65" s="11">
        <v>1</v>
      </c>
      <c r="C65" s="7">
        <f>(E65+F65)</f>
        <v>20428</v>
      </c>
      <c r="E65" s="7">
        <f t="shared" si="11"/>
        <v>2485</v>
      </c>
      <c r="F65" s="7">
        <f t="shared" si="12"/>
        <v>17943</v>
      </c>
      <c r="G65" s="9">
        <v>24</v>
      </c>
      <c r="H65" s="7">
        <v>136</v>
      </c>
      <c r="I65" s="7">
        <v>374</v>
      </c>
      <c r="J65" s="7">
        <v>1951</v>
      </c>
      <c r="K65" s="9"/>
      <c r="L65" s="7">
        <v>4370</v>
      </c>
      <c r="M65" s="7">
        <v>11896</v>
      </c>
      <c r="N65" s="7">
        <v>1677</v>
      </c>
    </row>
    <row r="66" spans="1:15">
      <c r="A66" s="1" t="s">
        <v>18</v>
      </c>
      <c r="B66" s="7">
        <v>639499</v>
      </c>
      <c r="C66" s="7"/>
      <c r="E66" s="7"/>
      <c r="F66" s="7"/>
      <c r="K66" s="9"/>
    </row>
    <row r="67" spans="1:15">
      <c r="A67" s="1" t="s">
        <v>60</v>
      </c>
      <c r="B67" s="11">
        <v>1</v>
      </c>
      <c r="C67" s="7">
        <f>(E67+F67)</f>
        <v>14298</v>
      </c>
      <c r="E67" s="7">
        <f t="shared" si="11"/>
        <v>1793</v>
      </c>
      <c r="F67" s="7">
        <f t="shared" si="12"/>
        <v>12505</v>
      </c>
      <c r="G67" s="9">
        <v>27</v>
      </c>
      <c r="H67" s="7">
        <v>183</v>
      </c>
      <c r="I67" s="7">
        <v>126</v>
      </c>
      <c r="J67" s="7">
        <v>1457</v>
      </c>
      <c r="K67" s="9"/>
      <c r="L67" s="7">
        <v>4883</v>
      </c>
      <c r="M67" s="7">
        <v>6363</v>
      </c>
      <c r="N67" s="7">
        <v>1259</v>
      </c>
    </row>
    <row r="68" spans="1:15" s="8" customFormat="1">
      <c r="A68" s="8" t="s">
        <v>19</v>
      </c>
      <c r="B68" s="17">
        <v>33871648</v>
      </c>
      <c r="C68" s="17">
        <f>(E68+F68)</f>
        <v>1266714</v>
      </c>
      <c r="D68" s="17"/>
      <c r="E68" s="17">
        <f t="shared" si="11"/>
        <v>210531</v>
      </c>
      <c r="F68" s="17">
        <f t="shared" si="12"/>
        <v>1056183</v>
      </c>
      <c r="G68" s="17">
        <v>2079</v>
      </c>
      <c r="H68" s="17">
        <v>9785</v>
      </c>
      <c r="I68" s="17">
        <v>60249</v>
      </c>
      <c r="J68" s="17">
        <v>138418</v>
      </c>
      <c r="K68" s="17"/>
      <c r="L68" s="17">
        <v>222293</v>
      </c>
      <c r="M68" s="17">
        <v>651855</v>
      </c>
      <c r="N68" s="17">
        <v>182035</v>
      </c>
      <c r="O68" s="18"/>
    </row>
    <row r="69" spans="1:15">
      <c r="A69" s="1" t="s">
        <v>63</v>
      </c>
      <c r="B69" s="11"/>
      <c r="C69" s="13">
        <f>ROUND((C68/B68)*10^5,1)</f>
        <v>3739.7</v>
      </c>
      <c r="D69" s="13"/>
      <c r="E69" s="13">
        <f>ROUND((E68/B68)*10^5,1)</f>
        <v>621.6</v>
      </c>
      <c r="F69" s="13">
        <f>ROUND((F68/B68)*10^5,1)</f>
        <v>3118.2</v>
      </c>
      <c r="G69" s="13">
        <f>ROUND((G68/B68)*10^5,1)</f>
        <v>6.1</v>
      </c>
      <c r="H69" s="13">
        <f>ROUND((H68/B68)*10^5,1)</f>
        <v>28.9</v>
      </c>
      <c r="I69" s="13">
        <f>ROUND((I68/B68)*10^5,1)</f>
        <v>177.9</v>
      </c>
      <c r="J69" s="13">
        <f>ROUND((J68/B68)*10^5,1)</f>
        <v>408.7</v>
      </c>
      <c r="K69" s="13"/>
      <c r="L69" s="13">
        <f>ROUND((L68/B68)*10^5,1)</f>
        <v>656.3</v>
      </c>
      <c r="M69" s="13">
        <f>ROUND((M68/B68)*10^5,1)</f>
        <v>1924.5</v>
      </c>
      <c r="N69" s="13">
        <f>ROUND((N68/B68)*10^5,1)</f>
        <v>537.4</v>
      </c>
    </row>
    <row r="70" spans="1:15">
      <c r="B70" s="11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</row>
    <row r="71" spans="1:15">
      <c r="A71" s="15" t="s">
        <v>24</v>
      </c>
      <c r="B71" s="7"/>
      <c r="E71" s="9" t="s">
        <v>70</v>
      </c>
      <c r="G71" s="10"/>
      <c r="H71" s="9" t="s">
        <v>70</v>
      </c>
      <c r="J71" s="9" t="s">
        <v>70</v>
      </c>
      <c r="K71" s="9"/>
      <c r="N71" s="9" t="s">
        <v>70</v>
      </c>
    </row>
    <row r="72" spans="1:15">
      <c r="A72" s="15"/>
      <c r="B72" s="7"/>
      <c r="C72" s="9" t="s">
        <v>70</v>
      </c>
      <c r="F72" s="9" t="s">
        <v>70</v>
      </c>
      <c r="G72" s="9" t="s">
        <v>70</v>
      </c>
      <c r="H72" s="9" t="s">
        <v>70</v>
      </c>
      <c r="K72" s="9"/>
    </row>
    <row r="73" spans="1:15">
      <c r="A73" s="1" t="s">
        <v>11</v>
      </c>
      <c r="B73" s="7">
        <v>3595433</v>
      </c>
      <c r="D73" s="9" t="s">
        <v>70</v>
      </c>
      <c r="J73" s="9" t="s">
        <v>70</v>
      </c>
      <c r="K73" s="9"/>
    </row>
    <row r="74" spans="1:15">
      <c r="A74" s="1" t="s">
        <v>60</v>
      </c>
      <c r="B74" s="11">
        <v>0.98</v>
      </c>
      <c r="C74" s="7">
        <f t="shared" ref="C74:C82" si="13">(E74+F74)</f>
        <v>145204</v>
      </c>
      <c r="E74" s="7">
        <f t="shared" ref="E74:E82" si="14">+(G74+H74+I74+J74)</f>
        <v>12550</v>
      </c>
      <c r="F74" s="7">
        <f t="shared" ref="F74:F82" si="15">(L74+M74+N74)</f>
        <v>132654</v>
      </c>
      <c r="G74" s="9">
        <v>118</v>
      </c>
      <c r="H74" s="7">
        <v>1533</v>
      </c>
      <c r="I74" s="7">
        <v>2884</v>
      </c>
      <c r="J74" s="7">
        <v>8015</v>
      </c>
      <c r="K74" s="9"/>
      <c r="L74" s="7">
        <v>23361</v>
      </c>
      <c r="M74" s="7">
        <v>93677</v>
      </c>
      <c r="N74" s="7">
        <v>15616</v>
      </c>
    </row>
    <row r="75" spans="1:15">
      <c r="A75" s="1" t="s">
        <v>61</v>
      </c>
      <c r="B75" s="11">
        <v>1</v>
      </c>
      <c r="C75" s="7">
        <f t="shared" si="13"/>
        <v>148722</v>
      </c>
      <c r="E75" s="7">
        <f t="shared" si="14"/>
        <v>12805</v>
      </c>
      <c r="F75" s="7">
        <f t="shared" si="15"/>
        <v>135917</v>
      </c>
      <c r="G75" s="9">
        <v>121</v>
      </c>
      <c r="H75" s="7">
        <v>1562</v>
      </c>
      <c r="I75" s="7">
        <v>2945</v>
      </c>
      <c r="J75" s="7">
        <v>8177</v>
      </c>
      <c r="K75" s="9"/>
      <c r="L75" s="7">
        <v>23812</v>
      </c>
      <c r="M75" s="7">
        <v>96099</v>
      </c>
      <c r="N75" s="7">
        <v>16006</v>
      </c>
    </row>
    <row r="76" spans="1:15">
      <c r="A76" s="1" t="s">
        <v>62</v>
      </c>
      <c r="B76" s="7">
        <v>322921</v>
      </c>
      <c r="C76" s="7"/>
      <c r="D76" s="9" t="s">
        <v>70</v>
      </c>
      <c r="E76" s="7"/>
      <c r="F76" s="7"/>
      <c r="K76" s="9"/>
    </row>
    <row r="77" spans="1:15">
      <c r="A77" s="1" t="s">
        <v>60</v>
      </c>
      <c r="B77" s="11">
        <v>0.89700000000000002</v>
      </c>
      <c r="C77" s="7">
        <f t="shared" si="13"/>
        <v>14865</v>
      </c>
      <c r="E77" s="7">
        <f t="shared" si="14"/>
        <v>964</v>
      </c>
      <c r="F77" s="7">
        <f t="shared" si="15"/>
        <v>13901</v>
      </c>
      <c r="G77" s="9">
        <v>7</v>
      </c>
      <c r="H77" s="7">
        <v>141</v>
      </c>
      <c r="I77" s="7">
        <v>71</v>
      </c>
      <c r="J77" s="7">
        <v>745</v>
      </c>
      <c r="K77" s="9"/>
      <c r="L77" s="7">
        <v>2000</v>
      </c>
      <c r="M77" s="7">
        <v>11357</v>
      </c>
      <c r="N77" s="7">
        <v>544</v>
      </c>
    </row>
    <row r="78" spans="1:15">
      <c r="A78" s="1" t="s">
        <v>61</v>
      </c>
      <c r="B78" s="11">
        <v>1</v>
      </c>
      <c r="C78" s="7">
        <f t="shared" si="13"/>
        <v>16568</v>
      </c>
      <c r="E78" s="7">
        <f t="shared" si="14"/>
        <v>1074</v>
      </c>
      <c r="F78" s="7">
        <f t="shared" si="15"/>
        <v>15494</v>
      </c>
      <c r="G78" s="9">
        <v>8</v>
      </c>
      <c r="H78" s="7">
        <v>157</v>
      </c>
      <c r="I78" s="7">
        <v>79</v>
      </c>
      <c r="J78" s="7">
        <v>830</v>
      </c>
      <c r="K78" s="9"/>
      <c r="L78" s="7">
        <v>2229</v>
      </c>
      <c r="M78" s="7">
        <v>12659</v>
      </c>
      <c r="N78" s="7">
        <v>606</v>
      </c>
    </row>
    <row r="79" spans="1:15">
      <c r="A79" s="1" t="s">
        <v>18</v>
      </c>
      <c r="B79" s="7">
        <v>382907</v>
      </c>
      <c r="C79" s="7"/>
      <c r="E79" s="7"/>
      <c r="F79" s="7"/>
      <c r="K79" s="9"/>
    </row>
    <row r="80" spans="1:15">
      <c r="A80" s="1" t="s">
        <v>60</v>
      </c>
      <c r="B80" s="11">
        <v>0.94199999999999995</v>
      </c>
      <c r="C80" s="7">
        <f t="shared" si="13"/>
        <v>5666</v>
      </c>
      <c r="E80" s="7">
        <f t="shared" si="14"/>
        <v>460</v>
      </c>
      <c r="F80" s="7">
        <f t="shared" si="15"/>
        <v>5206</v>
      </c>
      <c r="G80" s="9">
        <v>5</v>
      </c>
      <c r="H80" s="7">
        <v>52</v>
      </c>
      <c r="I80" s="7">
        <v>9</v>
      </c>
      <c r="J80" s="7">
        <v>394</v>
      </c>
      <c r="K80" s="9"/>
      <c r="L80" s="7">
        <v>1029</v>
      </c>
      <c r="M80" s="7">
        <v>3848</v>
      </c>
      <c r="N80" s="7">
        <v>329</v>
      </c>
    </row>
    <row r="81" spans="1:15">
      <c r="A81" s="1" t="s">
        <v>61</v>
      </c>
      <c r="B81" s="11">
        <v>1</v>
      </c>
      <c r="C81" s="7">
        <f t="shared" si="13"/>
        <v>6014</v>
      </c>
      <c r="E81" s="7">
        <f t="shared" si="14"/>
        <v>488</v>
      </c>
      <c r="F81" s="7">
        <f t="shared" si="15"/>
        <v>5526</v>
      </c>
      <c r="G81" s="9">
        <v>5</v>
      </c>
      <c r="H81" s="7">
        <v>55</v>
      </c>
      <c r="I81" s="7">
        <v>10</v>
      </c>
      <c r="J81" s="7">
        <v>418</v>
      </c>
      <c r="K81" s="9"/>
      <c r="L81" s="7">
        <v>1092</v>
      </c>
      <c r="M81" s="7">
        <v>4085</v>
      </c>
      <c r="N81" s="7">
        <v>349</v>
      </c>
    </row>
    <row r="82" spans="1:15" s="8" customFormat="1">
      <c r="A82" s="8" t="s">
        <v>19</v>
      </c>
      <c r="B82" s="17">
        <v>4301261</v>
      </c>
      <c r="C82" s="17">
        <f t="shared" si="13"/>
        <v>171304</v>
      </c>
      <c r="D82" s="17"/>
      <c r="E82" s="17">
        <f t="shared" si="14"/>
        <v>14367</v>
      </c>
      <c r="F82" s="17">
        <f t="shared" si="15"/>
        <v>156937</v>
      </c>
      <c r="G82" s="17">
        <v>134</v>
      </c>
      <c r="H82" s="17">
        <v>1774</v>
      </c>
      <c r="I82" s="17">
        <v>3034</v>
      </c>
      <c r="J82" s="17">
        <v>9425</v>
      </c>
      <c r="K82" s="17"/>
      <c r="L82" s="17">
        <v>27133</v>
      </c>
      <c r="M82" s="17">
        <v>112843</v>
      </c>
      <c r="N82" s="17">
        <v>16961</v>
      </c>
      <c r="O82" s="18"/>
    </row>
    <row r="83" spans="1:15">
      <c r="A83" s="1" t="s">
        <v>63</v>
      </c>
      <c r="B83" s="11"/>
      <c r="C83" s="13">
        <f>ROUND((C82/B82)*10^5,1)</f>
        <v>3982.6</v>
      </c>
      <c r="D83" s="13" t="s">
        <v>70</v>
      </c>
      <c r="E83" s="13">
        <f>ROUND((E82/B82)*10^5,1)</f>
        <v>334</v>
      </c>
      <c r="F83" s="13">
        <f>ROUND((F82/B82)*10^5,1)</f>
        <v>3648.6</v>
      </c>
      <c r="G83" s="13">
        <f>ROUND((G82/B82)*10^5,1)</f>
        <v>3.1</v>
      </c>
      <c r="H83" s="13">
        <f>ROUND((H82/B82)*10^5,1)</f>
        <v>41.2</v>
      </c>
      <c r="I83" s="13">
        <f>ROUND((I82/B82)*10^5,1)</f>
        <v>70.5</v>
      </c>
      <c r="J83" s="13">
        <f>ROUND((J82/B82)*10^5,1)</f>
        <v>219.1</v>
      </c>
      <c r="K83" s="13"/>
      <c r="L83" s="13">
        <f>ROUND((L82/B82)*10^5,1)</f>
        <v>630.79999999999995</v>
      </c>
      <c r="M83" s="13">
        <f>ROUND((M82/B82)*10^5,1)</f>
        <v>2623.5</v>
      </c>
      <c r="N83" s="13">
        <f>ROUND((N82/B82)*10^5,1)</f>
        <v>394.3</v>
      </c>
    </row>
    <row r="84" spans="1:15">
      <c r="B84" s="11"/>
      <c r="C84" s="13"/>
      <c r="D84" s="13"/>
      <c r="E84" s="13"/>
      <c r="F84" s="13" t="s">
        <v>70</v>
      </c>
      <c r="G84" s="13" t="s">
        <v>70</v>
      </c>
      <c r="H84" s="13" t="s">
        <v>70</v>
      </c>
      <c r="I84" s="13"/>
      <c r="J84" s="13" t="s">
        <v>70</v>
      </c>
      <c r="K84" s="13"/>
      <c r="L84" s="13" t="s">
        <v>70</v>
      </c>
      <c r="M84" s="13" t="s">
        <v>70</v>
      </c>
      <c r="N84" s="13"/>
    </row>
    <row r="85" spans="1:15">
      <c r="A85" s="15" t="s">
        <v>25</v>
      </c>
      <c r="B85" s="7"/>
      <c r="E85" s="9" t="s">
        <v>70</v>
      </c>
      <c r="F85" s="9" t="s">
        <v>70</v>
      </c>
      <c r="G85" s="10"/>
      <c r="K85" s="9"/>
    </row>
    <row r="86" spans="1:15">
      <c r="A86" s="15"/>
      <c r="B86" s="7"/>
      <c r="F86" s="9" t="s">
        <v>70</v>
      </c>
      <c r="G86" s="10"/>
      <c r="K86" s="9"/>
    </row>
    <row r="87" spans="1:15">
      <c r="A87" s="1" t="s">
        <v>11</v>
      </c>
      <c r="B87" s="7">
        <v>2836568</v>
      </c>
      <c r="K87" s="9"/>
    </row>
    <row r="88" spans="1:15">
      <c r="A88" s="1" t="s">
        <v>60</v>
      </c>
      <c r="B88" s="11">
        <v>1</v>
      </c>
      <c r="C88" s="7">
        <f t="shared" ref="C88:C93" si="16">(E88+F88)</f>
        <v>99866</v>
      </c>
      <c r="D88" s="9" t="s">
        <v>70</v>
      </c>
      <c r="E88" s="7">
        <f t="shared" ref="E88:E93" si="17">+(G88+H88+I88+J88)</f>
        <v>9740</v>
      </c>
      <c r="F88" s="7">
        <f>(L88+M88+N88)</f>
        <v>90126</v>
      </c>
      <c r="G88" s="9">
        <v>97</v>
      </c>
      <c r="H88" s="7">
        <v>607</v>
      </c>
      <c r="I88" s="7">
        <v>3720</v>
      </c>
      <c r="J88" s="7">
        <v>5316</v>
      </c>
      <c r="K88" s="9"/>
      <c r="L88" s="7">
        <v>15154</v>
      </c>
      <c r="M88" s="7">
        <v>62619</v>
      </c>
      <c r="N88" s="7">
        <v>12353</v>
      </c>
    </row>
    <row r="89" spans="1:15">
      <c r="A89" s="1" t="s">
        <v>62</v>
      </c>
      <c r="B89" s="7">
        <v>72942</v>
      </c>
      <c r="C89" s="7"/>
      <c r="E89" s="7"/>
      <c r="F89" s="7"/>
      <c r="K89" s="9"/>
    </row>
    <row r="90" spans="1:15">
      <c r="A90" s="1" t="s">
        <v>60</v>
      </c>
      <c r="B90" s="11">
        <v>1</v>
      </c>
      <c r="C90" s="7">
        <f t="shared" si="16"/>
        <v>2295</v>
      </c>
      <c r="E90" s="7">
        <f>+(H90+I90+J90)</f>
        <v>227</v>
      </c>
      <c r="F90" s="7">
        <f>(L90+M90+N90)</f>
        <v>2068</v>
      </c>
      <c r="G90" s="16" t="s">
        <v>9</v>
      </c>
      <c r="H90" s="7">
        <v>9</v>
      </c>
      <c r="I90" s="7">
        <v>33</v>
      </c>
      <c r="J90" s="7">
        <v>185</v>
      </c>
      <c r="K90" s="9"/>
      <c r="L90" s="7">
        <v>370</v>
      </c>
      <c r="M90" s="7">
        <v>1577</v>
      </c>
      <c r="N90" s="7">
        <v>121</v>
      </c>
    </row>
    <row r="91" spans="1:15">
      <c r="A91" s="1" t="s">
        <v>18</v>
      </c>
      <c r="B91" s="7">
        <v>496055</v>
      </c>
      <c r="C91" s="7"/>
      <c r="E91" s="7"/>
      <c r="F91" s="7"/>
      <c r="K91" s="9"/>
    </row>
    <row r="92" spans="1:15">
      <c r="A92" s="1" t="s">
        <v>60</v>
      </c>
      <c r="B92" s="11">
        <v>1</v>
      </c>
      <c r="C92" s="7">
        <f t="shared" si="16"/>
        <v>7930</v>
      </c>
      <c r="E92" s="7">
        <f t="shared" si="17"/>
        <v>1091</v>
      </c>
      <c r="F92" s="7">
        <f>(L92+M92+N92)</f>
        <v>6839</v>
      </c>
      <c r="G92" s="9">
        <v>1</v>
      </c>
      <c r="H92" s="7">
        <v>62</v>
      </c>
      <c r="I92" s="7">
        <v>79</v>
      </c>
      <c r="J92" s="7">
        <v>949</v>
      </c>
      <c r="K92" s="9"/>
      <c r="L92" s="7">
        <v>1912</v>
      </c>
      <c r="M92" s="7">
        <v>4302</v>
      </c>
      <c r="N92" s="7">
        <v>625</v>
      </c>
    </row>
    <row r="93" spans="1:15" s="8" customFormat="1">
      <c r="A93" s="8" t="s">
        <v>19</v>
      </c>
      <c r="B93" s="17">
        <v>3405565</v>
      </c>
      <c r="C93" s="17" t="e">
        <f t="shared" si="16"/>
        <v>#VALUE!</v>
      </c>
      <c r="D93" s="17"/>
      <c r="E93" s="17">
        <f t="shared" si="17"/>
        <v>11058</v>
      </c>
      <c r="F93" s="17" t="s">
        <v>70</v>
      </c>
      <c r="G93" s="17">
        <v>98</v>
      </c>
      <c r="H93" s="17">
        <v>678</v>
      </c>
      <c r="I93" s="17">
        <v>3832</v>
      </c>
      <c r="J93" s="17">
        <v>6450</v>
      </c>
      <c r="K93" s="17"/>
      <c r="L93" s="17">
        <v>17436</v>
      </c>
      <c r="M93" s="17">
        <v>68498</v>
      </c>
      <c r="N93" s="17">
        <v>13099</v>
      </c>
      <c r="O93" s="18"/>
    </row>
    <row r="94" spans="1:15">
      <c r="A94" s="1" t="s">
        <v>63</v>
      </c>
      <c r="B94" s="11"/>
      <c r="C94" s="13" t="e">
        <f>ROUND((C93/B93)*10^5,1)</f>
        <v>#VALUE!</v>
      </c>
      <c r="D94" s="13" t="s">
        <v>70</v>
      </c>
      <c r="E94" s="13">
        <f>ROUND((E93/B93)*10^5,1)</f>
        <v>324.7</v>
      </c>
      <c r="F94" s="13" t="e">
        <f>ROUND((F93/B93)*10^5,1)</f>
        <v>#VALUE!</v>
      </c>
      <c r="G94" s="13">
        <f>ROUND((G93/B93)*10^5,1)</f>
        <v>2.9</v>
      </c>
      <c r="H94" s="13">
        <f>ROUND((H93/B93)*10^5,1)</f>
        <v>19.899999999999999</v>
      </c>
      <c r="I94" s="13">
        <f>ROUND((I93/B93)*10^5,1)</f>
        <v>112.5</v>
      </c>
      <c r="J94" s="13">
        <f>ROUND((J93/B93)*10^5,1)</f>
        <v>189.4</v>
      </c>
      <c r="K94" s="13"/>
      <c r="L94" s="13">
        <f>ROUND((L93/B93)*10^5,1)</f>
        <v>512</v>
      </c>
      <c r="M94" s="13">
        <f>ROUND((M93/B93)*10^5,1)</f>
        <v>2011.4</v>
      </c>
      <c r="N94" s="13">
        <f>ROUND((N93/B93)*10^5,1)</f>
        <v>384.6</v>
      </c>
    </row>
    <row r="95" spans="1:15">
      <c r="B95" s="11"/>
      <c r="C95" s="13"/>
      <c r="D95" s="13"/>
      <c r="E95" s="13"/>
      <c r="F95" s="13" t="s">
        <v>70</v>
      </c>
      <c r="G95" s="13" t="s">
        <v>70</v>
      </c>
      <c r="H95" s="13" t="s">
        <v>70</v>
      </c>
      <c r="I95" s="13" t="s">
        <v>70</v>
      </c>
      <c r="J95" s="13" t="s">
        <v>70</v>
      </c>
      <c r="K95" s="13"/>
      <c r="L95" s="13" t="s">
        <v>70</v>
      </c>
      <c r="M95" s="13" t="s">
        <v>70</v>
      </c>
      <c r="N95" s="13"/>
    </row>
    <row r="96" spans="1:15" ht="18">
      <c r="A96" s="15" t="s">
        <v>64</v>
      </c>
      <c r="B96" s="7"/>
      <c r="G96" s="10"/>
      <c r="K96" s="9"/>
      <c r="L96" s="9" t="s">
        <v>70</v>
      </c>
    </row>
    <row r="97" spans="1:15">
      <c r="A97" s="15"/>
      <c r="B97" s="7"/>
      <c r="C97" s="9" t="s">
        <v>70</v>
      </c>
      <c r="G97" s="10"/>
      <c r="K97" s="9"/>
    </row>
    <row r="98" spans="1:15">
      <c r="A98" s="1" t="s">
        <v>11</v>
      </c>
      <c r="B98" s="7">
        <v>642152</v>
      </c>
      <c r="K98" s="9"/>
    </row>
    <row r="99" spans="1:15">
      <c r="A99" s="1" t="s">
        <v>60</v>
      </c>
      <c r="B99" s="11">
        <v>1</v>
      </c>
      <c r="C99" s="7"/>
      <c r="D99" s="9" t="s">
        <v>70</v>
      </c>
      <c r="E99" s="7"/>
      <c r="F99" s="7">
        <f>(L99+M99+N99)</f>
        <v>25526</v>
      </c>
      <c r="G99" s="9">
        <v>22</v>
      </c>
      <c r="H99" s="7"/>
      <c r="I99" s="7">
        <v>1280</v>
      </c>
      <c r="J99" s="7">
        <v>296</v>
      </c>
      <c r="K99" s="9"/>
      <c r="L99" s="7">
        <v>4193</v>
      </c>
      <c r="M99" s="7">
        <v>18333</v>
      </c>
      <c r="N99" s="7">
        <v>3000</v>
      </c>
    </row>
    <row r="100" spans="1:15">
      <c r="A100" s="1" t="s">
        <v>62</v>
      </c>
      <c r="B100" s="7">
        <v>34223</v>
      </c>
      <c r="C100" s="7"/>
      <c r="E100" s="7"/>
      <c r="F100" s="7"/>
      <c r="K100" s="9"/>
    </row>
    <row r="101" spans="1:15">
      <c r="A101" s="1" t="s">
        <v>60</v>
      </c>
      <c r="B101" s="11">
        <v>1</v>
      </c>
      <c r="C101" s="7"/>
      <c r="E101" s="7"/>
      <c r="F101" s="7">
        <f>(L101+M101+N101)</f>
        <v>1795</v>
      </c>
      <c r="G101" s="10"/>
      <c r="H101" s="7"/>
      <c r="I101" s="7">
        <v>66</v>
      </c>
      <c r="J101" s="7">
        <v>216</v>
      </c>
      <c r="K101" s="9"/>
      <c r="L101" s="7">
        <v>293</v>
      </c>
      <c r="M101" s="7">
        <v>1449</v>
      </c>
      <c r="N101" s="7">
        <v>53</v>
      </c>
    </row>
    <row r="102" spans="1:15">
      <c r="A102" s="1" t="s">
        <v>18</v>
      </c>
      <c r="B102" s="7">
        <v>107225</v>
      </c>
      <c r="C102" s="7"/>
      <c r="E102" s="7"/>
      <c r="F102" s="7"/>
      <c r="H102" s="9" t="s">
        <v>70</v>
      </c>
      <c r="K102" s="9"/>
    </row>
    <row r="103" spans="1:15">
      <c r="A103" s="1" t="s">
        <v>60</v>
      </c>
      <c r="B103" s="11">
        <v>1</v>
      </c>
      <c r="C103" s="7"/>
      <c r="E103" s="7"/>
      <c r="F103" s="7">
        <f>(L103+M103+N103)</f>
        <v>2406</v>
      </c>
      <c r="G103" s="9">
        <v>3</v>
      </c>
      <c r="H103" s="7"/>
      <c r="I103" s="7">
        <v>48</v>
      </c>
      <c r="J103" s="7">
        <v>508</v>
      </c>
      <c r="K103" s="9"/>
      <c r="L103" s="7">
        <v>730</v>
      </c>
      <c r="M103" s="7">
        <v>1578</v>
      </c>
      <c r="N103" s="7">
        <v>98</v>
      </c>
    </row>
    <row r="104" spans="1:15" s="8" customFormat="1">
      <c r="A104" s="8" t="s">
        <v>19</v>
      </c>
      <c r="B104" s="17">
        <v>783600</v>
      </c>
      <c r="C104" s="17">
        <f>(E104+F104)</f>
        <v>35090</v>
      </c>
      <c r="D104" s="17"/>
      <c r="E104" s="17">
        <f>+(G104+H104+I104+J104)</f>
        <v>5363</v>
      </c>
      <c r="F104" s="17">
        <f>(L104+M104+N104)</f>
        <v>29727</v>
      </c>
      <c r="G104" s="17">
        <v>25</v>
      </c>
      <c r="H104" s="17">
        <v>424</v>
      </c>
      <c r="I104" s="17">
        <v>1394</v>
      </c>
      <c r="J104" s="17">
        <v>3520</v>
      </c>
      <c r="K104" s="17"/>
      <c r="L104" s="17">
        <v>5216</v>
      </c>
      <c r="M104" s="17">
        <v>21360</v>
      </c>
      <c r="N104" s="17">
        <v>3151</v>
      </c>
      <c r="O104" s="18"/>
    </row>
    <row r="105" spans="1:15">
      <c r="A105" s="1" t="s">
        <v>63</v>
      </c>
      <c r="B105" s="11"/>
      <c r="C105" s="13">
        <f>ROUND((C104/B104)*10^5,1)</f>
        <v>4478.1000000000004</v>
      </c>
      <c r="D105" s="13"/>
      <c r="E105" s="13">
        <f>ROUND((E104/B104)*10^5,1)</f>
        <v>684.4</v>
      </c>
      <c r="F105" s="13">
        <f>ROUND((F104/B104)*10^5,1)</f>
        <v>3793.6</v>
      </c>
      <c r="G105" s="13">
        <f>ROUND((G104/B104)*10^5,1)</f>
        <v>3.2</v>
      </c>
      <c r="H105" s="13">
        <f>ROUND((H104/B104)*10^5,1)</f>
        <v>54.1</v>
      </c>
      <c r="I105" s="13">
        <f>ROUND((I104/B104)*10^5,1)</f>
        <v>177.9</v>
      </c>
      <c r="J105" s="13">
        <f>ROUND((J104/B104)*10^5,1)</f>
        <v>449.2</v>
      </c>
      <c r="K105" s="13"/>
      <c r="L105" s="13">
        <f>ROUND((L104/B104)*10^5,1)</f>
        <v>665.6</v>
      </c>
      <c r="M105" s="13">
        <f>ROUND((M104/B104)*10^5,1)</f>
        <v>2725.9</v>
      </c>
      <c r="N105" s="13">
        <f>ROUND((N104/B104)*10^5,1)</f>
        <v>402.1</v>
      </c>
    </row>
    <row r="106" spans="1:15">
      <c r="B106" s="11"/>
      <c r="C106" s="13"/>
      <c r="D106" s="13"/>
      <c r="E106" s="13"/>
      <c r="F106" s="13"/>
      <c r="G106" s="13" t="s">
        <v>70</v>
      </c>
      <c r="H106" s="13"/>
      <c r="I106" s="13"/>
      <c r="J106" s="13" t="s">
        <v>70</v>
      </c>
      <c r="K106" s="13"/>
      <c r="L106" s="13" t="s">
        <v>70</v>
      </c>
      <c r="M106" s="13" t="s">
        <v>70</v>
      </c>
      <c r="N106" s="13"/>
    </row>
    <row r="107" spans="1:15" ht="18">
      <c r="A107" s="15" t="s">
        <v>65</v>
      </c>
      <c r="B107" s="7"/>
      <c r="C107" s="9" t="s">
        <v>70</v>
      </c>
      <c r="E107" s="9" t="s">
        <v>70</v>
      </c>
      <c r="F107" s="9" t="s">
        <v>70</v>
      </c>
      <c r="G107" s="10"/>
      <c r="K107" s="9"/>
    </row>
    <row r="108" spans="1:15">
      <c r="A108" s="15"/>
      <c r="B108" s="7"/>
      <c r="E108" s="9" t="s">
        <v>70</v>
      </c>
      <c r="G108" s="10"/>
      <c r="K108" s="9"/>
    </row>
    <row r="109" spans="1:15">
      <c r="A109" s="1" t="s">
        <v>11</v>
      </c>
      <c r="B109" s="7">
        <v>572059</v>
      </c>
      <c r="K109" s="9"/>
    </row>
    <row r="110" spans="1:15">
      <c r="A110" s="1" t="s">
        <v>60</v>
      </c>
      <c r="B110" s="11">
        <v>1</v>
      </c>
      <c r="C110" s="7">
        <f>(E110+F110)</f>
        <v>41626</v>
      </c>
      <c r="E110" s="7">
        <f>+(G110+H110+I110+J110)</f>
        <v>8626</v>
      </c>
      <c r="F110" s="7">
        <f>(L110+M110+N110)</f>
        <v>33000</v>
      </c>
      <c r="G110" s="9">
        <v>239</v>
      </c>
      <c r="H110" s="7">
        <v>251</v>
      </c>
      <c r="I110" s="7">
        <v>3554</v>
      </c>
      <c r="J110" s="7">
        <v>4582</v>
      </c>
      <c r="K110" s="9"/>
      <c r="L110" s="7">
        <v>4745</v>
      </c>
      <c r="M110" s="7">
        <v>21655</v>
      </c>
      <c r="N110" s="7">
        <v>6600</v>
      </c>
    </row>
    <row r="111" spans="1:15">
      <c r="A111" s="1" t="s">
        <v>62</v>
      </c>
      <c r="B111" s="7" t="s">
        <v>26</v>
      </c>
      <c r="C111" s="7"/>
      <c r="D111" s="9" t="s">
        <v>70</v>
      </c>
      <c r="F111" s="7"/>
      <c r="K111" s="9"/>
    </row>
    <row r="112" spans="1:15">
      <c r="A112" s="1" t="s">
        <v>18</v>
      </c>
      <c r="B112" s="7" t="s">
        <v>26</v>
      </c>
      <c r="C112" s="7"/>
      <c r="D112" s="9" t="s">
        <v>70</v>
      </c>
      <c r="F112" s="7"/>
      <c r="K112" s="9"/>
    </row>
    <row r="113" spans="1:15" s="8" customFormat="1">
      <c r="A113" s="8" t="s">
        <v>59</v>
      </c>
      <c r="B113" s="17">
        <v>572059</v>
      </c>
      <c r="C113" s="17">
        <f>(E113+F113)</f>
        <v>41626</v>
      </c>
      <c r="D113" s="17"/>
      <c r="E113" s="17">
        <f>+(G113+H113+I113+J113)</f>
        <v>8626</v>
      </c>
      <c r="F113" s="17">
        <f>(L113+M113+N113)</f>
        <v>33000</v>
      </c>
      <c r="G113" s="9">
        <v>239</v>
      </c>
      <c r="H113" s="7">
        <v>251</v>
      </c>
      <c r="I113" s="7">
        <v>3554</v>
      </c>
      <c r="J113" s="7">
        <v>4582</v>
      </c>
      <c r="K113" s="9"/>
      <c r="L113" s="7">
        <v>4745</v>
      </c>
      <c r="M113" s="7">
        <v>21655</v>
      </c>
      <c r="N113" s="7">
        <v>6600</v>
      </c>
      <c r="O113" s="18"/>
    </row>
    <row r="114" spans="1:15">
      <c r="A114" s="1" t="s">
        <v>63</v>
      </c>
      <c r="B114" s="11"/>
      <c r="C114" s="13">
        <f>ROUND((C113/B113)*10^5,1)</f>
        <v>7276.5</v>
      </c>
      <c r="D114" s="13"/>
      <c r="E114" s="13">
        <f>ROUND((E113/B113)*10^5,1)</f>
        <v>1507.9</v>
      </c>
      <c r="F114" s="13">
        <f>ROUND((F113/B113)*10^5,1)</f>
        <v>5768.6</v>
      </c>
      <c r="G114" s="13">
        <f>ROUND((G113/B113)*10^5,1)</f>
        <v>41.8</v>
      </c>
      <c r="H114" s="13">
        <f>ROUND((H113/B113)*10^5,1)</f>
        <v>43.9</v>
      </c>
      <c r="I114" s="13">
        <f>ROUND((I113/B113)*10^5,1)</f>
        <v>621.29999999999995</v>
      </c>
      <c r="J114" s="13">
        <f>ROUND((J113/B113)*10^5,1)</f>
        <v>801</v>
      </c>
      <c r="K114" s="13"/>
      <c r="L114" s="13">
        <f>ROUND((L113/B113)*10^5,1)</f>
        <v>829.5</v>
      </c>
      <c r="M114" s="13">
        <f>ROUND((M113/B113)*10^5,1)</f>
        <v>3785.4</v>
      </c>
      <c r="N114" s="13">
        <f>ROUND((N113/B113)*10^5,1)</f>
        <v>1153.7</v>
      </c>
    </row>
    <row r="115" spans="1:15">
      <c r="B115" s="11"/>
      <c r="C115" s="13"/>
      <c r="D115" s="13"/>
      <c r="E115" s="13" t="s">
        <v>70</v>
      </c>
      <c r="F115" s="13"/>
      <c r="G115" s="13" t="s">
        <v>70</v>
      </c>
      <c r="H115" s="13" t="s">
        <v>70</v>
      </c>
      <c r="I115" s="13" t="s">
        <v>70</v>
      </c>
      <c r="J115" s="13"/>
      <c r="K115" s="13"/>
      <c r="L115" s="13" t="s">
        <v>70</v>
      </c>
      <c r="M115" s="13" t="s">
        <v>70</v>
      </c>
      <c r="N115" s="13"/>
    </row>
    <row r="116" spans="1:15">
      <c r="A116" s="15" t="s">
        <v>27</v>
      </c>
      <c r="B116" s="7"/>
      <c r="G116" s="10"/>
      <c r="K116" s="9"/>
    </row>
    <row r="117" spans="1:15">
      <c r="A117" s="15"/>
      <c r="B117" s="7"/>
      <c r="G117" s="10"/>
      <c r="K117" s="9"/>
    </row>
    <row r="118" spans="1:15">
      <c r="A118" s="1" t="s">
        <v>11</v>
      </c>
      <c r="B118" s="7">
        <v>14863033</v>
      </c>
      <c r="E118" s="9" t="s">
        <v>70</v>
      </c>
      <c r="F118" s="9" t="s">
        <v>70</v>
      </c>
      <c r="K118" s="9"/>
    </row>
    <row r="119" spans="1:15">
      <c r="A119" s="1" t="s">
        <v>60</v>
      </c>
      <c r="B119" s="11">
        <v>0.995</v>
      </c>
      <c r="C119" s="7">
        <f t="shared" ref="C119:C127" si="18">(E119+F119)</f>
        <v>859616</v>
      </c>
      <c r="E119" s="7">
        <f t="shared" ref="E119:E127" si="19">+(G119+H119+I119+J119)</f>
        <v>122600</v>
      </c>
      <c r="F119" s="7">
        <f t="shared" ref="F119:F127" si="20">(L119+M119+N119)</f>
        <v>737016</v>
      </c>
      <c r="G119" s="9">
        <v>840</v>
      </c>
      <c r="H119" s="7">
        <v>6574</v>
      </c>
      <c r="I119" s="7">
        <v>30780</v>
      </c>
      <c r="J119" s="7">
        <v>84406</v>
      </c>
      <c r="K119" s="9"/>
      <c r="L119" s="7">
        <v>160867</v>
      </c>
      <c r="M119" s="7">
        <v>489951</v>
      </c>
      <c r="N119" s="7">
        <v>86198</v>
      </c>
    </row>
    <row r="120" spans="1:15">
      <c r="A120" s="1" t="s">
        <v>61</v>
      </c>
      <c r="B120" s="11">
        <v>1</v>
      </c>
      <c r="C120" s="7">
        <f t="shared" si="18"/>
        <v>863932</v>
      </c>
      <c r="E120" s="7">
        <f t="shared" si="19"/>
        <v>123095</v>
      </c>
      <c r="F120" s="7">
        <f t="shared" si="20"/>
        <v>740837</v>
      </c>
      <c r="G120" s="9">
        <v>842</v>
      </c>
      <c r="H120" s="7">
        <v>6597</v>
      </c>
      <c r="I120" s="7">
        <v>30914</v>
      </c>
      <c r="J120" s="7">
        <v>84742</v>
      </c>
      <c r="K120" s="9"/>
      <c r="L120" s="7">
        <v>161641</v>
      </c>
      <c r="M120" s="7">
        <v>492580</v>
      </c>
      <c r="N120" s="7">
        <v>86616</v>
      </c>
    </row>
    <row r="121" spans="1:15">
      <c r="A121" s="1" t="s">
        <v>62</v>
      </c>
      <c r="B121" s="7">
        <v>244578</v>
      </c>
      <c r="C121" s="7"/>
      <c r="E121" s="7"/>
      <c r="F121" s="7"/>
      <c r="K121" s="9"/>
    </row>
    <row r="122" spans="1:15">
      <c r="A122" s="1" t="s">
        <v>60</v>
      </c>
      <c r="B122" s="11">
        <v>0.90300000000000002</v>
      </c>
      <c r="C122" s="7">
        <f t="shared" si="18"/>
        <v>15475</v>
      </c>
      <c r="E122" s="7">
        <f t="shared" si="19"/>
        <v>2179</v>
      </c>
      <c r="F122" s="7">
        <f t="shared" si="20"/>
        <v>13296</v>
      </c>
      <c r="G122" s="9">
        <v>18</v>
      </c>
      <c r="H122" s="7">
        <v>110</v>
      </c>
      <c r="I122" s="7">
        <v>452</v>
      </c>
      <c r="J122" s="7">
        <v>1599</v>
      </c>
      <c r="K122" s="9"/>
      <c r="L122" s="7">
        <v>3066</v>
      </c>
      <c r="M122" s="7">
        <v>9405</v>
      </c>
      <c r="N122" s="7">
        <v>825</v>
      </c>
    </row>
    <row r="123" spans="1:15">
      <c r="A123" s="1" t="s">
        <v>61</v>
      </c>
      <c r="B123" s="11">
        <v>1</v>
      </c>
      <c r="C123" s="7">
        <f t="shared" si="18"/>
        <v>17147</v>
      </c>
      <c r="E123" s="7">
        <f t="shared" si="19"/>
        <v>2415</v>
      </c>
      <c r="F123" s="7">
        <f t="shared" si="20"/>
        <v>14732</v>
      </c>
      <c r="G123" s="9">
        <v>20</v>
      </c>
      <c r="H123" s="7">
        <v>122</v>
      </c>
      <c r="I123" s="7">
        <v>501</v>
      </c>
      <c r="J123" s="7">
        <v>1772</v>
      </c>
      <c r="K123" s="9"/>
      <c r="L123" s="7">
        <v>3397</v>
      </c>
      <c r="M123" s="7">
        <v>10421</v>
      </c>
      <c r="N123" s="7">
        <v>914</v>
      </c>
    </row>
    <row r="124" spans="1:15">
      <c r="A124" s="1" t="s">
        <v>18</v>
      </c>
      <c r="B124" s="7">
        <v>874767</v>
      </c>
      <c r="C124" s="7"/>
      <c r="D124" s="9" t="s">
        <v>70</v>
      </c>
      <c r="E124" s="7"/>
      <c r="F124" s="7"/>
      <c r="K124" s="9"/>
    </row>
    <row r="125" spans="1:15">
      <c r="A125" s="1" t="s">
        <v>60</v>
      </c>
      <c r="B125" s="11">
        <v>0.93100000000000005</v>
      </c>
      <c r="C125" s="7">
        <f t="shared" si="18"/>
        <v>27063</v>
      </c>
      <c r="E125" s="7">
        <f t="shared" si="19"/>
        <v>3972</v>
      </c>
      <c r="F125" s="7">
        <f t="shared" si="20"/>
        <v>23091</v>
      </c>
      <c r="G125" s="9">
        <v>38</v>
      </c>
      <c r="H125" s="7">
        <v>315</v>
      </c>
      <c r="I125" s="7">
        <v>367</v>
      </c>
      <c r="J125" s="7">
        <v>3252</v>
      </c>
      <c r="K125" s="9"/>
      <c r="L125" s="7">
        <v>7316</v>
      </c>
      <c r="M125" s="7">
        <v>14238</v>
      </c>
      <c r="N125" s="7">
        <v>1537</v>
      </c>
    </row>
    <row r="126" spans="1:15">
      <c r="A126" s="1" t="s">
        <v>61</v>
      </c>
      <c r="B126" s="11">
        <v>1</v>
      </c>
      <c r="C126" s="7">
        <f>(E126+F126)</f>
        <v>29075</v>
      </c>
      <c r="E126" s="7">
        <f>+(G126+H126+I126+J126)</f>
        <v>4267</v>
      </c>
      <c r="F126" s="7">
        <f>(L126+M126+N126)</f>
        <v>24808</v>
      </c>
      <c r="G126" s="9">
        <v>41</v>
      </c>
      <c r="H126" s="7">
        <v>338</v>
      </c>
      <c r="I126" s="7">
        <v>394</v>
      </c>
      <c r="J126" s="7">
        <v>3494</v>
      </c>
      <c r="K126" s="9"/>
      <c r="L126" s="7">
        <v>7860</v>
      </c>
      <c r="M126" s="7">
        <v>15297</v>
      </c>
      <c r="N126" s="7">
        <v>1651</v>
      </c>
    </row>
    <row r="127" spans="1:15" s="8" customFormat="1">
      <c r="A127" s="8" t="s">
        <v>19</v>
      </c>
      <c r="B127" s="17">
        <v>15982378</v>
      </c>
      <c r="C127" s="17">
        <f t="shared" si="18"/>
        <v>910154</v>
      </c>
      <c r="D127" s="17"/>
      <c r="E127" s="17">
        <f t="shared" si="19"/>
        <v>129777</v>
      </c>
      <c r="F127" s="17">
        <f t="shared" si="20"/>
        <v>780377</v>
      </c>
      <c r="G127" s="17">
        <v>903</v>
      </c>
      <c r="H127" s="17">
        <v>7057</v>
      </c>
      <c r="I127" s="17">
        <v>31809</v>
      </c>
      <c r="J127" s="17">
        <v>90008</v>
      </c>
      <c r="K127" s="17"/>
      <c r="L127" s="17">
        <v>172898</v>
      </c>
      <c r="M127" s="17">
        <v>518298</v>
      </c>
      <c r="N127" s="17">
        <v>89181</v>
      </c>
      <c r="O127" s="18"/>
    </row>
    <row r="128" spans="1:15">
      <c r="A128" s="1" t="s">
        <v>63</v>
      </c>
      <c r="B128" s="11"/>
      <c r="C128" s="13">
        <f>ROUND((C127/B127)*10^5,1)</f>
        <v>5694.7</v>
      </c>
      <c r="D128" s="13" t="s">
        <v>70</v>
      </c>
      <c r="E128" s="13">
        <f>ROUND((E127/B127)*10^5,1)</f>
        <v>812</v>
      </c>
      <c r="F128" s="13">
        <f>ROUND((F127/B127)*10^5,1)</f>
        <v>4882.7</v>
      </c>
      <c r="G128" s="13">
        <f>ROUND((G127/B127)*10^5,1)</f>
        <v>5.6</v>
      </c>
      <c r="H128" s="13">
        <f>ROUND((H127/B127)*10^5,1)</f>
        <v>44.2</v>
      </c>
      <c r="I128" s="13">
        <f>ROUND((I127/B127)*10^5,1)</f>
        <v>199</v>
      </c>
      <c r="J128" s="13">
        <f>ROUND((J127/B127)*10^5,1)</f>
        <v>563.20000000000005</v>
      </c>
      <c r="K128" s="13">
        <f>ROUND((K127/J127)*10^5,1)</f>
        <v>0</v>
      </c>
      <c r="L128" s="13">
        <f>ROUND((L127/B127)*10^5,1)</f>
        <v>1081.8</v>
      </c>
      <c r="M128" s="13">
        <f>ROUND((M127/B127)*10^5,1)</f>
        <v>3242.9</v>
      </c>
      <c r="N128" s="13">
        <f>ROUND((N127/B127)*10^5,1)</f>
        <v>558</v>
      </c>
    </row>
    <row r="129" spans="1:15">
      <c r="B129" s="11"/>
      <c r="C129" s="13"/>
      <c r="D129" s="13"/>
      <c r="E129" s="13" t="s">
        <v>70</v>
      </c>
      <c r="F129" s="13"/>
      <c r="G129" s="13"/>
      <c r="H129" s="13"/>
      <c r="I129" s="13"/>
      <c r="J129" s="13"/>
      <c r="K129" s="13"/>
      <c r="L129" s="13"/>
      <c r="M129" s="13"/>
      <c r="N129" s="13"/>
    </row>
    <row r="130" spans="1:15">
      <c r="A130" s="15" t="s">
        <v>28</v>
      </c>
      <c r="B130" s="7"/>
      <c r="C130" s="9" t="s">
        <v>70</v>
      </c>
      <c r="G130" s="10"/>
      <c r="K130" s="9"/>
    </row>
    <row r="131" spans="1:15">
      <c r="A131" s="15"/>
      <c r="B131" s="7"/>
      <c r="C131" s="9" t="s">
        <v>70</v>
      </c>
      <c r="G131" s="10"/>
      <c r="K131" s="9"/>
    </row>
    <row r="132" spans="1:15">
      <c r="A132" s="1" t="s">
        <v>11</v>
      </c>
      <c r="B132" s="7">
        <v>5660230</v>
      </c>
      <c r="K132" s="9"/>
    </row>
    <row r="133" spans="1:15">
      <c r="A133" s="1" t="s">
        <v>60</v>
      </c>
      <c r="B133" s="11">
        <v>0.98399999999999999</v>
      </c>
      <c r="C133" s="7">
        <f t="shared" ref="C133:C141" si="21">(E133+F133)</f>
        <v>284929</v>
      </c>
      <c r="E133" s="7">
        <f t="shared" ref="E133:E141" si="22">+(G133+H133+I133+J133)</f>
        <v>30084</v>
      </c>
      <c r="F133" s="7">
        <f t="shared" ref="F133:F141" si="23">(L133+M133+N133)</f>
        <v>254845</v>
      </c>
      <c r="G133" s="9">
        <v>474</v>
      </c>
      <c r="H133" s="7">
        <v>1462</v>
      </c>
      <c r="I133" s="7">
        <v>11304</v>
      </c>
      <c r="J133" s="7">
        <v>16844</v>
      </c>
      <c r="K133" s="9"/>
      <c r="L133" s="7">
        <v>49389</v>
      </c>
      <c r="M133" s="7">
        <v>172496</v>
      </c>
      <c r="N133" s="7">
        <v>32960</v>
      </c>
    </row>
    <row r="134" spans="1:15">
      <c r="A134" s="1" t="s">
        <v>61</v>
      </c>
      <c r="B134" s="11">
        <v>1</v>
      </c>
      <c r="C134" s="7">
        <f t="shared" si="21"/>
        <v>291302</v>
      </c>
      <c r="E134" s="7">
        <f t="shared" si="22"/>
        <v>30604</v>
      </c>
      <c r="F134" s="7">
        <f t="shared" si="23"/>
        <v>260698</v>
      </c>
      <c r="G134" s="9">
        <v>481</v>
      </c>
      <c r="H134" s="7">
        <v>1489</v>
      </c>
      <c r="I134" s="7">
        <v>11476</v>
      </c>
      <c r="J134" s="7">
        <v>17158</v>
      </c>
      <c r="K134" s="9"/>
      <c r="L134" s="7">
        <v>50278</v>
      </c>
      <c r="M134" s="7">
        <v>176886</v>
      </c>
      <c r="N134" s="7">
        <v>33534</v>
      </c>
    </row>
    <row r="135" spans="1:15">
      <c r="A135" s="1" t="s">
        <v>62</v>
      </c>
      <c r="B135" s="7">
        <v>918038</v>
      </c>
      <c r="C135" s="7"/>
      <c r="E135" s="7"/>
      <c r="F135" s="7"/>
      <c r="K135" s="9"/>
    </row>
    <row r="136" spans="1:15">
      <c r="A136" s="1" t="s">
        <v>60</v>
      </c>
      <c r="B136" s="11">
        <v>0.86799999999999999</v>
      </c>
      <c r="C136" s="7">
        <f t="shared" si="21"/>
        <v>51239</v>
      </c>
      <c r="E136" s="7">
        <f t="shared" si="22"/>
        <v>5946</v>
      </c>
      <c r="F136" s="7">
        <f t="shared" si="23"/>
        <v>45293</v>
      </c>
      <c r="G136" s="9">
        <v>75</v>
      </c>
      <c r="H136" s="7">
        <v>246</v>
      </c>
      <c r="I136" s="7">
        <v>1186</v>
      </c>
      <c r="J136" s="7">
        <v>4439</v>
      </c>
      <c r="K136" s="9"/>
      <c r="L136" s="7">
        <v>7801</v>
      </c>
      <c r="M136" s="7">
        <v>35321</v>
      </c>
      <c r="N136" s="7">
        <v>2171</v>
      </c>
    </row>
    <row r="137" spans="1:15">
      <c r="A137" s="1" t="s">
        <v>61</v>
      </c>
      <c r="B137" s="11">
        <v>1</v>
      </c>
      <c r="C137" s="7">
        <f t="shared" si="21"/>
        <v>59050</v>
      </c>
      <c r="E137" s="7">
        <f t="shared" si="22"/>
        <v>6853</v>
      </c>
      <c r="F137" s="7">
        <f t="shared" si="23"/>
        <v>52197</v>
      </c>
      <c r="G137" s="9">
        <v>86</v>
      </c>
      <c r="H137" s="7">
        <v>284</v>
      </c>
      <c r="I137" s="7">
        <v>1367</v>
      </c>
      <c r="J137" s="7">
        <v>5116</v>
      </c>
      <c r="K137" s="9"/>
      <c r="L137" s="7">
        <v>8990</v>
      </c>
      <c r="M137" s="7">
        <v>40705</v>
      </c>
      <c r="N137" s="7">
        <v>2502</v>
      </c>
    </row>
    <row r="138" spans="1:15">
      <c r="A138" s="1" t="s">
        <v>18</v>
      </c>
      <c r="B138" s="7">
        <v>1608185</v>
      </c>
      <c r="C138" s="7"/>
      <c r="D138" s="9" t="s">
        <v>70</v>
      </c>
      <c r="E138" s="7"/>
      <c r="F138" s="7"/>
      <c r="K138" s="9"/>
    </row>
    <row r="139" spans="1:15">
      <c r="A139" s="1" t="s">
        <v>60</v>
      </c>
      <c r="B139" s="11">
        <v>0.83</v>
      </c>
      <c r="C139" s="7">
        <f t="shared" si="21"/>
        <v>32028</v>
      </c>
      <c r="E139" s="7">
        <f t="shared" si="22"/>
        <v>3205</v>
      </c>
      <c r="F139" s="7">
        <f t="shared" si="23"/>
        <v>28823</v>
      </c>
      <c r="G139" s="9">
        <v>70</v>
      </c>
      <c r="H139" s="7">
        <v>162</v>
      </c>
      <c r="I139" s="7">
        <v>338</v>
      </c>
      <c r="J139" s="7">
        <v>2635</v>
      </c>
      <c r="K139" s="9"/>
      <c r="L139" s="7">
        <v>7651</v>
      </c>
      <c r="M139" s="7">
        <v>18960</v>
      </c>
      <c r="N139" s="7">
        <v>2212</v>
      </c>
    </row>
    <row r="140" spans="1:15">
      <c r="A140" s="1" t="s">
        <v>61</v>
      </c>
      <c r="B140" s="11">
        <v>1</v>
      </c>
      <c r="C140" s="7">
        <f t="shared" si="21"/>
        <v>38597</v>
      </c>
      <c r="E140" s="7">
        <f t="shared" si="22"/>
        <v>3862</v>
      </c>
      <c r="F140" s="7">
        <f t="shared" si="23"/>
        <v>34735</v>
      </c>
      <c r="G140" s="9">
        <v>84</v>
      </c>
      <c r="H140" s="7">
        <v>195</v>
      </c>
      <c r="I140" s="7">
        <v>407</v>
      </c>
      <c r="J140" s="7">
        <v>3176</v>
      </c>
      <c r="K140" s="9"/>
      <c r="L140" s="7">
        <v>9220</v>
      </c>
      <c r="M140" s="7">
        <v>22849</v>
      </c>
      <c r="N140" s="7">
        <v>2666</v>
      </c>
    </row>
    <row r="141" spans="1:15" s="8" customFormat="1">
      <c r="A141" s="8" t="s">
        <v>19</v>
      </c>
      <c r="B141" s="17">
        <v>8186453</v>
      </c>
      <c r="C141" s="17">
        <f t="shared" si="21"/>
        <v>388949</v>
      </c>
      <c r="D141" s="17"/>
      <c r="E141" s="17">
        <f t="shared" si="22"/>
        <v>41319</v>
      </c>
      <c r="F141" s="17">
        <f t="shared" si="23"/>
        <v>347630</v>
      </c>
      <c r="G141" s="17">
        <v>651</v>
      </c>
      <c r="H141" s="17">
        <v>1968</v>
      </c>
      <c r="I141" s="17">
        <v>13250</v>
      </c>
      <c r="J141" s="17">
        <v>25450</v>
      </c>
      <c r="K141" s="17"/>
      <c r="L141" s="17">
        <v>68488</v>
      </c>
      <c r="M141" s="17">
        <v>240440</v>
      </c>
      <c r="N141" s="17">
        <v>38702</v>
      </c>
      <c r="O141" s="18"/>
    </row>
    <row r="142" spans="1:15">
      <c r="A142" s="1" t="s">
        <v>63</v>
      </c>
      <c r="B142" s="11"/>
      <c r="C142" s="13">
        <f>ROUND((C141/B141)*10^5,1)</f>
        <v>4751.1000000000004</v>
      </c>
      <c r="D142" s="13" t="s">
        <v>70</v>
      </c>
      <c r="E142" s="13">
        <f>ROUND((E141/B141)*10^5,1)</f>
        <v>504.7</v>
      </c>
      <c r="F142" s="13">
        <f>ROUND((F141/B141)*10^5,1)</f>
        <v>4246.3999999999996</v>
      </c>
      <c r="G142" s="13">
        <f>ROUND((G141/B141)*10^5,1)</f>
        <v>8</v>
      </c>
      <c r="H142" s="13">
        <f>ROUND((H141/B141)*10^5,1)</f>
        <v>24</v>
      </c>
      <c r="I142" s="13">
        <f>ROUND((I141/B141)*10^5,1)</f>
        <v>161.9</v>
      </c>
      <c r="J142" s="13">
        <f>ROUND((J141/B141)*10^5,1)</f>
        <v>310.89999999999998</v>
      </c>
      <c r="K142" s="13">
        <f>ROUND((K141/J141)*10^5,1)</f>
        <v>0</v>
      </c>
      <c r="L142" s="13">
        <f>ROUND((L141/B141)*10^5,1)</f>
        <v>836.6</v>
      </c>
      <c r="M142" s="13">
        <f>ROUND((M141/B141)*10^5,1)</f>
        <v>2937</v>
      </c>
      <c r="N142" s="13">
        <f>ROUND((N141/B141)*10^5,1)</f>
        <v>472.8</v>
      </c>
    </row>
    <row r="143" spans="1:15">
      <c r="B143" s="11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</row>
    <row r="144" spans="1:15">
      <c r="A144" s="15" t="s">
        <v>29</v>
      </c>
      <c r="B144" s="7"/>
      <c r="E144" s="9" t="s">
        <v>70</v>
      </c>
      <c r="F144" s="9" t="s">
        <v>70</v>
      </c>
      <c r="G144" s="10"/>
      <c r="K144" s="9"/>
    </row>
    <row r="145" spans="1:15">
      <c r="A145" s="15"/>
      <c r="B145" s="7"/>
      <c r="G145" s="10"/>
      <c r="K145" s="9"/>
    </row>
    <row r="146" spans="1:15">
      <c r="A146" s="1" t="s">
        <v>11</v>
      </c>
      <c r="B146" s="7">
        <v>883621</v>
      </c>
      <c r="K146" s="9"/>
    </row>
    <row r="147" spans="1:15">
      <c r="A147" s="1" t="s">
        <v>60</v>
      </c>
      <c r="B147" s="11">
        <v>1</v>
      </c>
      <c r="C147" s="7">
        <f>(E147+F147)</f>
        <v>46659</v>
      </c>
      <c r="E147" s="7">
        <f>+(G147+H147+I147+J147)</f>
        <v>2302</v>
      </c>
      <c r="F147" s="7">
        <f>(L147+M147+N147)</f>
        <v>44357</v>
      </c>
      <c r="G147" s="9">
        <v>20</v>
      </c>
      <c r="H147" s="7">
        <v>240</v>
      </c>
      <c r="I147" s="7">
        <v>984</v>
      </c>
      <c r="J147" s="7">
        <v>1058</v>
      </c>
      <c r="K147" s="9"/>
      <c r="L147" s="7">
        <v>6946</v>
      </c>
      <c r="M147" s="7">
        <v>32197</v>
      </c>
      <c r="N147" s="7">
        <v>5214</v>
      </c>
    </row>
    <row r="148" spans="1:15">
      <c r="A148" s="1" t="s">
        <v>62</v>
      </c>
      <c r="B148" s="7" t="s">
        <v>26</v>
      </c>
      <c r="C148" s="7"/>
      <c r="E148" s="7"/>
      <c r="F148" s="7"/>
      <c r="K148" s="9"/>
    </row>
    <row r="149" spans="1:15">
      <c r="A149" s="1" t="s">
        <v>18</v>
      </c>
      <c r="B149" s="7">
        <v>327916</v>
      </c>
      <c r="C149" s="7"/>
      <c r="E149" s="7"/>
      <c r="F149" s="7"/>
      <c r="K149" s="9"/>
    </row>
    <row r="150" spans="1:15">
      <c r="A150" s="1" t="s">
        <v>60</v>
      </c>
      <c r="B150" s="11">
        <v>1</v>
      </c>
      <c r="C150" s="7">
        <f>(E150+F150)</f>
        <v>16328</v>
      </c>
      <c r="D150" s="9" t="s">
        <v>70</v>
      </c>
      <c r="E150" s="7">
        <f>+(G150+H150+I150+J150)</f>
        <v>652</v>
      </c>
      <c r="F150" s="7">
        <f>(L150+M150+N150)</f>
        <v>15676</v>
      </c>
      <c r="G150" s="9">
        <v>15</v>
      </c>
      <c r="H150" s="7">
        <v>106</v>
      </c>
      <c r="I150" s="7">
        <v>139</v>
      </c>
      <c r="J150" s="7">
        <v>392</v>
      </c>
      <c r="K150" s="9"/>
      <c r="L150" s="7">
        <v>3719</v>
      </c>
      <c r="M150" s="7">
        <v>11057</v>
      </c>
      <c r="N150" s="7">
        <v>900</v>
      </c>
    </row>
    <row r="151" spans="1:15" s="8" customFormat="1">
      <c r="A151" s="8" t="s">
        <v>19</v>
      </c>
      <c r="B151" s="17">
        <v>1211537</v>
      </c>
      <c r="C151" s="17">
        <f>(E151+F151)</f>
        <v>62987</v>
      </c>
      <c r="D151" s="17"/>
      <c r="E151" s="17">
        <f>+(G151+H151+I151+J151)</f>
        <v>2954</v>
      </c>
      <c r="F151" s="17">
        <f>(L151+M151+N151)</f>
        <v>60033</v>
      </c>
      <c r="G151" s="17">
        <v>35</v>
      </c>
      <c r="H151" s="17">
        <v>346</v>
      </c>
      <c r="I151" s="17">
        <v>1123</v>
      </c>
      <c r="J151" s="17">
        <v>1450</v>
      </c>
      <c r="K151" s="17"/>
      <c r="L151" s="17">
        <v>10665</v>
      </c>
      <c r="M151" s="17">
        <v>43254</v>
      </c>
      <c r="N151" s="17">
        <v>6114</v>
      </c>
      <c r="O151" s="18"/>
    </row>
    <row r="152" spans="1:15">
      <c r="A152" s="1" t="s">
        <v>63</v>
      </c>
      <c r="B152" s="11"/>
      <c r="C152" s="13">
        <f>ROUND((C151/B151)*10^5,1)</f>
        <v>5198.8999999999996</v>
      </c>
      <c r="D152" s="13" t="s">
        <v>70</v>
      </c>
      <c r="E152" s="13">
        <f>ROUND((E151/B151)*10^5,1)</f>
        <v>243.8</v>
      </c>
      <c r="F152" s="13">
        <f>ROUND((F151/B151)*10^5,1)</f>
        <v>4955.1000000000004</v>
      </c>
      <c r="G152" s="13">
        <f>ROUND((G151/B151)*10^5,1)</f>
        <v>2.9</v>
      </c>
      <c r="H152" s="13">
        <f>ROUND((H151/B151)*10^5,1)</f>
        <v>28.6</v>
      </c>
      <c r="I152" s="13">
        <f>ROUND((I151/B151)*10^5,1)</f>
        <v>92.7</v>
      </c>
      <c r="J152" s="13">
        <f>ROUND((J151/B151)*10^5,1)</f>
        <v>119.7</v>
      </c>
      <c r="K152" s="13">
        <f>ROUND((K151/J151)*10^5,1)</f>
        <v>0</v>
      </c>
      <c r="L152" s="13">
        <f>ROUND((L151/B151)*10^5,1)</f>
        <v>880.3</v>
      </c>
      <c r="M152" s="13">
        <f>ROUND((M151/B151)*10^5,1)</f>
        <v>3570.2</v>
      </c>
      <c r="N152" s="13">
        <f>ROUND((N151/B151)*10^5,1)</f>
        <v>504.6</v>
      </c>
    </row>
    <row r="153" spans="1:15">
      <c r="B153" s="11"/>
      <c r="C153" s="13" t="s">
        <v>70</v>
      </c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</row>
    <row r="154" spans="1:15">
      <c r="A154" s="15" t="s">
        <v>30</v>
      </c>
      <c r="B154" s="7"/>
      <c r="C154" s="9" t="s">
        <v>70</v>
      </c>
      <c r="G154" s="10"/>
      <c r="K154" s="9"/>
    </row>
    <row r="155" spans="1:15">
      <c r="A155" s="15"/>
      <c r="B155" s="7"/>
      <c r="E155" s="9" t="s">
        <v>70</v>
      </c>
      <c r="G155" s="10"/>
      <c r="K155" s="9"/>
    </row>
    <row r="156" spans="1:15">
      <c r="A156" s="1" t="s">
        <v>11</v>
      </c>
      <c r="B156" s="7">
        <v>499021</v>
      </c>
      <c r="F156" s="9" t="s">
        <v>70</v>
      </c>
      <c r="K156" s="9"/>
    </row>
    <row r="157" spans="1:15">
      <c r="A157" s="1" t="s">
        <v>60</v>
      </c>
      <c r="B157" s="11">
        <v>1</v>
      </c>
      <c r="C157" s="7">
        <f t="shared" ref="C157:C163" si="24">(E157+F157)</f>
        <v>19687</v>
      </c>
      <c r="E157" s="7">
        <f t="shared" ref="E157:E163" si="25">+(G157+H157+I157+J157)</f>
        <v>1489</v>
      </c>
      <c r="F157" s="7">
        <f t="shared" ref="F157:F163" si="26">(L157+M157+N157)</f>
        <v>18198</v>
      </c>
      <c r="G157" s="9">
        <v>6</v>
      </c>
      <c r="H157" s="7">
        <v>156</v>
      </c>
      <c r="I157" s="7">
        <v>112</v>
      </c>
      <c r="J157" s="7">
        <v>1215</v>
      </c>
      <c r="K157" s="9"/>
      <c r="L157" s="7">
        <v>3411</v>
      </c>
      <c r="M157" s="7">
        <v>13836</v>
      </c>
      <c r="N157" s="7">
        <v>951</v>
      </c>
    </row>
    <row r="158" spans="1:15">
      <c r="A158" s="1" t="s">
        <v>62</v>
      </c>
      <c r="B158" s="7">
        <v>374974</v>
      </c>
      <c r="C158" s="7"/>
      <c r="E158" s="7"/>
      <c r="F158" s="7"/>
      <c r="K158" s="9"/>
    </row>
    <row r="159" spans="1:15">
      <c r="A159" s="1" t="s">
        <v>60</v>
      </c>
      <c r="B159" s="11">
        <v>0.96899999999999997</v>
      </c>
      <c r="C159" s="7">
        <f t="shared" si="24"/>
        <v>14524</v>
      </c>
      <c r="E159" s="7">
        <f t="shared" si="25"/>
        <v>1050</v>
      </c>
      <c r="F159" s="7">
        <f t="shared" si="26"/>
        <v>13474</v>
      </c>
      <c r="G159" s="9">
        <v>2</v>
      </c>
      <c r="H159" s="7">
        <v>125</v>
      </c>
      <c r="I159" s="7">
        <v>89</v>
      </c>
      <c r="J159" s="7">
        <v>834</v>
      </c>
      <c r="K159" s="9"/>
      <c r="L159" s="7">
        <v>2361</v>
      </c>
      <c r="M159" s="7">
        <v>10448</v>
      </c>
      <c r="N159" s="7">
        <v>665</v>
      </c>
    </row>
    <row r="160" spans="1:15">
      <c r="A160" s="1" t="s">
        <v>61</v>
      </c>
      <c r="B160" s="11">
        <v>1</v>
      </c>
      <c r="C160" s="7">
        <f t="shared" si="24"/>
        <v>14978</v>
      </c>
      <c r="E160" s="7">
        <f t="shared" si="25"/>
        <v>1083</v>
      </c>
      <c r="F160" s="7">
        <f t="shared" si="26"/>
        <v>13895</v>
      </c>
      <c r="G160" s="9">
        <v>2</v>
      </c>
      <c r="H160" s="7">
        <v>129</v>
      </c>
      <c r="I160" s="7">
        <v>92</v>
      </c>
      <c r="J160" s="7">
        <v>860</v>
      </c>
      <c r="K160" s="9"/>
      <c r="L160" s="7">
        <v>2435</v>
      </c>
      <c r="M160" s="7">
        <v>10774</v>
      </c>
      <c r="N160" s="7">
        <v>686</v>
      </c>
    </row>
    <row r="161" spans="1:15">
      <c r="A161" s="1" t="s">
        <v>18</v>
      </c>
      <c r="B161" s="7">
        <v>419958</v>
      </c>
      <c r="C161" s="7"/>
      <c r="D161" s="9" t="s">
        <v>70</v>
      </c>
      <c r="E161" s="7"/>
      <c r="F161" s="7"/>
      <c r="K161" s="9"/>
    </row>
    <row r="162" spans="1:15">
      <c r="A162" s="1" t="s">
        <v>60</v>
      </c>
      <c r="B162" s="11">
        <v>1</v>
      </c>
      <c r="C162" s="7">
        <f t="shared" si="24"/>
        <v>6558</v>
      </c>
      <c r="E162" s="7">
        <f t="shared" si="25"/>
        <v>695</v>
      </c>
      <c r="F162" s="7">
        <f t="shared" si="26"/>
        <v>5863</v>
      </c>
      <c r="G162" s="9">
        <v>8</v>
      </c>
      <c r="H162" s="7">
        <v>99</v>
      </c>
      <c r="I162" s="7">
        <v>19</v>
      </c>
      <c r="J162" s="7">
        <v>569</v>
      </c>
      <c r="K162" s="9"/>
      <c r="L162" s="7">
        <v>1483</v>
      </c>
      <c r="M162" s="7">
        <v>3931</v>
      </c>
      <c r="N162" s="7">
        <v>449</v>
      </c>
    </row>
    <row r="163" spans="1:15" s="8" customFormat="1">
      <c r="A163" s="8" t="s">
        <v>19</v>
      </c>
      <c r="B163" s="17">
        <v>1293953</v>
      </c>
      <c r="C163" s="17">
        <f t="shared" si="24"/>
        <v>41228</v>
      </c>
      <c r="D163" s="17"/>
      <c r="E163" s="17">
        <f t="shared" si="25"/>
        <v>3267</v>
      </c>
      <c r="F163" s="17">
        <f t="shared" si="26"/>
        <v>37961</v>
      </c>
      <c r="G163" s="17">
        <v>16</v>
      </c>
      <c r="H163" s="17">
        <v>384</v>
      </c>
      <c r="I163" s="17">
        <v>223</v>
      </c>
      <c r="J163" s="17">
        <v>2644</v>
      </c>
      <c r="K163" s="17"/>
      <c r="L163" s="17">
        <v>7330</v>
      </c>
      <c r="M163" s="17">
        <v>28545</v>
      </c>
      <c r="N163" s="17">
        <v>2086</v>
      </c>
      <c r="O163" s="18"/>
    </row>
    <row r="164" spans="1:15">
      <c r="A164" s="1" t="s">
        <v>63</v>
      </c>
      <c r="B164" s="11"/>
      <c r="C164" s="13">
        <f>ROUND((C163/B163)*10^5,1)</f>
        <v>3186.2</v>
      </c>
      <c r="D164" s="13" t="s">
        <v>70</v>
      </c>
      <c r="E164" s="13">
        <f>ROUND((E163/B163)*10^5,1)</f>
        <v>252.5</v>
      </c>
      <c r="F164" s="13">
        <f>ROUND((F163/B163)*10^5,1)</f>
        <v>2933.7</v>
      </c>
      <c r="G164" s="13">
        <f>ROUND((G163/B163)*10^5,1)</f>
        <v>1.2</v>
      </c>
      <c r="H164" s="13">
        <f>ROUND((H163/B163)*10^5,1)</f>
        <v>29.7</v>
      </c>
      <c r="I164" s="13">
        <f>ROUND((I163/B163)*10^5,1)</f>
        <v>17.2</v>
      </c>
      <c r="J164" s="13">
        <f>ROUND((J163/B163)*10^5,1)</f>
        <v>204.3</v>
      </c>
      <c r="K164" s="13">
        <f>ROUND((K163/J163)*10^5,1)</f>
        <v>0</v>
      </c>
      <c r="L164" s="13">
        <f>ROUND((L163/B163)*10^5,1)</f>
        <v>566.5</v>
      </c>
      <c r="M164" s="13">
        <f>ROUND((M163/B163)*10^5,1)</f>
        <v>2206</v>
      </c>
      <c r="N164" s="13">
        <f>ROUND((N163/B163)*10^5,1)</f>
        <v>161.19999999999999</v>
      </c>
    </row>
    <row r="165" spans="1:15">
      <c r="B165" s="11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</row>
    <row r="166" spans="1:15" ht="18">
      <c r="A166" s="15" t="s">
        <v>66</v>
      </c>
      <c r="B166" s="7"/>
      <c r="C166" s="9" t="s">
        <v>70</v>
      </c>
      <c r="E166" s="9" t="s">
        <v>70</v>
      </c>
      <c r="F166" s="9" t="s">
        <v>70</v>
      </c>
      <c r="G166" s="10"/>
      <c r="K166" s="9"/>
    </row>
    <row r="167" spans="1:15">
      <c r="A167" s="15"/>
      <c r="B167" s="7"/>
      <c r="G167" s="10"/>
      <c r="K167" s="9"/>
    </row>
    <row r="168" spans="1:15" s="8" customFormat="1">
      <c r="A168" s="8" t="s">
        <v>19</v>
      </c>
      <c r="B168" s="17">
        <v>12419293</v>
      </c>
      <c r="C168" s="17">
        <f>(E168+F168)</f>
        <v>532315</v>
      </c>
      <c r="D168" s="17"/>
      <c r="E168" s="17">
        <f>+(G168+H168+I168+J168)</f>
        <v>81567</v>
      </c>
      <c r="F168" s="17">
        <f>(L168+M168+N168)</f>
        <v>450748</v>
      </c>
      <c r="G168" s="17">
        <v>891</v>
      </c>
      <c r="H168" s="17">
        <v>4090</v>
      </c>
      <c r="I168" s="17">
        <v>25758</v>
      </c>
      <c r="J168" s="17">
        <v>50828</v>
      </c>
      <c r="K168" s="17"/>
      <c r="L168" s="17">
        <v>81913</v>
      </c>
      <c r="M168" s="17">
        <v>312692</v>
      </c>
      <c r="N168" s="17">
        <v>56143</v>
      </c>
      <c r="O168" s="18"/>
    </row>
    <row r="169" spans="1:15">
      <c r="A169" s="1" t="s">
        <v>63</v>
      </c>
      <c r="B169" s="11"/>
      <c r="C169" s="13">
        <f>ROUND((C168/B168)*10^5,1)</f>
        <v>4286.2</v>
      </c>
      <c r="D169" s="13" t="s">
        <v>70</v>
      </c>
      <c r="E169" s="13">
        <f>ROUND((E168/B168)*10^5,1)</f>
        <v>656.8</v>
      </c>
      <c r="F169" s="13">
        <f>ROUND((F168/B168)*10^5,1)</f>
        <v>3629.4</v>
      </c>
      <c r="G169" s="13">
        <f>ROUND((G168/B168)*10^5,1)</f>
        <v>7.2</v>
      </c>
      <c r="H169" s="13">
        <f>ROUND((H168/B168)*10^5,1)</f>
        <v>32.9</v>
      </c>
      <c r="I169" s="13">
        <f>ROUND((I168/B168)*10^5,1)</f>
        <v>207.4</v>
      </c>
      <c r="J169" s="13">
        <f>ROUND((J168/B168)*10^5,1)</f>
        <v>409.3</v>
      </c>
      <c r="K169" s="13">
        <f>ROUND((K168/J168)*10^5,1)</f>
        <v>0</v>
      </c>
      <c r="L169" s="13">
        <f>ROUND((L168/B168)*10^5,1)</f>
        <v>659.6</v>
      </c>
      <c r="M169" s="13">
        <f>ROUND((M168/B168)*10^5,1)</f>
        <v>2517.8000000000002</v>
      </c>
      <c r="N169" s="13">
        <f>ROUND((N168/B168)*10^5,1)</f>
        <v>452.1</v>
      </c>
    </row>
    <row r="170" spans="1:15">
      <c r="B170" s="11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</row>
    <row r="171" spans="1:15">
      <c r="A171" s="15" t="s">
        <v>31</v>
      </c>
      <c r="B171" s="7"/>
      <c r="E171" s="9" t="s">
        <v>70</v>
      </c>
      <c r="F171" s="9" t="s">
        <v>70</v>
      </c>
      <c r="G171" s="10"/>
      <c r="K171" s="9"/>
    </row>
    <row r="172" spans="1:15">
      <c r="A172" s="15"/>
      <c r="B172" s="7"/>
      <c r="C172" s="9" t="s">
        <v>70</v>
      </c>
      <c r="G172" s="10"/>
      <c r="K172" s="9"/>
    </row>
    <row r="173" spans="1:15">
      <c r="A173" s="1" t="s">
        <v>11</v>
      </c>
      <c r="B173" s="7">
        <v>4364592</v>
      </c>
      <c r="K173" s="9"/>
    </row>
    <row r="174" spans="1:15">
      <c r="A174" s="1" t="s">
        <v>60</v>
      </c>
      <c r="B174" s="11">
        <v>0.86</v>
      </c>
      <c r="C174" s="7">
        <f t="shared" ref="C174:C182" si="27">(E174+F174)</f>
        <v>157922</v>
      </c>
      <c r="D174" s="9" t="s">
        <v>70</v>
      </c>
      <c r="E174" s="7">
        <f t="shared" ref="E174:E182" si="28">+(G174+H174+I174+J174)</f>
        <v>16254</v>
      </c>
      <c r="F174" s="7">
        <f t="shared" ref="F174:F182" si="29">(L174+M174+N174)</f>
        <v>141668</v>
      </c>
      <c r="G174" s="9">
        <v>285</v>
      </c>
      <c r="H174" s="7">
        <v>1256</v>
      </c>
      <c r="I174" s="7">
        <v>5564</v>
      </c>
      <c r="J174" s="7">
        <v>9149</v>
      </c>
      <c r="K174" s="9"/>
      <c r="L174" s="7">
        <v>28208</v>
      </c>
      <c r="M174" s="7">
        <v>97222</v>
      </c>
      <c r="N174" s="7">
        <v>16238</v>
      </c>
    </row>
    <row r="175" spans="1:15">
      <c r="A175" s="1" t="s">
        <v>61</v>
      </c>
      <c r="B175" s="11">
        <v>1</v>
      </c>
      <c r="C175" s="7">
        <f t="shared" si="27"/>
        <v>175947</v>
      </c>
      <c r="E175" s="7">
        <f t="shared" si="28"/>
        <v>17418</v>
      </c>
      <c r="F175" s="7">
        <f t="shared" si="29"/>
        <v>158529</v>
      </c>
      <c r="G175" s="9">
        <v>298</v>
      </c>
      <c r="H175" s="7">
        <v>1367</v>
      </c>
      <c r="I175" s="7">
        <v>5780</v>
      </c>
      <c r="J175" s="7">
        <v>9973</v>
      </c>
      <c r="K175" s="9"/>
      <c r="L175" s="7">
        <v>31088</v>
      </c>
      <c r="M175" s="7">
        <v>109856</v>
      </c>
      <c r="N175" s="7">
        <v>17585</v>
      </c>
    </row>
    <row r="176" spans="1:15">
      <c r="A176" s="1" t="s">
        <v>62</v>
      </c>
      <c r="B176" s="7">
        <v>592106</v>
      </c>
      <c r="C176" s="7"/>
      <c r="E176" s="7"/>
      <c r="F176" s="7"/>
      <c r="K176" s="9"/>
    </row>
    <row r="177" spans="1:15">
      <c r="A177" s="1" t="s">
        <v>60</v>
      </c>
      <c r="B177" s="11">
        <v>0.82899999999999996</v>
      </c>
      <c r="C177" s="7">
        <f t="shared" si="27"/>
        <v>24661</v>
      </c>
      <c r="E177" s="7">
        <f t="shared" si="28"/>
        <v>1171</v>
      </c>
      <c r="F177" s="7">
        <f t="shared" si="29"/>
        <v>23490</v>
      </c>
      <c r="G177" s="9">
        <v>21</v>
      </c>
      <c r="H177" s="7">
        <v>146</v>
      </c>
      <c r="I177" s="7">
        <v>297</v>
      </c>
      <c r="J177" s="7">
        <v>707</v>
      </c>
      <c r="K177" s="9"/>
      <c r="L177" s="7">
        <v>3734</v>
      </c>
      <c r="M177" s="7">
        <v>18374</v>
      </c>
      <c r="N177" s="7">
        <v>1382</v>
      </c>
    </row>
    <row r="178" spans="1:15">
      <c r="A178" s="1" t="s">
        <v>61</v>
      </c>
      <c r="B178" s="11">
        <v>1</v>
      </c>
      <c r="C178" s="7">
        <f t="shared" si="27"/>
        <v>29747</v>
      </c>
      <c r="E178" s="7">
        <f t="shared" si="28"/>
        <v>1412</v>
      </c>
      <c r="F178" s="7">
        <f t="shared" si="29"/>
        <v>28335</v>
      </c>
      <c r="G178" s="9">
        <v>25</v>
      </c>
      <c r="H178" s="7">
        <v>176</v>
      </c>
      <c r="I178" s="7">
        <v>358</v>
      </c>
      <c r="J178" s="7">
        <v>853</v>
      </c>
      <c r="K178" s="9"/>
      <c r="L178" s="7">
        <v>4504</v>
      </c>
      <c r="M178" s="7">
        <v>22164</v>
      </c>
      <c r="N178" s="7">
        <v>1667</v>
      </c>
    </row>
    <row r="179" spans="1:15">
      <c r="A179" s="1" t="s">
        <v>18</v>
      </c>
      <c r="B179" s="7">
        <v>1123787</v>
      </c>
      <c r="C179" s="7"/>
      <c r="E179" s="7"/>
      <c r="F179" s="7"/>
      <c r="K179" s="9"/>
    </row>
    <row r="180" spans="1:15">
      <c r="A180" s="1" t="s">
        <v>60</v>
      </c>
      <c r="B180" s="11">
        <v>0.41599999999999998</v>
      </c>
      <c r="C180" s="7">
        <f t="shared" si="27"/>
        <v>9341</v>
      </c>
      <c r="E180" s="7">
        <f t="shared" si="28"/>
        <v>999</v>
      </c>
      <c r="F180" s="7">
        <f t="shared" si="29"/>
        <v>8342</v>
      </c>
      <c r="G180" s="9">
        <v>12</v>
      </c>
      <c r="H180" s="7">
        <v>90</v>
      </c>
      <c r="I180" s="7">
        <v>60</v>
      </c>
      <c r="J180" s="7">
        <v>837</v>
      </c>
      <c r="K180" s="9"/>
      <c r="L180" s="7">
        <v>2296</v>
      </c>
      <c r="M180" s="7">
        <v>5281</v>
      </c>
      <c r="N180" s="7">
        <v>765</v>
      </c>
    </row>
    <row r="181" spans="1:15">
      <c r="A181" s="1" t="s">
        <v>61</v>
      </c>
      <c r="B181" s="11">
        <v>1</v>
      </c>
      <c r="C181" s="7">
        <f t="shared" si="27"/>
        <v>22441</v>
      </c>
      <c r="E181" s="7">
        <f t="shared" si="28"/>
        <v>2400</v>
      </c>
      <c r="F181" s="7">
        <f t="shared" si="29"/>
        <v>20041</v>
      </c>
      <c r="G181" s="9">
        <v>29</v>
      </c>
      <c r="H181" s="7">
        <v>216</v>
      </c>
      <c r="I181" s="7">
        <v>144</v>
      </c>
      <c r="J181" s="7">
        <v>2011</v>
      </c>
      <c r="K181" s="9"/>
      <c r="L181" s="7">
        <v>5516</v>
      </c>
      <c r="M181" s="7">
        <v>12687</v>
      </c>
      <c r="N181" s="7">
        <v>1838</v>
      </c>
    </row>
    <row r="182" spans="1:15" s="8" customFormat="1">
      <c r="A182" s="8" t="s">
        <v>19</v>
      </c>
      <c r="B182" s="17">
        <v>6080485</v>
      </c>
      <c r="C182" s="17">
        <f t="shared" si="27"/>
        <v>228135</v>
      </c>
      <c r="D182" s="17"/>
      <c r="E182" s="17">
        <f t="shared" si="28"/>
        <v>21230</v>
      </c>
      <c r="F182" s="17">
        <f t="shared" si="29"/>
        <v>206905</v>
      </c>
      <c r="G182" s="17">
        <v>352</v>
      </c>
      <c r="H182" s="17">
        <v>1759</v>
      </c>
      <c r="I182" s="17">
        <v>6282</v>
      </c>
      <c r="J182" s="17">
        <v>12837</v>
      </c>
      <c r="K182" s="17"/>
      <c r="L182" s="17">
        <v>41108</v>
      </c>
      <c r="M182" s="17">
        <v>144707</v>
      </c>
      <c r="N182" s="17">
        <v>21090</v>
      </c>
      <c r="O182" s="18"/>
    </row>
    <row r="183" spans="1:15">
      <c r="A183" s="1" t="s">
        <v>63</v>
      </c>
      <c r="B183" s="11"/>
      <c r="C183" s="13">
        <f>ROUND((C182/B182)*10^5,1)</f>
        <v>3751.9</v>
      </c>
      <c r="D183" s="13" t="s">
        <v>70</v>
      </c>
      <c r="E183" s="13">
        <f>ROUND((E182/B182)*10^5,1)</f>
        <v>349.1</v>
      </c>
      <c r="F183" s="13">
        <f>ROUND((F182/B182)*10^5,1)</f>
        <v>3402.8</v>
      </c>
      <c r="G183" s="13">
        <f>ROUND((G182/B182)*10^5,1)</f>
        <v>5.8</v>
      </c>
      <c r="H183" s="13">
        <f>ROUND((H182/B182)*10^5,1)</f>
        <v>28.9</v>
      </c>
      <c r="I183" s="13">
        <f>ROUND((I182/B182)*10^5,1)</f>
        <v>103.3</v>
      </c>
      <c r="J183" s="13">
        <f>ROUND((J182/B182)*10^5,1)</f>
        <v>211.1</v>
      </c>
      <c r="K183" s="13">
        <f>ROUND((K182/J182)*10^5,1)</f>
        <v>0</v>
      </c>
      <c r="L183" s="13">
        <f>ROUND((L182/B182)*10^5,1)</f>
        <v>676.1</v>
      </c>
      <c r="M183" s="13">
        <f>ROUND((M182/B182)*10^5,1)</f>
        <v>2379.9</v>
      </c>
      <c r="N183" s="13">
        <f>ROUND((N182/B182)*10^5,1)</f>
        <v>346.8</v>
      </c>
    </row>
    <row r="184" spans="1:15">
      <c r="B184" s="11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</row>
    <row r="185" spans="1:15">
      <c r="A185" s="15" t="s">
        <v>32</v>
      </c>
      <c r="B185" s="7"/>
      <c r="C185" s="9" t="s">
        <v>70</v>
      </c>
      <c r="D185" s="9" t="s">
        <v>70</v>
      </c>
      <c r="G185" s="10"/>
      <c r="K185" s="9"/>
    </row>
    <row r="186" spans="1:15">
      <c r="A186" s="15"/>
      <c r="B186" s="7"/>
      <c r="C186" s="9" t="s">
        <v>70</v>
      </c>
      <c r="G186" s="10"/>
      <c r="K186" s="9"/>
    </row>
    <row r="187" spans="1:15">
      <c r="A187" s="1" t="s">
        <v>11</v>
      </c>
      <c r="B187" s="7">
        <v>1224746</v>
      </c>
      <c r="E187" s="9" t="s">
        <v>70</v>
      </c>
      <c r="K187" s="9"/>
    </row>
    <row r="188" spans="1:15">
      <c r="A188" s="1" t="s">
        <v>60</v>
      </c>
      <c r="B188" s="11">
        <v>0.99199999999999999</v>
      </c>
      <c r="C188" s="7">
        <f t="shared" ref="C188:C195" si="30">(E188+F188)</f>
        <v>57878</v>
      </c>
      <c r="E188" s="7">
        <f t="shared" ref="E188:E195" si="31">+(G188+H188+I188+J188)</f>
        <v>5183</v>
      </c>
      <c r="F188" s="7">
        <f t="shared" ref="F188:F195" si="32">(L188+M188+N188)</f>
        <v>52695</v>
      </c>
      <c r="G188" s="9">
        <v>36</v>
      </c>
      <c r="H188" s="7">
        <v>445</v>
      </c>
      <c r="I188" s="7">
        <v>902</v>
      </c>
      <c r="J188" s="7">
        <v>3800</v>
      </c>
      <c r="K188" s="9"/>
      <c r="L188" s="7">
        <v>9343</v>
      </c>
      <c r="M188" s="7">
        <v>39635</v>
      </c>
      <c r="N188" s="7">
        <v>3717</v>
      </c>
    </row>
    <row r="189" spans="1:15">
      <c r="A189" s="1" t="s">
        <v>61</v>
      </c>
      <c r="B189" s="11">
        <v>1</v>
      </c>
      <c r="C189" s="7">
        <f t="shared" si="30"/>
        <v>58316</v>
      </c>
      <c r="E189" s="7">
        <f t="shared" si="31"/>
        <v>5213</v>
      </c>
      <c r="F189" s="7">
        <f t="shared" si="32"/>
        <v>53103</v>
      </c>
      <c r="G189" s="9">
        <v>36</v>
      </c>
      <c r="H189" s="7">
        <v>449</v>
      </c>
      <c r="I189" s="7">
        <v>906</v>
      </c>
      <c r="J189" s="7">
        <v>3822</v>
      </c>
      <c r="K189" s="9"/>
      <c r="L189" s="7">
        <v>9404</v>
      </c>
      <c r="M189" s="7">
        <v>39953</v>
      </c>
      <c r="N189" s="7">
        <v>3746</v>
      </c>
    </row>
    <row r="190" spans="1:15">
      <c r="A190" s="1" t="s">
        <v>62</v>
      </c>
      <c r="B190" s="7">
        <v>804708</v>
      </c>
      <c r="C190" s="7"/>
      <c r="E190" s="7"/>
      <c r="F190" s="7"/>
      <c r="K190" s="9"/>
    </row>
    <row r="191" spans="1:15">
      <c r="A191" s="1" t="s">
        <v>60</v>
      </c>
      <c r="B191" s="11">
        <v>0.86199999999999999</v>
      </c>
      <c r="C191" s="7">
        <f t="shared" si="30"/>
        <v>25209</v>
      </c>
      <c r="E191" s="7">
        <f t="shared" si="31"/>
        <v>1826</v>
      </c>
      <c r="F191" s="7">
        <f t="shared" si="32"/>
        <v>23383</v>
      </c>
      <c r="G191" s="9">
        <v>8</v>
      </c>
      <c r="H191" s="7">
        <v>160</v>
      </c>
      <c r="I191" s="7">
        <v>136</v>
      </c>
      <c r="J191" s="7">
        <v>1522</v>
      </c>
      <c r="K191" s="9"/>
      <c r="L191" s="7">
        <v>4083</v>
      </c>
      <c r="M191" s="7">
        <v>18303</v>
      </c>
      <c r="N191" s="7">
        <v>997</v>
      </c>
    </row>
    <row r="192" spans="1:15">
      <c r="A192" s="1" t="s">
        <v>61</v>
      </c>
      <c r="B192" s="11">
        <v>1</v>
      </c>
      <c r="C192" s="7">
        <f t="shared" si="30"/>
        <v>29231</v>
      </c>
      <c r="E192" s="7">
        <f t="shared" si="31"/>
        <v>2118</v>
      </c>
      <c r="F192" s="7">
        <f t="shared" si="32"/>
        <v>27113</v>
      </c>
      <c r="G192" s="9">
        <v>9</v>
      </c>
      <c r="H192" s="7">
        <v>186</v>
      </c>
      <c r="I192" s="7">
        <v>158</v>
      </c>
      <c r="J192" s="7">
        <v>1765</v>
      </c>
      <c r="K192" s="9"/>
      <c r="L192" s="7">
        <v>4734</v>
      </c>
      <c r="M192" s="7">
        <v>21223</v>
      </c>
      <c r="N192" s="7">
        <v>1156</v>
      </c>
    </row>
    <row r="193" spans="1:15">
      <c r="A193" s="1" t="s">
        <v>18</v>
      </c>
      <c r="B193" s="7">
        <v>896870</v>
      </c>
      <c r="C193" s="7"/>
      <c r="E193" s="7"/>
      <c r="F193" s="7"/>
      <c r="K193" s="9"/>
    </row>
    <row r="194" spans="1:15">
      <c r="A194" s="1" t="s">
        <v>60</v>
      </c>
      <c r="B194" s="11">
        <v>1</v>
      </c>
      <c r="C194" s="7">
        <f t="shared" si="30"/>
        <v>7083</v>
      </c>
      <c r="E194" s="7">
        <f>+(G194+H194+I194+J194)</f>
        <v>465</v>
      </c>
      <c r="F194" s="7">
        <f t="shared" si="32"/>
        <v>6618</v>
      </c>
      <c r="G194" s="10">
        <v>1</v>
      </c>
      <c r="H194" s="7">
        <v>41</v>
      </c>
      <c r="I194" s="7">
        <v>7</v>
      </c>
      <c r="J194" s="7">
        <v>416</v>
      </c>
      <c r="K194" s="9"/>
      <c r="L194" s="7">
        <v>2204</v>
      </c>
      <c r="M194" s="7">
        <v>3942</v>
      </c>
      <c r="N194" s="7">
        <v>472</v>
      </c>
    </row>
    <row r="195" spans="1:15" s="8" customFormat="1">
      <c r="A195" s="8" t="s">
        <v>19</v>
      </c>
      <c r="B195" s="17">
        <v>2926324</v>
      </c>
      <c r="C195" s="17">
        <f t="shared" si="30"/>
        <v>94630</v>
      </c>
      <c r="D195" s="17"/>
      <c r="E195" s="17">
        <f t="shared" si="31"/>
        <v>7796</v>
      </c>
      <c r="F195" s="17">
        <f t="shared" si="32"/>
        <v>86834</v>
      </c>
      <c r="G195" s="17">
        <v>46</v>
      </c>
      <c r="H195" s="17">
        <v>676</v>
      </c>
      <c r="I195" s="17">
        <v>1071</v>
      </c>
      <c r="J195" s="17">
        <v>6003</v>
      </c>
      <c r="K195" s="17"/>
      <c r="L195" s="17">
        <v>16342</v>
      </c>
      <c r="M195" s="17">
        <v>65118</v>
      </c>
      <c r="N195" s="17">
        <v>5374</v>
      </c>
      <c r="O195" s="18"/>
    </row>
    <row r="196" spans="1:15">
      <c r="A196" s="1" t="s">
        <v>63</v>
      </c>
      <c r="B196" s="11"/>
      <c r="C196" s="13">
        <f>ROUND((C195/B195)*10^5,1)</f>
        <v>3233.7</v>
      </c>
      <c r="D196" s="13" t="s">
        <v>70</v>
      </c>
      <c r="E196" s="13">
        <f>ROUND((E195/B195)*10^5,1)</f>
        <v>266.39999999999998</v>
      </c>
      <c r="F196" s="13">
        <f>ROUND((F195/B195)*10^5,1)</f>
        <v>2967.3</v>
      </c>
      <c r="G196" s="13">
        <f>ROUND((G195/B195)*10^5,1)</f>
        <v>1.6</v>
      </c>
      <c r="H196" s="13">
        <f>ROUND((H195/B195)*10^5,1)</f>
        <v>23.1</v>
      </c>
      <c r="I196" s="13">
        <f>ROUND((I195/B195)*10^5,1)</f>
        <v>36.6</v>
      </c>
      <c r="J196" s="13">
        <f>ROUND((J195/B195)*10^5,1)</f>
        <v>205.1</v>
      </c>
      <c r="K196" s="13">
        <f>ROUND((K195/J195)*10^5,1)</f>
        <v>0</v>
      </c>
      <c r="L196" s="13">
        <f>ROUND((L195/B195)*10^5,1)</f>
        <v>558.4</v>
      </c>
      <c r="M196" s="13">
        <f>ROUND((M195/B195)*10^5,1)</f>
        <v>2225.1999999999998</v>
      </c>
      <c r="N196" s="13">
        <f>ROUND((N195/B195)*10^5,1)</f>
        <v>183.6</v>
      </c>
    </row>
    <row r="197" spans="1:15">
      <c r="B197" s="11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</row>
    <row r="198" spans="1:15" ht="18">
      <c r="A198" s="15" t="s">
        <v>67</v>
      </c>
      <c r="B198" s="7"/>
      <c r="C198" s="9" t="s">
        <v>70</v>
      </c>
      <c r="E198" s="9" t="s">
        <v>70</v>
      </c>
      <c r="F198" s="9" t="s">
        <v>70</v>
      </c>
      <c r="G198" s="10"/>
      <c r="K198" s="9"/>
    </row>
    <row r="199" spans="1:15">
      <c r="A199" s="15"/>
      <c r="B199" s="7"/>
      <c r="G199" s="10"/>
      <c r="K199" s="9"/>
    </row>
    <row r="200" spans="1:15" s="8" customFormat="1">
      <c r="A200" s="8" t="s">
        <v>19</v>
      </c>
      <c r="B200" s="17">
        <v>2688418</v>
      </c>
      <c r="C200" s="17">
        <f>(E200+F200)</f>
        <v>118527</v>
      </c>
      <c r="D200" s="17"/>
      <c r="E200" s="17">
        <f>+(G200+H200+I200+J200)</f>
        <v>10470</v>
      </c>
      <c r="F200" s="17">
        <f>(L200+M200+N200)</f>
        <v>108057</v>
      </c>
      <c r="G200" s="17">
        <v>169</v>
      </c>
      <c r="H200" s="17">
        <v>1022</v>
      </c>
      <c r="I200" s="17">
        <v>2048</v>
      </c>
      <c r="J200" s="17">
        <v>7231</v>
      </c>
      <c r="K200" s="17"/>
      <c r="L200" s="17">
        <v>21484</v>
      </c>
      <c r="M200" s="17">
        <v>80077</v>
      </c>
      <c r="N200" s="17">
        <v>6496</v>
      </c>
      <c r="O200" s="18"/>
    </row>
    <row r="201" spans="1:15">
      <c r="A201" s="1" t="s">
        <v>63</v>
      </c>
      <c r="B201" s="11"/>
      <c r="C201" s="13">
        <f>ROUND((C200/B200)*10^5,1)</f>
        <v>4408.8</v>
      </c>
      <c r="D201" s="13" t="s">
        <v>70</v>
      </c>
      <c r="E201" s="13">
        <f>ROUND((E200/B200)*10^5,1)</f>
        <v>389.4</v>
      </c>
      <c r="F201" s="13">
        <f>ROUND((F200/B200)*10^5,1)</f>
        <v>4019.4</v>
      </c>
      <c r="G201" s="13">
        <f>ROUND((G200/B200)*10^5,1)</f>
        <v>6.3</v>
      </c>
      <c r="H201" s="13">
        <f>ROUND((H200/B200)*10^5,1)</f>
        <v>38</v>
      </c>
      <c r="I201" s="13">
        <f>ROUND((I200/B200)*10^5,1)</f>
        <v>76.2</v>
      </c>
      <c r="J201" s="13">
        <f>ROUND((J200/B200)*10^5,1)</f>
        <v>269</v>
      </c>
      <c r="K201" s="13">
        <f>ROUND((K200/J200)*10^5,1)</f>
        <v>0</v>
      </c>
      <c r="L201" s="13">
        <f>ROUND((L200/B200)*10^5,1)</f>
        <v>799.1</v>
      </c>
      <c r="M201" s="13">
        <f>ROUND((M200/B200)*10^5,1)</f>
        <v>2978.6</v>
      </c>
      <c r="N201" s="13">
        <f>ROUND((N200/B200)*10^5,1)</f>
        <v>241.6</v>
      </c>
    </row>
    <row r="202" spans="1:15">
      <c r="B202" s="11"/>
      <c r="C202" s="13" t="s">
        <v>70</v>
      </c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</row>
    <row r="203" spans="1:15" ht="18">
      <c r="A203" s="15" t="s">
        <v>68</v>
      </c>
      <c r="B203" s="7"/>
      <c r="C203" s="9" t="s">
        <v>70</v>
      </c>
      <c r="F203" s="9" t="s">
        <v>70</v>
      </c>
      <c r="G203" s="10"/>
      <c r="K203" s="9"/>
    </row>
    <row r="204" spans="1:15">
      <c r="A204" s="15"/>
      <c r="B204" s="7"/>
      <c r="G204" s="10"/>
      <c r="K204" s="9"/>
    </row>
    <row r="205" spans="1:15" s="8" customFormat="1">
      <c r="A205" s="8" t="s">
        <v>19</v>
      </c>
      <c r="B205" s="17">
        <v>4041769</v>
      </c>
      <c r="C205" s="17">
        <f>(E205+F205)</f>
        <v>119626</v>
      </c>
      <c r="D205" s="17"/>
      <c r="E205" s="17">
        <f>+(G205+H205+I205+J205)</f>
        <v>11903</v>
      </c>
      <c r="F205" s="17">
        <f>(L205+M205+N205)</f>
        <v>107723</v>
      </c>
      <c r="G205" s="17">
        <v>193</v>
      </c>
      <c r="H205" s="17">
        <v>1091</v>
      </c>
      <c r="I205" s="17">
        <v>3256</v>
      </c>
      <c r="J205" s="17">
        <v>7363</v>
      </c>
      <c r="K205" s="17"/>
      <c r="L205" s="17">
        <v>25308</v>
      </c>
      <c r="M205" s="17">
        <v>73141</v>
      </c>
      <c r="N205" s="17">
        <v>9274</v>
      </c>
      <c r="O205" s="18"/>
    </row>
    <row r="206" spans="1:15">
      <c r="A206" s="1" t="s">
        <v>63</v>
      </c>
      <c r="B206" s="11"/>
      <c r="C206" s="13">
        <f>ROUND((C205/B205)*10^5,1)</f>
        <v>2959.7</v>
      </c>
      <c r="D206" s="13" t="s">
        <v>70</v>
      </c>
      <c r="E206" s="13">
        <f>ROUND((E205/B205)*10^5,1)</f>
        <v>294.5</v>
      </c>
      <c r="F206" s="13">
        <f>ROUND((F205/B205)*10^5,1)</f>
        <v>2665.2</v>
      </c>
      <c r="G206" s="13">
        <f>ROUND((G205/B205)*10^5,1)</f>
        <v>4.8</v>
      </c>
      <c r="H206" s="13">
        <f>ROUND((H205/B205)*10^5,1)</f>
        <v>27</v>
      </c>
      <c r="I206" s="13">
        <f>ROUND((I205/B205)*10^5,1)</f>
        <v>80.599999999999994</v>
      </c>
      <c r="J206" s="13">
        <f>ROUND((J205/B205)*10^5,1)</f>
        <v>182.2</v>
      </c>
      <c r="K206" s="13">
        <f>ROUND((K205/J205)*10^5,1)</f>
        <v>0</v>
      </c>
      <c r="L206" s="13">
        <f>ROUND((L205/B205)*10^5,1)</f>
        <v>626.20000000000005</v>
      </c>
      <c r="M206" s="13">
        <f>ROUND((M205/B205)*10^5,1)</f>
        <v>1809.6</v>
      </c>
      <c r="N206" s="13">
        <f>ROUND((N205/B205)*10^5,1)</f>
        <v>229.5</v>
      </c>
    </row>
    <row r="207" spans="1:15">
      <c r="B207" s="11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</row>
    <row r="208" spans="1:15">
      <c r="A208" s="15" t="s">
        <v>34</v>
      </c>
      <c r="B208" s="7"/>
      <c r="G208" s="10"/>
      <c r="K208" s="9"/>
    </row>
    <row r="209" spans="1:15">
      <c r="A209" s="15"/>
      <c r="B209" s="7"/>
      <c r="C209" s="9" t="s">
        <v>70</v>
      </c>
      <c r="G209" s="10"/>
      <c r="K209" s="9"/>
    </row>
    <row r="210" spans="1:15">
      <c r="A210" s="1" t="s">
        <v>11</v>
      </c>
      <c r="B210" s="7">
        <v>3360587</v>
      </c>
      <c r="C210" s="9" t="s">
        <v>70</v>
      </c>
      <c r="E210" s="9" t="s">
        <v>70</v>
      </c>
      <c r="F210" s="9" t="s">
        <v>70</v>
      </c>
      <c r="K210" s="9"/>
    </row>
    <row r="211" spans="1:15">
      <c r="A211" s="1" t="s">
        <v>60</v>
      </c>
      <c r="B211" s="11">
        <v>0.96099999999999997</v>
      </c>
      <c r="C211" s="7">
        <f t="shared" ref="C211:C219" si="33">(E211+F211)</f>
        <v>197577</v>
      </c>
      <c r="E211" s="7">
        <f t="shared" ref="E211:E219" si="34">+(G211+H211+I211+J211)</f>
        <v>23500</v>
      </c>
      <c r="F211" s="7">
        <f t="shared" ref="F211:F219" si="35">(L211+M211+N211)</f>
        <v>174077</v>
      </c>
      <c r="G211" s="9">
        <v>467</v>
      </c>
      <c r="H211" s="7">
        <v>1214</v>
      </c>
      <c r="I211" s="7">
        <v>6848</v>
      </c>
      <c r="J211" s="7">
        <v>14971</v>
      </c>
      <c r="K211" s="9"/>
      <c r="L211" s="7">
        <v>36624</v>
      </c>
      <c r="M211" s="7">
        <v>117875</v>
      </c>
      <c r="N211" s="7">
        <v>19578</v>
      </c>
    </row>
    <row r="212" spans="1:15">
      <c r="A212" s="1" t="s">
        <v>61</v>
      </c>
      <c r="B212" s="11">
        <v>1</v>
      </c>
      <c r="C212" s="7">
        <f t="shared" si="33"/>
        <v>204275</v>
      </c>
      <c r="E212" s="7">
        <f t="shared" si="34"/>
        <v>24250</v>
      </c>
      <c r="F212" s="7">
        <f t="shared" si="35"/>
        <v>180025</v>
      </c>
      <c r="G212" s="9">
        <v>474</v>
      </c>
      <c r="H212" s="7">
        <v>1250</v>
      </c>
      <c r="I212" s="7">
        <v>6983</v>
      </c>
      <c r="J212" s="7">
        <v>15543</v>
      </c>
      <c r="K212" s="9"/>
      <c r="L212" s="7">
        <v>37834</v>
      </c>
      <c r="M212" s="7">
        <v>122155</v>
      </c>
      <c r="N212" s="7">
        <v>20036</v>
      </c>
    </row>
    <row r="213" spans="1:15">
      <c r="A213" s="1" t="s">
        <v>62</v>
      </c>
      <c r="B213" s="7">
        <v>385778</v>
      </c>
      <c r="C213" s="7"/>
      <c r="E213" s="7"/>
      <c r="F213" s="7"/>
      <c r="K213" s="9"/>
    </row>
    <row r="214" spans="1:15">
      <c r="A214" s="1" t="s">
        <v>60</v>
      </c>
      <c r="B214" s="11">
        <v>0.77100000000000002</v>
      </c>
      <c r="C214" s="7">
        <f t="shared" si="33"/>
        <v>16191</v>
      </c>
      <c r="E214" s="7">
        <f t="shared" si="34"/>
        <v>2285</v>
      </c>
      <c r="F214" s="7">
        <f t="shared" si="35"/>
        <v>13906</v>
      </c>
      <c r="G214" s="9">
        <v>22</v>
      </c>
      <c r="H214" s="7">
        <v>81</v>
      </c>
      <c r="I214" s="7">
        <v>248</v>
      </c>
      <c r="J214" s="7">
        <v>1934</v>
      </c>
      <c r="K214" s="9"/>
      <c r="L214" s="7">
        <v>3157</v>
      </c>
      <c r="M214" s="7">
        <v>10295</v>
      </c>
      <c r="N214" s="7">
        <v>454</v>
      </c>
    </row>
    <row r="215" spans="1:15">
      <c r="A215" s="1" t="s">
        <v>61</v>
      </c>
      <c r="B215" s="11">
        <v>1</v>
      </c>
      <c r="C215" s="7">
        <f t="shared" si="33"/>
        <v>21002</v>
      </c>
      <c r="E215" s="7">
        <f t="shared" si="34"/>
        <v>2965</v>
      </c>
      <c r="F215" s="7">
        <f t="shared" si="35"/>
        <v>18037</v>
      </c>
      <c r="G215" s="9">
        <v>29</v>
      </c>
      <c r="H215" s="7">
        <v>105</v>
      </c>
      <c r="I215" s="7">
        <v>322</v>
      </c>
      <c r="J215" s="7">
        <v>2509</v>
      </c>
      <c r="K215" s="9"/>
      <c r="L215" s="7">
        <v>4095</v>
      </c>
      <c r="M215" s="7">
        <v>13353</v>
      </c>
      <c r="N215" s="7">
        <v>589</v>
      </c>
    </row>
    <row r="216" spans="1:15">
      <c r="A216" s="1" t="s">
        <v>18</v>
      </c>
      <c r="B216" s="7">
        <v>722611</v>
      </c>
      <c r="C216" s="7"/>
      <c r="E216" s="7"/>
      <c r="F216" s="7"/>
      <c r="K216" s="9"/>
    </row>
    <row r="217" spans="1:15">
      <c r="A217" s="1" t="s">
        <v>60</v>
      </c>
      <c r="B217" s="11">
        <v>0.92800000000000005</v>
      </c>
      <c r="C217" s="7">
        <f t="shared" si="33"/>
        <v>15835</v>
      </c>
      <c r="E217" s="7">
        <f t="shared" si="34"/>
        <v>2993</v>
      </c>
      <c r="F217" s="7">
        <f t="shared" si="35"/>
        <v>12842</v>
      </c>
      <c r="G217" s="9">
        <v>53</v>
      </c>
      <c r="H217" s="7">
        <v>132</v>
      </c>
      <c r="I217" s="7">
        <v>211</v>
      </c>
      <c r="J217" s="7">
        <v>2597</v>
      </c>
      <c r="K217" s="9"/>
      <c r="L217" s="7">
        <v>4045</v>
      </c>
      <c r="M217" s="7">
        <v>8199</v>
      </c>
      <c r="N217" s="7">
        <v>598</v>
      </c>
    </row>
    <row r="218" spans="1:15">
      <c r="A218" s="1" t="s">
        <v>61</v>
      </c>
      <c r="B218" s="11">
        <v>1</v>
      </c>
      <c r="C218" s="7">
        <f t="shared" si="33"/>
        <v>17067</v>
      </c>
      <c r="E218" s="7">
        <f t="shared" si="34"/>
        <v>3225</v>
      </c>
      <c r="F218" s="7">
        <f t="shared" si="35"/>
        <v>13842</v>
      </c>
      <c r="G218" s="9">
        <v>57</v>
      </c>
      <c r="H218" s="7">
        <v>142</v>
      </c>
      <c r="I218" s="7">
        <v>227</v>
      </c>
      <c r="J218" s="7">
        <v>2799</v>
      </c>
      <c r="K218" s="9"/>
      <c r="L218" s="7">
        <v>4360</v>
      </c>
      <c r="M218" s="7">
        <v>8837</v>
      </c>
      <c r="N218" s="7">
        <v>645</v>
      </c>
    </row>
    <row r="219" spans="1:15" s="8" customFormat="1">
      <c r="A219" s="8" t="s">
        <v>19</v>
      </c>
      <c r="B219" s="17">
        <v>4468976</v>
      </c>
      <c r="C219" s="17">
        <f t="shared" si="33"/>
        <v>242344</v>
      </c>
      <c r="D219" s="17"/>
      <c r="E219" s="17">
        <f t="shared" si="34"/>
        <v>30440</v>
      </c>
      <c r="F219" s="17">
        <f t="shared" si="35"/>
        <v>211904</v>
      </c>
      <c r="G219" s="17">
        <v>560</v>
      </c>
      <c r="H219" s="17">
        <v>1497</v>
      </c>
      <c r="I219" s="17">
        <v>7532</v>
      </c>
      <c r="J219" s="17">
        <v>20851</v>
      </c>
      <c r="K219" s="17"/>
      <c r="L219" s="17">
        <v>46289</v>
      </c>
      <c r="M219" s="17">
        <v>144345</v>
      </c>
      <c r="N219" s="17">
        <v>21270</v>
      </c>
      <c r="O219" s="18"/>
    </row>
    <row r="220" spans="1:15">
      <c r="A220" s="1" t="s">
        <v>63</v>
      </c>
      <c r="B220" s="11"/>
      <c r="C220" s="13">
        <f>ROUND((C219/B219)*10^5,1)</f>
        <v>5422.8</v>
      </c>
      <c r="D220" s="13" t="s">
        <v>70</v>
      </c>
      <c r="E220" s="13">
        <f>ROUND((E219/B219)*10^5,1)</f>
        <v>681.1</v>
      </c>
      <c r="F220" s="13">
        <f>ROUND((F219/B219)*10^5,1)</f>
        <v>4741.7</v>
      </c>
      <c r="G220" s="13">
        <f>ROUND((G219/B219)*10^5,1)</f>
        <v>12.5</v>
      </c>
      <c r="H220" s="13">
        <f>ROUND((H219/B219)*10^5,1)</f>
        <v>33.5</v>
      </c>
      <c r="I220" s="13">
        <f>ROUND((I219/B219)*10^5,1)</f>
        <v>168.5</v>
      </c>
      <c r="J220" s="13">
        <f>ROUND((J219/B219)*10^5,1)</f>
        <v>466.6</v>
      </c>
      <c r="K220" s="13">
        <f>ROUND((K219/J219)*10^5,1)</f>
        <v>0</v>
      </c>
      <c r="L220" s="13">
        <f>ROUND((L219/B219)*10^5,1)</f>
        <v>1035.8</v>
      </c>
      <c r="M220" s="13">
        <f>ROUND((M219/B219)*10^5,1)</f>
        <v>3229.9</v>
      </c>
      <c r="N220" s="13">
        <f>ROUND((N219/B219)*10^5,1)</f>
        <v>475.9</v>
      </c>
    </row>
    <row r="221" spans="1:15">
      <c r="B221" s="11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</row>
    <row r="222" spans="1:15">
      <c r="A222" s="15" t="s">
        <v>82</v>
      </c>
      <c r="B222" s="7"/>
      <c r="C222" s="9" t="s">
        <v>70</v>
      </c>
      <c r="G222" s="10"/>
      <c r="K222" s="9"/>
    </row>
    <row r="223" spans="1:15">
      <c r="A223" s="15"/>
      <c r="B223" s="7"/>
      <c r="C223" s="9" t="s">
        <v>70</v>
      </c>
      <c r="E223" s="9" t="s">
        <v>70</v>
      </c>
      <c r="F223" s="9" t="s">
        <v>70</v>
      </c>
      <c r="G223" s="10"/>
      <c r="K223" s="9"/>
    </row>
    <row r="224" spans="1:15">
      <c r="A224" s="1" t="s">
        <v>11</v>
      </c>
      <c r="B224" s="7">
        <v>477927</v>
      </c>
      <c r="K224" s="9"/>
    </row>
    <row r="225" spans="1:15">
      <c r="A225" s="1" t="s">
        <v>60</v>
      </c>
      <c r="B225" s="11">
        <v>1</v>
      </c>
      <c r="C225" s="7">
        <f t="shared" ref="C225:C231" si="36">(E225+F225)</f>
        <v>14787</v>
      </c>
      <c r="E225" s="7">
        <f t="shared" ref="E225:E231" si="37">+(G225+H225+I225+J225)</f>
        <v>654</v>
      </c>
      <c r="F225" s="7">
        <f t="shared" ref="F225:F231" si="38">(L225+M225+N225)</f>
        <v>14133</v>
      </c>
      <c r="G225" s="9">
        <v>2</v>
      </c>
      <c r="H225" s="7">
        <v>167</v>
      </c>
      <c r="I225" s="7">
        <v>164</v>
      </c>
      <c r="J225" s="7">
        <v>321</v>
      </c>
      <c r="K225" s="9"/>
      <c r="L225" s="7">
        <v>2717</v>
      </c>
      <c r="M225" s="7">
        <v>10903</v>
      </c>
      <c r="N225" s="7">
        <v>513</v>
      </c>
    </row>
    <row r="226" spans="1:15">
      <c r="A226" s="1" t="s">
        <v>62</v>
      </c>
      <c r="B226" s="7">
        <v>432856</v>
      </c>
      <c r="C226" s="7"/>
      <c r="E226" s="7"/>
      <c r="F226" s="7"/>
      <c r="K226" s="9"/>
    </row>
    <row r="227" spans="1:15">
      <c r="A227" s="1" t="s">
        <v>60</v>
      </c>
      <c r="B227" s="11">
        <v>0.99</v>
      </c>
      <c r="C227" s="7">
        <f t="shared" si="36"/>
        <v>13180</v>
      </c>
      <c r="E227" s="7">
        <f t="shared" si="37"/>
        <v>553</v>
      </c>
      <c r="F227" s="7">
        <f t="shared" si="38"/>
        <v>12627</v>
      </c>
      <c r="G227" s="9">
        <v>4</v>
      </c>
      <c r="H227" s="7">
        <v>109</v>
      </c>
      <c r="I227" s="7">
        <v>65</v>
      </c>
      <c r="J227" s="7">
        <v>375</v>
      </c>
      <c r="K227" s="9"/>
      <c r="L227" s="7">
        <v>2087</v>
      </c>
      <c r="M227" s="7">
        <v>10063</v>
      </c>
      <c r="N227" s="7">
        <v>477</v>
      </c>
    </row>
    <row r="228" spans="1:15">
      <c r="A228" s="1" t="s">
        <v>61</v>
      </c>
      <c r="B228" s="11">
        <v>1</v>
      </c>
      <c r="C228" s="7">
        <f t="shared" si="36"/>
        <v>13309</v>
      </c>
      <c r="E228" s="7">
        <f t="shared" si="37"/>
        <v>559</v>
      </c>
      <c r="F228" s="7">
        <f t="shared" si="38"/>
        <v>12750</v>
      </c>
      <c r="G228" s="9">
        <v>4</v>
      </c>
      <c r="H228" s="7">
        <v>110</v>
      </c>
      <c r="I228" s="7">
        <v>66</v>
      </c>
      <c r="J228" s="7">
        <v>379</v>
      </c>
      <c r="K228" s="9"/>
      <c r="L228" s="7">
        <v>2107</v>
      </c>
      <c r="M228" s="7">
        <v>10161</v>
      </c>
      <c r="N228" s="7">
        <v>482</v>
      </c>
    </row>
    <row r="229" spans="1:15">
      <c r="A229" s="1" t="s">
        <v>18</v>
      </c>
      <c r="B229" s="7">
        <v>364140</v>
      </c>
      <c r="C229" s="7"/>
      <c r="E229" s="7"/>
      <c r="F229" s="7"/>
      <c r="K229" s="9"/>
    </row>
    <row r="230" spans="1:15">
      <c r="A230" s="1" t="s">
        <v>60</v>
      </c>
      <c r="B230" s="11">
        <v>1</v>
      </c>
      <c r="C230" s="7">
        <f t="shared" si="36"/>
        <v>5304</v>
      </c>
      <c r="E230" s="7">
        <f t="shared" si="37"/>
        <v>184</v>
      </c>
      <c r="F230" s="7">
        <f t="shared" si="38"/>
        <v>5120</v>
      </c>
      <c r="G230" s="9">
        <v>9</v>
      </c>
      <c r="H230" s="7">
        <v>43</v>
      </c>
      <c r="I230" s="7">
        <v>17</v>
      </c>
      <c r="J230" s="7">
        <v>115</v>
      </c>
      <c r="K230" s="9"/>
      <c r="L230" s="7">
        <v>1951</v>
      </c>
      <c r="M230" s="7">
        <v>2842</v>
      </c>
      <c r="N230" s="7">
        <v>327</v>
      </c>
    </row>
    <row r="231" spans="1:15" s="8" customFormat="1">
      <c r="A231" s="8" t="s">
        <v>19</v>
      </c>
      <c r="B231" s="17">
        <v>1274923</v>
      </c>
      <c r="C231" s="17">
        <f t="shared" si="36"/>
        <v>33400</v>
      </c>
      <c r="D231" s="17"/>
      <c r="E231" s="17">
        <f t="shared" si="37"/>
        <v>1397</v>
      </c>
      <c r="F231" s="17">
        <f t="shared" si="38"/>
        <v>32003</v>
      </c>
      <c r="G231" s="17">
        <v>15</v>
      </c>
      <c r="H231" s="17">
        <v>320</v>
      </c>
      <c r="I231" s="17">
        <v>247</v>
      </c>
      <c r="J231" s="17">
        <v>815</v>
      </c>
      <c r="K231" s="17"/>
      <c r="L231" s="17">
        <v>6775</v>
      </c>
      <c r="M231" s="17">
        <v>23906</v>
      </c>
      <c r="N231" s="17">
        <v>1322</v>
      </c>
      <c r="O231" s="18"/>
    </row>
    <row r="232" spans="1:15">
      <c r="A232" s="1" t="s">
        <v>63</v>
      </c>
      <c r="B232" s="11"/>
      <c r="C232" s="13">
        <f>ROUND((C231/B231)*10^5,1)</f>
        <v>2619.8000000000002</v>
      </c>
      <c r="D232" s="13" t="s">
        <v>70</v>
      </c>
      <c r="E232" s="13">
        <f>ROUND((E231/B231)*10^5,1)</f>
        <v>109.6</v>
      </c>
      <c r="F232" s="13">
        <f>ROUND((F231/B231)*10^5,1)</f>
        <v>2510.1999999999998</v>
      </c>
      <c r="G232" s="13">
        <f>ROUND((G231/B231)*10^5,1)</f>
        <v>1.2</v>
      </c>
      <c r="H232" s="13">
        <f>ROUND((H231/B231)*10^5,1)</f>
        <v>25.1</v>
      </c>
      <c r="I232" s="13">
        <f>ROUND((I231/B231)*10^5,1)</f>
        <v>19.399999999999999</v>
      </c>
      <c r="J232" s="13">
        <f>ROUND((J231/B231)*10^5,1)</f>
        <v>63.9</v>
      </c>
      <c r="K232" s="13">
        <f>ROUND((K231/J231)*10^5,1)</f>
        <v>0</v>
      </c>
      <c r="L232" s="13">
        <f>ROUND((L231/B231)*10^5,1)</f>
        <v>531.4</v>
      </c>
      <c r="M232" s="13">
        <f>ROUND((M231/B231)*10^5,1)</f>
        <v>1875.1</v>
      </c>
      <c r="N232" s="13">
        <f>ROUND((N231/B231)*10^5,1)</f>
        <v>103.7</v>
      </c>
    </row>
    <row r="233" spans="1:15">
      <c r="B233" s="11"/>
      <c r="C233" s="13" t="s">
        <v>70</v>
      </c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</row>
    <row r="234" spans="1:15">
      <c r="A234" s="15" t="s">
        <v>33</v>
      </c>
      <c r="B234" s="7"/>
      <c r="C234" s="9" t="s">
        <v>70</v>
      </c>
      <c r="G234" s="10"/>
      <c r="K234" s="9"/>
    </row>
    <row r="235" spans="1:15">
      <c r="A235" s="15"/>
      <c r="B235" s="7"/>
      <c r="E235" s="9" t="s">
        <v>70</v>
      </c>
      <c r="F235" s="9" t="s">
        <v>70</v>
      </c>
      <c r="G235" s="10"/>
      <c r="K235" s="9"/>
    </row>
    <row r="236" spans="1:15">
      <c r="A236" s="1" t="s">
        <v>11</v>
      </c>
      <c r="B236" s="7">
        <v>4909697</v>
      </c>
      <c r="K236" s="9"/>
    </row>
    <row r="237" spans="1:15">
      <c r="A237" s="1" t="s">
        <v>60</v>
      </c>
      <c r="B237" s="11">
        <v>1</v>
      </c>
      <c r="C237" s="7">
        <f t="shared" ref="C237:C242" si="39">(E237+F237)</f>
        <v>240480</v>
      </c>
      <c r="E237" s="7">
        <f t="shared" ref="E237:E242" si="40">+(G237+H237+I237+J237)</f>
        <v>39516</v>
      </c>
      <c r="F237" s="7">
        <f t="shared" ref="F237:F242" si="41">(L237+M237+N237)</f>
        <v>200964</v>
      </c>
      <c r="G237" s="9">
        <v>417</v>
      </c>
      <c r="H237" s="7">
        <v>1427</v>
      </c>
      <c r="I237" s="7">
        <v>13279</v>
      </c>
      <c r="J237" s="7">
        <v>24393</v>
      </c>
      <c r="K237" s="9"/>
      <c r="L237" s="7">
        <v>36654</v>
      </c>
      <c r="M237" s="7">
        <v>136299</v>
      </c>
      <c r="N237" s="7">
        <v>28011</v>
      </c>
    </row>
    <row r="238" spans="1:15">
      <c r="A238" s="1" t="s">
        <v>62</v>
      </c>
      <c r="B238" s="7">
        <v>93537</v>
      </c>
      <c r="C238" s="7"/>
      <c r="E238" s="7"/>
      <c r="F238" s="7"/>
      <c r="K238" s="9"/>
    </row>
    <row r="239" spans="1:15">
      <c r="A239" s="1" t="s">
        <v>60</v>
      </c>
      <c r="B239" s="11">
        <v>1</v>
      </c>
      <c r="C239" s="7">
        <f t="shared" si="39"/>
        <v>8455</v>
      </c>
      <c r="E239" s="7">
        <f t="shared" si="40"/>
        <v>1160</v>
      </c>
      <c r="F239" s="7">
        <f t="shared" si="41"/>
        <v>7295</v>
      </c>
      <c r="G239" s="9">
        <v>2</v>
      </c>
      <c r="H239" s="7">
        <v>49</v>
      </c>
      <c r="I239" s="7">
        <v>212</v>
      </c>
      <c r="J239" s="7">
        <v>897</v>
      </c>
      <c r="K239" s="9"/>
      <c r="L239" s="7">
        <v>1260</v>
      </c>
      <c r="M239" s="7">
        <v>5731</v>
      </c>
      <c r="N239" s="7">
        <v>304</v>
      </c>
    </row>
    <row r="240" spans="1:15">
      <c r="A240" s="1" t="s">
        <v>18</v>
      </c>
      <c r="B240" s="7">
        <v>293252</v>
      </c>
      <c r="C240" s="7"/>
      <c r="E240" s="7"/>
      <c r="F240" s="7"/>
      <c r="K240" s="9"/>
    </row>
    <row r="241" spans="1:15">
      <c r="A241" s="1" t="s">
        <v>60</v>
      </c>
      <c r="B241" s="11">
        <v>1</v>
      </c>
      <c r="C241" s="7">
        <f t="shared" si="39"/>
        <v>6150</v>
      </c>
      <c r="E241" s="7">
        <f t="shared" si="40"/>
        <v>987</v>
      </c>
      <c r="F241" s="7">
        <f t="shared" si="41"/>
        <v>5163</v>
      </c>
      <c r="G241" s="9">
        <v>11</v>
      </c>
      <c r="H241" s="7">
        <v>67</v>
      </c>
      <c r="I241" s="7">
        <v>69</v>
      </c>
      <c r="J241" s="7">
        <v>840</v>
      </c>
      <c r="K241" s="9"/>
      <c r="L241" s="7">
        <v>1512</v>
      </c>
      <c r="M241" s="7">
        <v>3393</v>
      </c>
      <c r="N241" s="7">
        <v>258</v>
      </c>
    </row>
    <row r="242" spans="1:15" s="8" customFormat="1">
      <c r="A242" s="8" t="s">
        <v>19</v>
      </c>
      <c r="B242" s="17">
        <v>5296486</v>
      </c>
      <c r="C242" s="17">
        <f t="shared" si="39"/>
        <v>255085</v>
      </c>
      <c r="D242" s="17"/>
      <c r="E242" s="17">
        <f t="shared" si="40"/>
        <v>41663</v>
      </c>
      <c r="F242" s="17">
        <f t="shared" si="41"/>
        <v>213422</v>
      </c>
      <c r="G242" s="17">
        <v>430</v>
      </c>
      <c r="H242" s="17">
        <v>1543</v>
      </c>
      <c r="I242" s="17">
        <v>13560</v>
      </c>
      <c r="J242" s="17">
        <v>26130</v>
      </c>
      <c r="K242" s="17"/>
      <c r="L242" s="17">
        <v>39426</v>
      </c>
      <c r="M242" s="17">
        <v>145423</v>
      </c>
      <c r="N242" s="17">
        <v>28573</v>
      </c>
      <c r="O242" s="18"/>
    </row>
    <row r="243" spans="1:15">
      <c r="A243" s="1" t="s">
        <v>63</v>
      </c>
      <c r="B243" s="11"/>
      <c r="C243" s="13">
        <f>ROUND((C242/B242)*10^5,1)</f>
        <v>4816.1000000000004</v>
      </c>
      <c r="D243" s="13" t="s">
        <v>70</v>
      </c>
      <c r="E243" s="13">
        <f>ROUND((E242/B242)*10^5,1)</f>
        <v>786.6</v>
      </c>
      <c r="F243" s="13">
        <f>ROUND((F242/B242)*10^5,1)</f>
        <v>4029.5</v>
      </c>
      <c r="G243" s="13">
        <f>ROUND((G242/B242)*10^5,1)</f>
        <v>8.1</v>
      </c>
      <c r="H243" s="13">
        <f>ROUND((H242/B242)*10^5,1)</f>
        <v>29.1</v>
      </c>
      <c r="I243" s="13">
        <f>ROUND((I242/B242)*10^5,1)</f>
        <v>256</v>
      </c>
      <c r="J243" s="13">
        <f>ROUND((J242/B242)*10^5,1)</f>
        <v>493.3</v>
      </c>
      <c r="K243" s="13">
        <f>ROUND((K242/J242)*10^5,1)</f>
        <v>0</v>
      </c>
      <c r="L243" s="13">
        <f>ROUND((L242/B242)*10^5,1)</f>
        <v>744.4</v>
      </c>
      <c r="M243" s="13">
        <f>ROUND((M242/B242)*10^5,1)</f>
        <v>2745.7</v>
      </c>
      <c r="N243" s="13">
        <f>ROUND((N242/B242)*10^5,1)</f>
        <v>539.5</v>
      </c>
    </row>
    <row r="244" spans="1:15">
      <c r="B244" s="11"/>
      <c r="C244" s="13"/>
      <c r="D244" s="13"/>
      <c r="E244" s="13" t="s">
        <v>70</v>
      </c>
      <c r="F244" s="13" t="s">
        <v>70</v>
      </c>
      <c r="G244" s="13"/>
      <c r="H244" s="13"/>
      <c r="I244" s="13"/>
      <c r="J244" s="13"/>
      <c r="K244" s="13"/>
      <c r="L244" s="13"/>
      <c r="M244" s="13"/>
      <c r="N244" s="13"/>
    </row>
    <row r="245" spans="1:15">
      <c r="A245" s="15" t="s">
        <v>35</v>
      </c>
      <c r="B245" s="7"/>
      <c r="G245" s="10"/>
      <c r="K245" s="9"/>
    </row>
    <row r="246" spans="1:15">
      <c r="A246" s="15"/>
      <c r="B246" s="7"/>
      <c r="C246" s="9" t="s">
        <v>70</v>
      </c>
      <c r="G246" s="10"/>
      <c r="K246" s="9"/>
    </row>
    <row r="247" spans="1:15">
      <c r="A247" s="1" t="s">
        <v>11</v>
      </c>
      <c r="B247" s="7">
        <v>6039345</v>
      </c>
      <c r="K247" s="9"/>
    </row>
    <row r="248" spans="1:15">
      <c r="A248" s="1" t="s">
        <v>60</v>
      </c>
      <c r="B248" s="11">
        <v>0.97499999999999998</v>
      </c>
      <c r="C248" s="7">
        <f t="shared" ref="C248:C255" si="42">(E248+F248)</f>
        <v>178018</v>
      </c>
      <c r="E248" s="7">
        <f>+(G248+H248+I248+J248)</f>
        <v>26952</v>
      </c>
      <c r="F248" s="7">
        <f t="shared" ref="F248:F255" si="43">(L248+M248+N248)</f>
        <v>151066</v>
      </c>
      <c r="G248" s="9">
        <v>120</v>
      </c>
      <c r="H248" s="7">
        <v>1589</v>
      </c>
      <c r="I248" s="7">
        <v>5721</v>
      </c>
      <c r="J248" s="7">
        <v>19522</v>
      </c>
      <c r="K248" s="9"/>
      <c r="L248" s="7">
        <v>27897</v>
      </c>
      <c r="M248" s="7">
        <v>98159</v>
      </c>
      <c r="N248" s="7">
        <v>25010</v>
      </c>
    </row>
    <row r="249" spans="1:15">
      <c r="A249" s="1" t="s">
        <v>61</v>
      </c>
      <c r="B249" s="11">
        <v>1</v>
      </c>
      <c r="C249" s="7">
        <f t="shared" si="42"/>
        <v>182831</v>
      </c>
      <c r="E249" s="7">
        <f>+(G249+H249+I249+J249)</f>
        <v>28920</v>
      </c>
      <c r="F249" s="7">
        <f t="shared" si="43"/>
        <v>153911</v>
      </c>
      <c r="G249" s="9">
        <v>121</v>
      </c>
      <c r="H249" s="7">
        <v>1611</v>
      </c>
      <c r="I249" s="7">
        <v>5774</v>
      </c>
      <c r="J249" s="7">
        <v>21414</v>
      </c>
      <c r="K249" s="9"/>
      <c r="L249" s="7">
        <v>28393</v>
      </c>
      <c r="M249" s="7">
        <v>100180</v>
      </c>
      <c r="N249" s="7">
        <v>25338</v>
      </c>
    </row>
    <row r="250" spans="1:15">
      <c r="A250" s="1" t="s">
        <v>62</v>
      </c>
      <c r="B250" s="7">
        <v>300054</v>
      </c>
      <c r="C250" s="7"/>
      <c r="E250" s="7"/>
      <c r="F250" s="7"/>
      <c r="K250" s="9"/>
    </row>
    <row r="251" spans="1:15">
      <c r="A251" s="1" t="s">
        <v>60</v>
      </c>
      <c r="B251" s="11">
        <v>0.91800000000000004</v>
      </c>
      <c r="C251" s="7">
        <f t="shared" si="42"/>
        <v>8235</v>
      </c>
      <c r="E251" s="7">
        <f>+(G251+H251+I251+J251)</f>
        <v>920</v>
      </c>
      <c r="F251" s="7">
        <f t="shared" si="43"/>
        <v>7315</v>
      </c>
      <c r="G251" s="10">
        <v>4</v>
      </c>
      <c r="H251" s="7">
        <v>77</v>
      </c>
      <c r="I251" s="7">
        <v>38</v>
      </c>
      <c r="J251" s="7">
        <v>801</v>
      </c>
      <c r="K251" s="9"/>
      <c r="L251" s="7">
        <v>2021</v>
      </c>
      <c r="M251" s="7">
        <v>4805</v>
      </c>
      <c r="N251" s="7">
        <v>489</v>
      </c>
    </row>
    <row r="252" spans="1:15">
      <c r="A252" s="1" t="s">
        <v>61</v>
      </c>
      <c r="B252" s="11">
        <v>1</v>
      </c>
      <c r="C252" s="7">
        <f t="shared" si="42"/>
        <v>9273</v>
      </c>
      <c r="E252" s="7">
        <f>+(G252+H252+I252+J252)</f>
        <v>1304</v>
      </c>
      <c r="F252" s="7">
        <f t="shared" si="43"/>
        <v>7969</v>
      </c>
      <c r="G252" s="10">
        <v>4</v>
      </c>
      <c r="H252" s="7">
        <v>84</v>
      </c>
      <c r="I252" s="7">
        <v>41</v>
      </c>
      <c r="J252" s="7">
        <v>1175</v>
      </c>
      <c r="K252" s="9"/>
      <c r="L252" s="7">
        <v>2202</v>
      </c>
      <c r="M252" s="7">
        <v>5234</v>
      </c>
      <c r="N252" s="7">
        <v>533</v>
      </c>
    </row>
    <row r="253" spans="1:15">
      <c r="A253" s="1" t="s">
        <v>18</v>
      </c>
      <c r="B253" s="7">
        <v>9697</v>
      </c>
      <c r="C253" s="7"/>
      <c r="E253" s="7"/>
      <c r="F253" s="7"/>
      <c r="K253" s="9"/>
    </row>
    <row r="254" spans="1:15">
      <c r="A254" s="1" t="s">
        <v>60</v>
      </c>
      <c r="B254" s="11">
        <v>1</v>
      </c>
      <c r="C254" s="7">
        <f t="shared" si="42"/>
        <v>27</v>
      </c>
      <c r="E254" s="7">
        <f>H254+J254</f>
        <v>6</v>
      </c>
      <c r="F254" s="7">
        <f t="shared" si="43"/>
        <v>21</v>
      </c>
      <c r="G254" s="16" t="s">
        <v>9</v>
      </c>
      <c r="H254" s="16">
        <v>1</v>
      </c>
      <c r="I254" s="16" t="s">
        <v>9</v>
      </c>
      <c r="J254" s="7">
        <v>5</v>
      </c>
      <c r="K254" s="9"/>
      <c r="L254" s="7">
        <v>5</v>
      </c>
      <c r="M254" s="7">
        <v>11</v>
      </c>
      <c r="N254" s="7">
        <v>5</v>
      </c>
    </row>
    <row r="255" spans="1:15" s="8" customFormat="1">
      <c r="A255" s="8" t="s">
        <v>19</v>
      </c>
      <c r="B255" s="17">
        <v>6349097</v>
      </c>
      <c r="C255" s="17">
        <f t="shared" si="42"/>
        <v>192131</v>
      </c>
      <c r="D255" s="17"/>
      <c r="E255" s="17">
        <f>+(G255+H255+I255+J255)</f>
        <v>30230</v>
      </c>
      <c r="F255" s="17">
        <f t="shared" si="43"/>
        <v>161901</v>
      </c>
      <c r="G255" s="17">
        <v>125</v>
      </c>
      <c r="H255" s="17">
        <v>1696</v>
      </c>
      <c r="I255" s="17">
        <v>5815</v>
      </c>
      <c r="J255" s="17">
        <v>22594</v>
      </c>
      <c r="K255" s="17"/>
      <c r="L255" s="17">
        <v>30600</v>
      </c>
      <c r="M255" s="17">
        <v>105425</v>
      </c>
      <c r="N255" s="17">
        <v>25876</v>
      </c>
      <c r="O255" s="18"/>
    </row>
    <row r="256" spans="1:15">
      <c r="A256" s="1" t="s">
        <v>63</v>
      </c>
      <c r="B256" s="11"/>
      <c r="C256" s="13">
        <f>ROUND((C255/B255)*10^5,1)</f>
        <v>3026.1</v>
      </c>
      <c r="D256" s="13" t="s">
        <v>70</v>
      </c>
      <c r="E256" s="13">
        <f>ROUND((E255/B255)*10^5,1)</f>
        <v>476.1</v>
      </c>
      <c r="F256" s="13">
        <f>ROUND((F255/B255)*10^5,1)</f>
        <v>2550</v>
      </c>
      <c r="G256" s="13">
        <f>ROUND((G255/B255)*10^5,1)</f>
        <v>2</v>
      </c>
      <c r="H256" s="13">
        <f>ROUND((H255/B255)*10^5,1)</f>
        <v>26.7</v>
      </c>
      <c r="I256" s="13">
        <f>ROUND((I255/B255)*10^5,1)</f>
        <v>91.6</v>
      </c>
      <c r="J256" s="13">
        <f>ROUND((J255/B255)*10^5,1)</f>
        <v>355.9</v>
      </c>
      <c r="K256" s="13">
        <f>ROUND((K255/J255)*10^5,1)</f>
        <v>0</v>
      </c>
      <c r="L256" s="13">
        <f>ROUND((L255/B255)*10^5,1)</f>
        <v>482</v>
      </c>
      <c r="M256" s="13">
        <f>ROUND((M255/B255)*10^5,1)</f>
        <v>1660.5</v>
      </c>
      <c r="N256" s="13">
        <f>ROUND((N255/B255)*10^5,1)</f>
        <v>407.6</v>
      </c>
    </row>
    <row r="257" spans="1:15">
      <c r="B257" s="11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</row>
    <row r="258" spans="1:15">
      <c r="A258" s="15" t="s">
        <v>36</v>
      </c>
      <c r="B258" s="7"/>
      <c r="C258" s="9" t="s">
        <v>70</v>
      </c>
      <c r="G258" s="10"/>
      <c r="K258" s="9"/>
    </row>
    <row r="259" spans="1:15">
      <c r="A259" s="15"/>
      <c r="B259" s="7"/>
      <c r="E259" s="9" t="s">
        <v>70</v>
      </c>
      <c r="G259" s="10"/>
      <c r="K259" s="9"/>
    </row>
    <row r="260" spans="1:15">
      <c r="A260" s="1" t="s">
        <v>11</v>
      </c>
      <c r="B260" s="7">
        <v>8197026</v>
      </c>
      <c r="K260" s="9"/>
    </row>
    <row r="261" spans="1:15">
      <c r="A261" s="1" t="s">
        <v>60</v>
      </c>
      <c r="B261" s="11">
        <v>0.98399999999999999</v>
      </c>
      <c r="C261" s="7">
        <f t="shared" ref="C261:C269" si="44">(E261+F261)</f>
        <v>358981</v>
      </c>
      <c r="E261" s="7">
        <f t="shared" ref="E261:E269" si="45">+(G261+H261+I261+J261)</f>
        <v>50794</v>
      </c>
      <c r="F261" s="7">
        <f t="shared" ref="F261:F269" si="46">(L261+M261+N261)</f>
        <v>308187</v>
      </c>
      <c r="G261" s="9">
        <v>629</v>
      </c>
      <c r="H261" s="7">
        <v>3892</v>
      </c>
      <c r="I261" s="7">
        <v>13461</v>
      </c>
      <c r="J261" s="7">
        <v>32812</v>
      </c>
      <c r="K261" s="9"/>
      <c r="L261" s="7">
        <v>59573</v>
      </c>
      <c r="M261" s="7">
        <v>195545</v>
      </c>
      <c r="N261" s="7">
        <v>53069</v>
      </c>
    </row>
    <row r="262" spans="1:15">
      <c r="A262" s="1" t="s">
        <v>61</v>
      </c>
      <c r="B262" s="11">
        <v>1</v>
      </c>
      <c r="C262" s="7">
        <f t="shared" si="44"/>
        <v>363797</v>
      </c>
      <c r="D262" s="9" t="s">
        <v>70</v>
      </c>
      <c r="E262" s="7">
        <f t="shared" si="45"/>
        <v>51242</v>
      </c>
      <c r="F262" s="7">
        <f t="shared" si="46"/>
        <v>312555</v>
      </c>
      <c r="G262" s="9">
        <v>631</v>
      </c>
      <c r="H262" s="7">
        <v>3937</v>
      </c>
      <c r="I262" s="7">
        <v>13554</v>
      </c>
      <c r="J262" s="7">
        <v>33120</v>
      </c>
      <c r="K262" s="9"/>
      <c r="L262" s="7">
        <v>60261</v>
      </c>
      <c r="M262" s="7">
        <v>198665</v>
      </c>
      <c r="N262" s="7">
        <v>53629</v>
      </c>
    </row>
    <row r="263" spans="1:15">
      <c r="A263" s="1" t="s">
        <v>62</v>
      </c>
      <c r="B263" s="7">
        <v>597951</v>
      </c>
      <c r="C263" s="7"/>
      <c r="E263" s="7"/>
      <c r="F263" s="7"/>
      <c r="K263" s="9"/>
    </row>
    <row r="264" spans="1:15">
      <c r="A264" s="1" t="s">
        <v>60</v>
      </c>
      <c r="B264" s="11">
        <v>0.91400000000000003</v>
      </c>
      <c r="C264" s="7">
        <f t="shared" si="44"/>
        <v>17946</v>
      </c>
      <c r="D264" s="9" t="s">
        <v>70</v>
      </c>
      <c r="E264" s="7">
        <f t="shared" si="45"/>
        <v>1209</v>
      </c>
      <c r="F264" s="7">
        <f t="shared" si="46"/>
        <v>16737</v>
      </c>
      <c r="G264" s="9">
        <v>5</v>
      </c>
      <c r="H264" s="7">
        <v>261</v>
      </c>
      <c r="I264" s="7">
        <v>74</v>
      </c>
      <c r="J264" s="7">
        <v>869</v>
      </c>
      <c r="K264" s="9"/>
      <c r="L264" s="7">
        <v>2161</v>
      </c>
      <c r="M264" s="7">
        <v>13918</v>
      </c>
      <c r="N264" s="7">
        <v>658</v>
      </c>
    </row>
    <row r="265" spans="1:15">
      <c r="A265" s="1" t="s">
        <v>61</v>
      </c>
      <c r="B265" s="11">
        <v>1</v>
      </c>
      <c r="C265" s="7">
        <f t="shared" si="44"/>
        <v>19629</v>
      </c>
      <c r="E265" s="7">
        <f t="shared" si="45"/>
        <v>1322</v>
      </c>
      <c r="F265" s="7">
        <f t="shared" si="46"/>
        <v>18307</v>
      </c>
      <c r="G265" s="9">
        <v>5</v>
      </c>
      <c r="H265" s="7">
        <v>285</v>
      </c>
      <c r="I265" s="7">
        <v>81</v>
      </c>
      <c r="J265" s="7">
        <v>951</v>
      </c>
      <c r="K265" s="9"/>
      <c r="L265" s="7">
        <v>2364</v>
      </c>
      <c r="M265" s="7">
        <v>15223</v>
      </c>
      <c r="N265" s="7">
        <v>720</v>
      </c>
    </row>
    <row r="266" spans="1:15">
      <c r="A266" s="1" t="s">
        <v>18</v>
      </c>
      <c r="B266" s="7">
        <v>1143467</v>
      </c>
      <c r="C266" s="7"/>
      <c r="E266" s="7"/>
      <c r="F266" s="7"/>
      <c r="K266" s="9"/>
    </row>
    <row r="267" spans="1:15">
      <c r="A267" s="1" t="s">
        <v>60</v>
      </c>
      <c r="B267" s="11">
        <v>0.98099999999999998</v>
      </c>
      <c r="C267" s="7">
        <f t="shared" si="44"/>
        <v>24567</v>
      </c>
      <c r="E267" s="7">
        <f t="shared" si="45"/>
        <v>2547</v>
      </c>
      <c r="F267" s="7">
        <f t="shared" si="46"/>
        <v>22020</v>
      </c>
      <c r="G267" s="9">
        <v>32</v>
      </c>
      <c r="H267" s="7">
        <v>788</v>
      </c>
      <c r="I267" s="7">
        <v>76</v>
      </c>
      <c r="J267" s="7">
        <v>1651</v>
      </c>
      <c r="K267" s="9"/>
      <c r="L267" s="7">
        <v>7032</v>
      </c>
      <c r="M267" s="7">
        <v>13638</v>
      </c>
      <c r="N267" s="7">
        <v>1350</v>
      </c>
    </row>
    <row r="268" spans="1:15">
      <c r="A268" s="1" t="s">
        <v>61</v>
      </c>
      <c r="B268" s="11">
        <v>1</v>
      </c>
      <c r="C268" s="7">
        <f t="shared" si="44"/>
        <v>25030</v>
      </c>
      <c r="E268" s="7">
        <f t="shared" si="45"/>
        <v>2595</v>
      </c>
      <c r="F268" s="7">
        <f t="shared" si="46"/>
        <v>22435</v>
      </c>
      <c r="G268" s="9">
        <v>33</v>
      </c>
      <c r="H268" s="7">
        <v>803</v>
      </c>
      <c r="I268" s="7">
        <v>77</v>
      </c>
      <c r="J268" s="7">
        <v>1682</v>
      </c>
      <c r="K268" s="9"/>
      <c r="L268" s="7">
        <v>7165</v>
      </c>
      <c r="M268" s="7">
        <v>13895</v>
      </c>
      <c r="N268" s="7">
        <v>1375</v>
      </c>
    </row>
    <row r="269" spans="1:15" s="8" customFormat="1">
      <c r="A269" s="8" t="s">
        <v>19</v>
      </c>
      <c r="B269" s="17">
        <v>9938444</v>
      </c>
      <c r="C269" s="17">
        <f t="shared" si="44"/>
        <v>408456</v>
      </c>
      <c r="D269" s="17"/>
      <c r="E269" s="17">
        <f t="shared" si="45"/>
        <v>55159</v>
      </c>
      <c r="F269" s="17">
        <f t="shared" si="46"/>
        <v>353297</v>
      </c>
      <c r="G269" s="17">
        <v>669</v>
      </c>
      <c r="H269" s="17">
        <v>5025</v>
      </c>
      <c r="I269" s="17">
        <v>13712</v>
      </c>
      <c r="J269" s="17">
        <v>35753</v>
      </c>
      <c r="K269" s="17"/>
      <c r="L269" s="17">
        <v>69790</v>
      </c>
      <c r="M269" s="17">
        <v>227783</v>
      </c>
      <c r="N269" s="17">
        <v>55724</v>
      </c>
      <c r="O269" s="18"/>
    </row>
    <row r="270" spans="1:15">
      <c r="A270" s="1" t="s">
        <v>63</v>
      </c>
      <c r="B270" s="11"/>
      <c r="C270" s="13">
        <f>ROUND((C269/B269)*10^5,1)</f>
        <v>4109.8999999999996</v>
      </c>
      <c r="D270" s="13" t="s">
        <v>70</v>
      </c>
      <c r="E270" s="13">
        <f>ROUND((E269/B269)*10^5,1)</f>
        <v>555</v>
      </c>
      <c r="F270" s="13">
        <f>ROUND((F269/B269)*10^5,1)</f>
        <v>3554.9</v>
      </c>
      <c r="G270" s="13">
        <f>ROUND((G269/B269)*10^5,1)</f>
        <v>6.7</v>
      </c>
      <c r="H270" s="13">
        <f>ROUND((H269/B269)*10^5,1)</f>
        <v>50.6</v>
      </c>
      <c r="I270" s="13">
        <f>ROUND((I269/B269)*10^5,1)</f>
        <v>138</v>
      </c>
      <c r="J270" s="13">
        <f>ROUND((J269/B269)*10^5,1)</f>
        <v>359.7</v>
      </c>
      <c r="K270" s="13">
        <f>ROUND((K269/J269)*10^5,1)</f>
        <v>0</v>
      </c>
      <c r="L270" s="13">
        <f>ROUND((L269/B269)*10^5,1)</f>
        <v>702.2</v>
      </c>
      <c r="M270" s="13">
        <f>ROUND((M269/B269)*10^5,1)</f>
        <v>2291.9</v>
      </c>
      <c r="N270" s="13">
        <f>ROUND((N269/B269)*10^5,1)</f>
        <v>560.70000000000005</v>
      </c>
    </row>
    <row r="271" spans="1:15">
      <c r="B271" s="11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</row>
    <row r="272" spans="1:15" ht="18">
      <c r="A272" s="15" t="s">
        <v>80</v>
      </c>
      <c r="B272" s="7"/>
      <c r="E272" s="9" t="s">
        <v>70</v>
      </c>
      <c r="F272" s="9" t="s">
        <v>70</v>
      </c>
      <c r="G272" s="10"/>
      <c r="K272" s="9"/>
    </row>
    <row r="273" spans="1:15">
      <c r="A273" s="15"/>
      <c r="B273" s="7"/>
      <c r="C273" s="9" t="s">
        <v>70</v>
      </c>
      <c r="G273" s="10"/>
      <c r="K273" s="9"/>
    </row>
    <row r="274" spans="1:15">
      <c r="A274" s="1" t="s">
        <v>11</v>
      </c>
      <c r="B274" s="7">
        <v>3457850</v>
      </c>
      <c r="K274" s="9"/>
    </row>
    <row r="275" spans="1:15">
      <c r="A275" s="1" t="s">
        <v>60</v>
      </c>
      <c r="B275" s="11">
        <v>0.999</v>
      </c>
      <c r="C275" s="7">
        <f t="shared" ref="C275:C281" si="47">(E275+F275)</f>
        <v>134564</v>
      </c>
      <c r="E275" s="7">
        <f t="shared" ref="E275:E281" si="48">+(G275+H275+I275+J275)</f>
        <v>11620</v>
      </c>
      <c r="F275" s="7">
        <f t="shared" ref="F275:F281" si="49">(L275+M275+N275)</f>
        <v>122944</v>
      </c>
      <c r="G275" s="9">
        <v>123</v>
      </c>
      <c r="H275" s="7">
        <v>1617</v>
      </c>
      <c r="I275" s="7">
        <v>3582</v>
      </c>
      <c r="J275" s="7">
        <v>6298</v>
      </c>
      <c r="K275" s="9"/>
      <c r="L275" s="7">
        <v>18591</v>
      </c>
      <c r="M275" s="7">
        <v>93254</v>
      </c>
      <c r="N275" s="7">
        <v>11099</v>
      </c>
    </row>
    <row r="276" spans="1:15">
      <c r="A276" s="1" t="s">
        <v>61</v>
      </c>
      <c r="B276" s="11">
        <v>1</v>
      </c>
      <c r="C276" s="7">
        <f t="shared" si="47"/>
        <v>134589</v>
      </c>
      <c r="E276" s="7">
        <f t="shared" si="48"/>
        <v>11621</v>
      </c>
      <c r="F276" s="7">
        <f t="shared" si="49"/>
        <v>122968</v>
      </c>
      <c r="G276" s="9">
        <v>123</v>
      </c>
      <c r="H276" s="7">
        <v>1617</v>
      </c>
      <c r="I276" s="7">
        <v>3582</v>
      </c>
      <c r="J276" s="7">
        <v>6299</v>
      </c>
      <c r="K276" s="9"/>
      <c r="L276" s="7">
        <v>18594</v>
      </c>
      <c r="M276" s="7">
        <v>93274</v>
      </c>
      <c r="N276" s="7">
        <v>11100</v>
      </c>
    </row>
    <row r="277" spans="1:15">
      <c r="A277" s="1" t="s">
        <v>62</v>
      </c>
      <c r="B277" s="7">
        <v>556013</v>
      </c>
      <c r="C277" s="7"/>
      <c r="E277" s="7"/>
      <c r="F277" s="7"/>
      <c r="K277" s="9"/>
    </row>
    <row r="278" spans="1:15">
      <c r="A278" s="1" t="s">
        <v>60</v>
      </c>
      <c r="B278" s="11">
        <v>1</v>
      </c>
      <c r="C278" s="7">
        <f t="shared" si="47"/>
        <v>21758</v>
      </c>
      <c r="E278" s="7">
        <f t="shared" si="48"/>
        <v>1265</v>
      </c>
      <c r="F278" s="7">
        <f t="shared" si="49"/>
        <v>20493</v>
      </c>
      <c r="G278" s="9">
        <v>10</v>
      </c>
      <c r="H278" s="7">
        <v>304</v>
      </c>
      <c r="I278" s="7">
        <v>95</v>
      </c>
      <c r="J278" s="7">
        <v>856</v>
      </c>
      <c r="K278" s="9"/>
      <c r="L278" s="7">
        <v>3012</v>
      </c>
      <c r="M278" s="7">
        <v>16341</v>
      </c>
      <c r="N278" s="7">
        <v>1140</v>
      </c>
    </row>
    <row r="279" spans="1:15">
      <c r="A279" s="1" t="s">
        <v>18</v>
      </c>
      <c r="B279" s="7">
        <v>905616</v>
      </c>
      <c r="C279" s="7"/>
      <c r="E279" s="7"/>
      <c r="F279" s="7"/>
      <c r="K279" s="9"/>
    </row>
    <row r="280" spans="1:15">
      <c r="A280" s="1" t="s">
        <v>60</v>
      </c>
      <c r="B280" s="11">
        <v>1</v>
      </c>
      <c r="C280" s="7">
        <f t="shared" si="47"/>
        <v>15264</v>
      </c>
      <c r="E280" s="7">
        <f t="shared" si="48"/>
        <v>927</v>
      </c>
      <c r="F280" s="7">
        <f t="shared" si="49"/>
        <v>14337</v>
      </c>
      <c r="G280" s="9">
        <v>18</v>
      </c>
      <c r="H280" s="7">
        <v>319</v>
      </c>
      <c r="I280" s="7">
        <v>36</v>
      </c>
      <c r="J280" s="7">
        <v>554</v>
      </c>
      <c r="K280" s="9"/>
      <c r="L280" s="7">
        <v>4510</v>
      </c>
      <c r="M280" s="7">
        <v>8635</v>
      </c>
      <c r="N280" s="7">
        <v>1192</v>
      </c>
    </row>
    <row r="281" spans="1:15" s="8" customFormat="1">
      <c r="A281" s="8" t="s">
        <v>19</v>
      </c>
      <c r="B281" s="17">
        <v>4919479</v>
      </c>
      <c r="C281" s="17">
        <f t="shared" si="47"/>
        <v>171611</v>
      </c>
      <c r="D281" s="17"/>
      <c r="E281" s="17">
        <f t="shared" si="48"/>
        <v>13813</v>
      </c>
      <c r="F281" s="17">
        <f t="shared" si="49"/>
        <v>157798</v>
      </c>
      <c r="G281" s="17">
        <v>151</v>
      </c>
      <c r="H281" s="17">
        <v>2240</v>
      </c>
      <c r="I281" s="17">
        <v>3713</v>
      </c>
      <c r="J281" s="17">
        <v>7709</v>
      </c>
      <c r="K281" s="17"/>
      <c r="L281" s="17">
        <v>26116</v>
      </c>
      <c r="M281" s="17">
        <v>118250</v>
      </c>
      <c r="N281" s="17">
        <v>13432</v>
      </c>
      <c r="O281" s="18"/>
    </row>
    <row r="282" spans="1:15">
      <c r="A282" s="1" t="s">
        <v>63</v>
      </c>
      <c r="B282" s="11"/>
      <c r="C282" s="13">
        <f>ROUND((C281/B281)*10^5,1)</f>
        <v>3488.4</v>
      </c>
      <c r="D282" s="13" t="s">
        <v>70</v>
      </c>
      <c r="E282" s="13">
        <f>ROUND((E281/B281)*10^5,1)</f>
        <v>280.8</v>
      </c>
      <c r="F282" s="13">
        <f>ROUND((F281/B281)*10^5,1)</f>
        <v>3207.6</v>
      </c>
      <c r="G282" s="13">
        <f>ROUND((G281/B281)*10^5,1)</f>
        <v>3.1</v>
      </c>
      <c r="H282" s="13">
        <f>ROUND((H281/B281)*10^5,1)</f>
        <v>45.5</v>
      </c>
      <c r="I282" s="13">
        <f>ROUND((I281/B281)*10^5,1)</f>
        <v>75.5</v>
      </c>
      <c r="J282" s="13">
        <f>ROUND((J281/B281)*10^5,1)</f>
        <v>156.69999999999999</v>
      </c>
      <c r="K282" s="13">
        <f>ROUND((K281/J281)*10^5,1)</f>
        <v>0</v>
      </c>
      <c r="L282" s="13">
        <f>ROUND((L281/B281)*10^5,1)</f>
        <v>530.9</v>
      </c>
      <c r="M282" s="13">
        <f>ROUND((M281/B281)*10^5,1)</f>
        <v>2403.6999999999998</v>
      </c>
      <c r="N282" s="13">
        <f>ROUND((N281/B281)*10^5,1)</f>
        <v>273</v>
      </c>
    </row>
    <row r="283" spans="1:15">
      <c r="B283" s="11"/>
      <c r="C283" s="13" t="s">
        <v>70</v>
      </c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</row>
    <row r="284" spans="1:15">
      <c r="A284" s="15" t="s">
        <v>37</v>
      </c>
      <c r="B284" s="7"/>
      <c r="G284" s="10"/>
      <c r="K284" s="9"/>
    </row>
    <row r="285" spans="1:15">
      <c r="A285" s="15"/>
      <c r="B285" s="7"/>
      <c r="C285" s="9" t="s">
        <v>70</v>
      </c>
      <c r="F285" s="9" t="s">
        <v>70</v>
      </c>
      <c r="G285" s="10"/>
      <c r="K285" s="9"/>
    </row>
    <row r="286" spans="1:15">
      <c r="A286" s="1" t="s">
        <v>11</v>
      </c>
      <c r="B286" s="7">
        <v>1024685</v>
      </c>
      <c r="C286" s="9" t="s">
        <v>70</v>
      </c>
      <c r="E286" s="9" t="s">
        <v>70</v>
      </c>
      <c r="K286" s="9"/>
    </row>
    <row r="287" spans="1:15">
      <c r="A287" s="1" t="s">
        <v>60</v>
      </c>
      <c r="B287" s="11">
        <v>0.84199999999999997</v>
      </c>
      <c r="C287" s="7">
        <f t="shared" ref="C287:C295" si="50">(E287+F287)</f>
        <v>45463</v>
      </c>
      <c r="E287" s="7">
        <f t="shared" ref="E287:E295" si="51">+(G287+H287+I287+J287)</f>
        <v>3266</v>
      </c>
      <c r="F287" s="7">
        <f t="shared" ref="F287:F295" si="52">(L287+M287+N287)</f>
        <v>42197</v>
      </c>
      <c r="G287" s="9">
        <v>53</v>
      </c>
      <c r="H287" s="7">
        <v>369</v>
      </c>
      <c r="I287" s="7">
        <v>1165</v>
      </c>
      <c r="J287" s="7">
        <v>1679</v>
      </c>
      <c r="K287" s="9"/>
      <c r="L287" s="7">
        <v>9150</v>
      </c>
      <c r="M287" s="7">
        <v>29786</v>
      </c>
      <c r="N287" s="7">
        <v>3261</v>
      </c>
    </row>
    <row r="288" spans="1:15">
      <c r="A288" s="1" t="s">
        <v>61</v>
      </c>
      <c r="B288" s="11">
        <v>1</v>
      </c>
      <c r="C288" s="7">
        <f t="shared" si="50"/>
        <v>50696</v>
      </c>
      <c r="E288" s="7">
        <f t="shared" si="51"/>
        <v>3596</v>
      </c>
      <c r="F288" s="7">
        <f t="shared" si="52"/>
        <v>47100</v>
      </c>
      <c r="G288" s="9">
        <v>64</v>
      </c>
      <c r="H288" s="7">
        <v>421</v>
      </c>
      <c r="I288" s="7">
        <v>1253</v>
      </c>
      <c r="J288" s="7">
        <v>1858</v>
      </c>
      <c r="K288" s="9"/>
      <c r="L288" s="7">
        <v>10552</v>
      </c>
      <c r="M288" s="7">
        <v>33019</v>
      </c>
      <c r="N288" s="7">
        <v>3529</v>
      </c>
    </row>
    <row r="289" spans="1:15">
      <c r="A289" s="1" t="s">
        <v>62</v>
      </c>
      <c r="B289" s="7">
        <v>680988</v>
      </c>
      <c r="C289" s="7"/>
      <c r="E289" s="7"/>
      <c r="F289" s="7"/>
      <c r="K289" s="9"/>
    </row>
    <row r="290" spans="1:15">
      <c r="A290" s="1" t="s">
        <v>60</v>
      </c>
      <c r="B290" s="11">
        <v>0.70799999999999996</v>
      </c>
      <c r="C290" s="7">
        <f t="shared" si="50"/>
        <v>30544</v>
      </c>
      <c r="E290" s="7">
        <f t="shared" si="51"/>
        <v>2357</v>
      </c>
      <c r="F290" s="7">
        <f t="shared" si="52"/>
        <v>28187</v>
      </c>
      <c r="G290" s="9">
        <v>61</v>
      </c>
      <c r="H290" s="7">
        <v>268</v>
      </c>
      <c r="I290" s="7">
        <v>769</v>
      </c>
      <c r="J290" s="7">
        <v>1259</v>
      </c>
      <c r="K290" s="9"/>
      <c r="L290" s="7">
        <v>6493</v>
      </c>
      <c r="M290" s="7">
        <v>20116</v>
      </c>
      <c r="N290" s="7">
        <v>1578</v>
      </c>
    </row>
    <row r="291" spans="1:15">
      <c r="A291" s="1" t="s">
        <v>61</v>
      </c>
      <c r="B291" s="11">
        <v>1</v>
      </c>
      <c r="C291" s="7">
        <f t="shared" si="50"/>
        <v>43120</v>
      </c>
      <c r="E291" s="7">
        <f t="shared" si="51"/>
        <v>3325</v>
      </c>
      <c r="F291" s="7">
        <f t="shared" si="52"/>
        <v>39795</v>
      </c>
      <c r="G291" s="9">
        <v>86</v>
      </c>
      <c r="H291" s="7">
        <v>379</v>
      </c>
      <c r="I291" s="7">
        <v>1084</v>
      </c>
      <c r="J291" s="7">
        <v>1776</v>
      </c>
      <c r="K291" s="9"/>
      <c r="L291" s="7">
        <v>9168</v>
      </c>
      <c r="M291" s="7">
        <v>28403</v>
      </c>
      <c r="N291" s="7">
        <v>2224</v>
      </c>
    </row>
    <row r="292" spans="1:15">
      <c r="A292" s="1" t="s">
        <v>18</v>
      </c>
      <c r="B292" s="7">
        <v>1138985</v>
      </c>
      <c r="C292" s="7"/>
      <c r="E292" s="7"/>
      <c r="F292" s="7"/>
      <c r="K292" s="9"/>
    </row>
    <row r="293" spans="1:15">
      <c r="A293" s="1" t="s">
        <v>60</v>
      </c>
      <c r="B293" s="11">
        <v>0.41199999999999998</v>
      </c>
      <c r="C293" s="7">
        <f t="shared" si="50"/>
        <v>8254</v>
      </c>
      <c r="E293" s="7">
        <f t="shared" si="51"/>
        <v>1375</v>
      </c>
      <c r="F293" s="7">
        <f t="shared" si="52"/>
        <v>6879</v>
      </c>
      <c r="G293" s="9">
        <v>43</v>
      </c>
      <c r="H293" s="7">
        <v>90</v>
      </c>
      <c r="I293" s="7">
        <v>150</v>
      </c>
      <c r="J293" s="7">
        <v>1092</v>
      </c>
      <c r="K293" s="9"/>
      <c r="L293" s="7">
        <v>2960</v>
      </c>
      <c r="M293" s="7">
        <v>3421</v>
      </c>
      <c r="N293" s="7">
        <v>498</v>
      </c>
    </row>
    <row r="294" spans="1:15">
      <c r="A294" s="1" t="s">
        <v>61</v>
      </c>
      <c r="B294" s="11">
        <v>1</v>
      </c>
      <c r="C294" s="7">
        <f t="shared" si="50"/>
        <v>20051</v>
      </c>
      <c r="E294" s="7">
        <f t="shared" si="51"/>
        <v>3341</v>
      </c>
      <c r="F294" s="7">
        <f t="shared" si="52"/>
        <v>16710</v>
      </c>
      <c r="G294" s="9">
        <v>105</v>
      </c>
      <c r="H294" s="7">
        <v>219</v>
      </c>
      <c r="I294" s="7">
        <v>364</v>
      </c>
      <c r="J294" s="7">
        <v>2653</v>
      </c>
      <c r="K294" s="9"/>
      <c r="L294" s="7">
        <v>7190</v>
      </c>
      <c r="M294" s="7">
        <v>8310</v>
      </c>
      <c r="N294" s="7">
        <v>1210</v>
      </c>
    </row>
    <row r="295" spans="1:15" s="8" customFormat="1">
      <c r="A295" s="8" t="s">
        <v>19</v>
      </c>
      <c r="B295" s="17">
        <v>2844658</v>
      </c>
      <c r="C295" s="17">
        <f t="shared" si="50"/>
        <v>113911</v>
      </c>
      <c r="D295" s="17"/>
      <c r="E295" s="17">
        <f t="shared" si="51"/>
        <v>10267</v>
      </c>
      <c r="F295" s="17">
        <f t="shared" si="52"/>
        <v>103644</v>
      </c>
      <c r="G295" s="17">
        <v>255</v>
      </c>
      <c r="H295" s="17">
        <v>1019</v>
      </c>
      <c r="I295" s="17">
        <v>2703</v>
      </c>
      <c r="J295" s="17">
        <v>6290</v>
      </c>
      <c r="K295" s="17"/>
      <c r="L295" s="17">
        <v>26918</v>
      </c>
      <c r="M295" s="17">
        <v>69758</v>
      </c>
      <c r="N295" s="17">
        <v>6968</v>
      </c>
      <c r="O295" s="18"/>
    </row>
    <row r="296" spans="1:15">
      <c r="A296" s="1" t="s">
        <v>63</v>
      </c>
      <c r="B296" s="11"/>
      <c r="C296" s="13">
        <f>ROUND((C295/B295)*10^5,1)</f>
        <v>4004.4</v>
      </c>
      <c r="D296" s="13" t="s">
        <v>70</v>
      </c>
      <c r="E296" s="13">
        <f>ROUND((E295/B295)*10^5,1)</f>
        <v>360.9</v>
      </c>
      <c r="F296" s="13">
        <f>ROUND((F295/B295)*10^5,1)</f>
        <v>3643.5</v>
      </c>
      <c r="G296" s="13">
        <f>ROUND((G295/B295)*10^5,1)</f>
        <v>9</v>
      </c>
      <c r="H296" s="13">
        <f>ROUND((H295/B295)*10^5,1)</f>
        <v>35.799999999999997</v>
      </c>
      <c r="I296" s="13">
        <f>ROUND((I295/B295)*10^5,1)</f>
        <v>95</v>
      </c>
      <c r="J296" s="13">
        <f>ROUND((J295/B295)*10^5,1)</f>
        <v>221.1</v>
      </c>
      <c r="K296" s="13">
        <f>ROUND((K295/J295)*10^5,1)</f>
        <v>0</v>
      </c>
      <c r="L296" s="13">
        <f>ROUND((L295/B295)*10^5,1)</f>
        <v>946.3</v>
      </c>
      <c r="M296" s="13">
        <f>ROUND((M295/B295)*10^5,1)</f>
        <v>2452.1999999999998</v>
      </c>
      <c r="N296" s="13">
        <f>ROUND((N295/B295)*10^5,1)</f>
        <v>245</v>
      </c>
    </row>
    <row r="297" spans="1:15">
      <c r="B297" s="11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</row>
    <row r="298" spans="1:15">
      <c r="A298" s="15" t="s">
        <v>38</v>
      </c>
      <c r="B298" s="7"/>
      <c r="G298" s="10"/>
      <c r="K298" s="9"/>
    </row>
    <row r="299" spans="1:15">
      <c r="A299" s="15"/>
      <c r="B299" s="7"/>
      <c r="C299" s="9" t="s">
        <v>70</v>
      </c>
      <c r="F299" s="9" t="s">
        <v>70</v>
      </c>
      <c r="G299" s="10"/>
      <c r="K299" s="9"/>
    </row>
    <row r="300" spans="1:15">
      <c r="A300" s="1" t="s">
        <v>11</v>
      </c>
      <c r="B300" s="7">
        <v>3803850</v>
      </c>
      <c r="C300" s="9" t="s">
        <v>70</v>
      </c>
      <c r="E300" s="9" t="s">
        <v>70</v>
      </c>
      <c r="K300" s="9"/>
    </row>
    <row r="301" spans="1:15">
      <c r="A301" s="1" t="s">
        <v>60</v>
      </c>
      <c r="B301" s="11">
        <v>0.95199999999999996</v>
      </c>
      <c r="C301" s="7">
        <f t="shared" ref="C301:C309" si="53">(E301+F301)</f>
        <v>204680</v>
      </c>
      <c r="E301" s="7">
        <f t="shared" ref="E301:E309" si="54">+(G301+H301+I301+J301)</f>
        <v>22606</v>
      </c>
      <c r="F301" s="7">
        <f t="shared" ref="F301:F309" si="55">(L301+M301+N301)</f>
        <v>182074</v>
      </c>
      <c r="G301" s="9">
        <v>308</v>
      </c>
      <c r="H301" s="7">
        <v>959</v>
      </c>
      <c r="I301" s="7">
        <v>7208</v>
      </c>
      <c r="J301" s="7">
        <v>14131</v>
      </c>
      <c r="K301" s="9"/>
      <c r="L301" s="7">
        <v>31510</v>
      </c>
      <c r="M301" s="7">
        <v>127993</v>
      </c>
      <c r="N301" s="7">
        <v>22571</v>
      </c>
    </row>
    <row r="302" spans="1:15">
      <c r="A302" s="1" t="s">
        <v>61</v>
      </c>
      <c r="B302" s="11">
        <v>1</v>
      </c>
      <c r="C302" s="7">
        <f t="shared" si="53"/>
        <v>210469</v>
      </c>
      <c r="E302" s="7">
        <f t="shared" si="54"/>
        <v>23026</v>
      </c>
      <c r="F302" s="7">
        <f t="shared" si="55"/>
        <v>187443</v>
      </c>
      <c r="G302" s="9">
        <v>312</v>
      </c>
      <c r="H302" s="7">
        <v>988</v>
      </c>
      <c r="I302" s="7">
        <v>7294</v>
      </c>
      <c r="J302" s="7">
        <v>14432</v>
      </c>
      <c r="K302" s="9"/>
      <c r="L302" s="7">
        <v>32389</v>
      </c>
      <c r="M302" s="7">
        <v>132058</v>
      </c>
      <c r="N302" s="7">
        <v>22996</v>
      </c>
    </row>
    <row r="303" spans="1:15">
      <c r="A303" s="1" t="s">
        <v>62</v>
      </c>
      <c r="B303" s="7">
        <v>531581</v>
      </c>
      <c r="C303" s="7"/>
      <c r="E303" s="7"/>
      <c r="F303" s="7"/>
      <c r="K303" s="9"/>
    </row>
    <row r="304" spans="1:15">
      <c r="A304" s="1" t="s">
        <v>60</v>
      </c>
      <c r="B304" s="11">
        <v>0.877</v>
      </c>
      <c r="C304" s="7">
        <f t="shared" si="53"/>
        <v>23126</v>
      </c>
      <c r="E304" s="7">
        <f t="shared" si="54"/>
        <v>2018</v>
      </c>
      <c r="F304" s="7">
        <f t="shared" si="55"/>
        <v>21108</v>
      </c>
      <c r="G304" s="9">
        <v>10</v>
      </c>
      <c r="H304" s="7">
        <v>181</v>
      </c>
      <c r="I304" s="7">
        <v>224</v>
      </c>
      <c r="J304" s="7">
        <v>1603</v>
      </c>
      <c r="K304" s="9"/>
      <c r="L304" s="7">
        <v>3470</v>
      </c>
      <c r="M304" s="7">
        <v>16858</v>
      </c>
      <c r="N304" s="7">
        <v>780</v>
      </c>
    </row>
    <row r="305" spans="1:15">
      <c r="A305" s="1" t="s">
        <v>61</v>
      </c>
      <c r="B305" s="11">
        <v>1</v>
      </c>
      <c r="C305" s="7">
        <f t="shared" si="53"/>
        <v>26375</v>
      </c>
      <c r="E305" s="7">
        <f t="shared" si="54"/>
        <v>2300</v>
      </c>
      <c r="F305" s="7">
        <f t="shared" si="55"/>
        <v>24075</v>
      </c>
      <c r="G305" s="9">
        <v>11</v>
      </c>
      <c r="H305" s="7">
        <v>206</v>
      </c>
      <c r="I305" s="7">
        <v>255</v>
      </c>
      <c r="J305" s="7">
        <v>1828</v>
      </c>
      <c r="K305" s="9"/>
      <c r="L305" s="7">
        <v>3958</v>
      </c>
      <c r="M305" s="7">
        <v>19227</v>
      </c>
      <c r="N305" s="7">
        <v>890</v>
      </c>
    </row>
    <row r="306" spans="1:15">
      <c r="A306" s="1" t="s">
        <v>18</v>
      </c>
      <c r="B306" s="7">
        <v>1259780</v>
      </c>
      <c r="C306" s="7"/>
      <c r="E306" s="7"/>
      <c r="F306" s="7"/>
      <c r="K306" s="9"/>
    </row>
    <row r="307" spans="1:15">
      <c r="A307" s="1" t="s">
        <v>60</v>
      </c>
      <c r="B307" s="11">
        <v>0.51400000000000001</v>
      </c>
      <c r="C307" s="7">
        <f t="shared" si="53"/>
        <v>8482</v>
      </c>
      <c r="E307" s="7">
        <f t="shared" si="54"/>
        <v>1076</v>
      </c>
      <c r="F307" s="7">
        <f t="shared" si="55"/>
        <v>7406</v>
      </c>
      <c r="G307" s="9">
        <v>12</v>
      </c>
      <c r="H307" s="7">
        <v>81</v>
      </c>
      <c r="I307" s="7">
        <v>25</v>
      </c>
      <c r="J307" s="7">
        <v>958</v>
      </c>
      <c r="K307" s="9"/>
      <c r="L307" s="7">
        <v>2745</v>
      </c>
      <c r="M307" s="7">
        <v>4245</v>
      </c>
      <c r="N307" s="7">
        <v>416</v>
      </c>
    </row>
    <row r="308" spans="1:15">
      <c r="A308" s="1" t="s">
        <v>61</v>
      </c>
      <c r="B308" s="11">
        <v>1</v>
      </c>
      <c r="C308" s="7">
        <f t="shared" si="53"/>
        <v>16494</v>
      </c>
      <c r="E308" s="7">
        <f t="shared" si="54"/>
        <v>2093</v>
      </c>
      <c r="F308" s="7">
        <f t="shared" si="55"/>
        <v>14401</v>
      </c>
      <c r="G308" s="9">
        <v>24</v>
      </c>
      <c r="H308" s="7">
        <v>157</v>
      </c>
      <c r="I308" s="7">
        <v>49</v>
      </c>
      <c r="J308" s="7">
        <v>1863</v>
      </c>
      <c r="K308" s="9"/>
      <c r="L308" s="7">
        <v>5338</v>
      </c>
      <c r="M308" s="7">
        <v>8254</v>
      </c>
      <c r="N308" s="7">
        <v>809</v>
      </c>
    </row>
    <row r="309" spans="1:15" s="8" customFormat="1">
      <c r="A309" s="8" t="s">
        <v>19</v>
      </c>
      <c r="B309" s="17">
        <v>5595211</v>
      </c>
      <c r="C309" s="17">
        <f t="shared" si="53"/>
        <v>253338</v>
      </c>
      <c r="D309" s="17"/>
      <c r="E309" s="17">
        <f t="shared" si="54"/>
        <v>27419</v>
      </c>
      <c r="F309" s="17">
        <f t="shared" si="55"/>
        <v>225919</v>
      </c>
      <c r="G309" s="17">
        <v>347</v>
      </c>
      <c r="H309" s="17">
        <v>1351</v>
      </c>
      <c r="I309" s="17">
        <v>7598</v>
      </c>
      <c r="J309" s="17">
        <v>18123</v>
      </c>
      <c r="K309" s="17"/>
      <c r="L309" s="17">
        <v>41685</v>
      </c>
      <c r="M309" s="17">
        <v>159539</v>
      </c>
      <c r="N309" s="17">
        <v>24695</v>
      </c>
      <c r="O309" s="18"/>
    </row>
    <row r="310" spans="1:15">
      <c r="A310" s="1" t="s">
        <v>63</v>
      </c>
      <c r="B310" s="11"/>
      <c r="C310" s="13">
        <f>ROUND((C309/B309)*10^5,1)</f>
        <v>4527.8</v>
      </c>
      <c r="D310" s="13" t="s">
        <v>70</v>
      </c>
      <c r="E310" s="13">
        <f>ROUND((E309/B309)*10^5,1)</f>
        <v>490</v>
      </c>
      <c r="F310" s="13">
        <f>ROUND((F309/B309)*10^5,1)</f>
        <v>4037.7</v>
      </c>
      <c r="G310" s="13">
        <f>ROUND((G309/B309)*10^5,1)</f>
        <v>6.2</v>
      </c>
      <c r="H310" s="13">
        <f>ROUND((H309/B309)*10^5,1)</f>
        <v>24.1</v>
      </c>
      <c r="I310" s="13">
        <f>ROUND((I309/B309)*10^5,1)</f>
        <v>135.80000000000001</v>
      </c>
      <c r="J310" s="13">
        <f>ROUND((J309/B309)*10^5,1)</f>
        <v>323.89999999999998</v>
      </c>
      <c r="K310" s="13">
        <f>ROUND((K309/J309)*10^5,1)</f>
        <v>0</v>
      </c>
      <c r="L310" s="13">
        <f>ROUND((L309/B309)*10^5,1)</f>
        <v>745</v>
      </c>
      <c r="M310" s="13">
        <f>ROUND((M309/B309)*10^5,1)</f>
        <v>2851.3</v>
      </c>
      <c r="N310" s="13">
        <f>ROUND((N309/B309)*10^5,1)</f>
        <v>441.4</v>
      </c>
    </row>
    <row r="311" spans="1:15">
      <c r="B311" s="11"/>
      <c r="C311" s="13" t="s">
        <v>70</v>
      </c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</row>
    <row r="312" spans="1:15" ht="18">
      <c r="A312" s="15" t="s">
        <v>69</v>
      </c>
      <c r="B312" s="7"/>
      <c r="C312" s="9" t="s">
        <v>70</v>
      </c>
      <c r="E312" s="9" t="s">
        <v>70</v>
      </c>
      <c r="F312" s="9" t="s">
        <v>70</v>
      </c>
      <c r="G312" s="10"/>
      <c r="K312" s="9"/>
    </row>
    <row r="313" spans="1:15">
      <c r="A313" s="15"/>
      <c r="B313" s="7"/>
      <c r="G313" s="10"/>
      <c r="K313" s="9"/>
    </row>
    <row r="314" spans="1:15" s="8" customFormat="1">
      <c r="A314" s="8" t="s">
        <v>19</v>
      </c>
      <c r="B314" s="17">
        <v>902195</v>
      </c>
      <c r="C314" s="17">
        <f>(E314+F314)</f>
        <v>31878</v>
      </c>
      <c r="D314" s="17"/>
      <c r="E314" s="17">
        <f>+(G314+H314+I314+J314)</f>
        <v>2171</v>
      </c>
      <c r="F314" s="17">
        <f>(L314+M314+N314)</f>
        <v>29707</v>
      </c>
      <c r="G314" s="17">
        <v>16</v>
      </c>
      <c r="H314" s="17">
        <v>301</v>
      </c>
      <c r="I314" s="17">
        <v>249</v>
      </c>
      <c r="J314" s="17">
        <v>1605</v>
      </c>
      <c r="K314" s="17"/>
      <c r="L314" s="17">
        <v>3946</v>
      </c>
      <c r="M314" s="17">
        <v>23805</v>
      </c>
      <c r="N314" s="17">
        <v>1956</v>
      </c>
      <c r="O314" s="18"/>
    </row>
    <row r="315" spans="1:15">
      <c r="A315" s="1" t="s">
        <v>63</v>
      </c>
      <c r="B315" s="11"/>
      <c r="C315" s="13">
        <f>ROUND((C314/B314)*10^5,1)</f>
        <v>3533.4</v>
      </c>
      <c r="D315" s="13" t="s">
        <v>70</v>
      </c>
      <c r="E315" s="13">
        <f>ROUND((E314/B314)*10^5,1)</f>
        <v>240.6</v>
      </c>
      <c r="F315" s="13">
        <f>ROUND((F314/B314)*10^5,1)</f>
        <v>3292.7</v>
      </c>
      <c r="G315" s="13">
        <f>ROUND((G314/B314)*10^5,1)</f>
        <v>1.8</v>
      </c>
      <c r="H315" s="13">
        <f>ROUND((H314/B314)*10^5,1)</f>
        <v>33.4</v>
      </c>
      <c r="I315" s="13">
        <f>ROUND((I314/B314)*10^5,1)</f>
        <v>27.6</v>
      </c>
      <c r="J315" s="13">
        <f>ROUND((J314/B314)*10^5,1)</f>
        <v>177.9</v>
      </c>
      <c r="K315" s="13">
        <f>ROUND((K314/J314)*10^5,1)</f>
        <v>0</v>
      </c>
      <c r="L315" s="13">
        <f>ROUND((L314/B314)*10^5,1)</f>
        <v>437.4</v>
      </c>
      <c r="M315" s="13">
        <f>ROUND((M314/B314)*10^5,1)</f>
        <v>2638.6</v>
      </c>
      <c r="N315" s="13">
        <f>ROUND((N314/B314)*10^5,1)</f>
        <v>216.8</v>
      </c>
    </row>
    <row r="316" spans="1:15">
      <c r="B316" s="11"/>
      <c r="C316" s="13" t="s">
        <v>70</v>
      </c>
      <c r="D316" s="13"/>
      <c r="E316" s="13" t="s">
        <v>70</v>
      </c>
      <c r="F316" s="13"/>
      <c r="G316" s="13"/>
      <c r="H316" s="13"/>
      <c r="I316" s="13"/>
      <c r="J316" s="13"/>
      <c r="K316" s="13"/>
      <c r="L316" s="13"/>
      <c r="M316" s="13"/>
      <c r="N316" s="13"/>
    </row>
    <row r="317" spans="1:15">
      <c r="A317" s="15" t="s">
        <v>39</v>
      </c>
      <c r="B317" s="7"/>
      <c r="F317" s="9" t="s">
        <v>70</v>
      </c>
      <c r="G317" s="10"/>
      <c r="K317" s="9"/>
    </row>
    <row r="318" spans="1:15">
      <c r="A318" s="15"/>
      <c r="B318" s="7"/>
      <c r="G318" s="10"/>
      <c r="K318" s="9"/>
    </row>
    <row r="319" spans="1:15">
      <c r="A319" s="1" t="s">
        <v>11</v>
      </c>
      <c r="B319" s="7">
        <v>892842</v>
      </c>
      <c r="K319" s="9"/>
    </row>
    <row r="320" spans="1:15">
      <c r="A320" s="1" t="s">
        <v>60</v>
      </c>
      <c r="B320" s="11">
        <v>1</v>
      </c>
      <c r="C320" s="7">
        <f t="shared" ref="C320:C327" si="56">(E320+F320)</f>
        <v>47967</v>
      </c>
      <c r="E320" s="7">
        <f t="shared" ref="E320:E327" si="57">+(G320+H320+I320+J320)</f>
        <v>4665</v>
      </c>
      <c r="F320" s="7">
        <f t="shared" ref="F320:F327" si="58">(L320+M320+N320)</f>
        <v>43302</v>
      </c>
      <c r="G320" s="9">
        <v>46</v>
      </c>
      <c r="H320" s="7">
        <v>303</v>
      </c>
      <c r="I320" s="7">
        <v>1065</v>
      </c>
      <c r="J320" s="7">
        <v>3251</v>
      </c>
      <c r="K320" s="9"/>
      <c r="L320" s="7">
        <v>6283</v>
      </c>
      <c r="M320" s="7">
        <v>32674</v>
      </c>
      <c r="N320" s="7">
        <v>4345</v>
      </c>
    </row>
    <row r="321" spans="1:15">
      <c r="A321" s="1" t="s">
        <v>62</v>
      </c>
      <c r="B321" s="7">
        <v>409604</v>
      </c>
      <c r="C321" s="7"/>
      <c r="E321" s="7"/>
      <c r="F321" s="7"/>
      <c r="K321" s="9"/>
    </row>
    <row r="322" spans="1:15">
      <c r="A322" s="1" t="s">
        <v>60</v>
      </c>
      <c r="B322" s="11">
        <v>0.9</v>
      </c>
      <c r="C322" s="7">
        <f t="shared" si="56"/>
        <v>14489</v>
      </c>
      <c r="E322" s="7">
        <f t="shared" si="57"/>
        <v>577</v>
      </c>
      <c r="F322" s="7">
        <f t="shared" si="58"/>
        <v>13912</v>
      </c>
      <c r="G322" s="9">
        <v>7</v>
      </c>
      <c r="H322" s="7">
        <v>77</v>
      </c>
      <c r="I322" s="7">
        <v>65</v>
      </c>
      <c r="J322" s="7">
        <v>428</v>
      </c>
      <c r="K322" s="9"/>
      <c r="L322" s="7">
        <v>2078</v>
      </c>
      <c r="M322" s="7">
        <v>11288</v>
      </c>
      <c r="N322" s="7">
        <v>546</v>
      </c>
    </row>
    <row r="323" spans="1:15">
      <c r="A323" s="1" t="s">
        <v>61</v>
      </c>
      <c r="B323" s="11">
        <v>1</v>
      </c>
      <c r="C323" s="7">
        <f t="shared" si="56"/>
        <v>16093</v>
      </c>
      <c r="E323" s="7">
        <f t="shared" si="57"/>
        <v>641</v>
      </c>
      <c r="F323" s="7">
        <f t="shared" si="58"/>
        <v>15452</v>
      </c>
      <c r="G323" s="9">
        <v>8</v>
      </c>
      <c r="H323" s="7">
        <v>86</v>
      </c>
      <c r="I323" s="7">
        <v>72</v>
      </c>
      <c r="J323" s="7">
        <v>475</v>
      </c>
      <c r="K323" s="9"/>
      <c r="L323" s="7">
        <v>2308</v>
      </c>
      <c r="M323" s="7">
        <v>12538</v>
      </c>
      <c r="N323" s="7">
        <v>606</v>
      </c>
    </row>
    <row r="324" spans="1:15">
      <c r="A324" s="1" t="s">
        <v>18</v>
      </c>
      <c r="B324" s="7">
        <v>408817</v>
      </c>
      <c r="C324" s="7"/>
      <c r="E324" s="7"/>
      <c r="F324" s="7"/>
      <c r="K324" s="9"/>
    </row>
    <row r="325" spans="1:15">
      <c r="A325" s="1" t="s">
        <v>60</v>
      </c>
      <c r="B325" s="11">
        <v>0.94099999999999995</v>
      </c>
      <c r="C325" s="7">
        <f t="shared" si="56"/>
        <v>5666</v>
      </c>
      <c r="E325" s="7">
        <f t="shared" si="57"/>
        <v>281</v>
      </c>
      <c r="F325" s="7">
        <f t="shared" si="58"/>
        <v>5385</v>
      </c>
      <c r="G325" s="9">
        <v>8</v>
      </c>
      <c r="H325" s="7">
        <v>44</v>
      </c>
      <c r="I325" s="7">
        <v>9</v>
      </c>
      <c r="J325" s="7">
        <v>220</v>
      </c>
      <c r="K325" s="9"/>
      <c r="L325" s="7">
        <v>1449</v>
      </c>
      <c r="M325" s="7">
        <v>3674</v>
      </c>
      <c r="N325" s="7">
        <v>262</v>
      </c>
    </row>
    <row r="326" spans="1:15">
      <c r="A326" s="1" t="s">
        <v>61</v>
      </c>
      <c r="B326" s="11">
        <v>1</v>
      </c>
      <c r="C326" s="7">
        <f t="shared" si="56"/>
        <v>6025</v>
      </c>
      <c r="E326" s="7">
        <f t="shared" si="57"/>
        <v>300</v>
      </c>
      <c r="F326" s="7">
        <f t="shared" si="58"/>
        <v>5725</v>
      </c>
      <c r="G326" s="9">
        <v>9</v>
      </c>
      <c r="H326" s="7">
        <v>47</v>
      </c>
      <c r="I326" s="7">
        <v>10</v>
      </c>
      <c r="J326" s="7">
        <v>234</v>
      </c>
      <c r="K326" s="9"/>
      <c r="L326" s="7">
        <v>1540</v>
      </c>
      <c r="M326" s="7">
        <v>3906</v>
      </c>
      <c r="N326" s="7">
        <v>279</v>
      </c>
    </row>
    <row r="327" spans="1:15" s="8" customFormat="1">
      <c r="A327" s="8" t="s">
        <v>19</v>
      </c>
      <c r="B327" s="17">
        <v>1711263</v>
      </c>
      <c r="C327" s="17">
        <f t="shared" si="56"/>
        <v>70085</v>
      </c>
      <c r="D327" s="17"/>
      <c r="E327" s="17">
        <f t="shared" si="57"/>
        <v>5606</v>
      </c>
      <c r="F327" s="17">
        <f t="shared" si="58"/>
        <v>64479</v>
      </c>
      <c r="G327" s="17">
        <v>63</v>
      </c>
      <c r="H327" s="17">
        <v>436</v>
      </c>
      <c r="I327" s="17">
        <v>1147</v>
      </c>
      <c r="J327" s="17">
        <v>3960</v>
      </c>
      <c r="K327" s="17"/>
      <c r="L327" s="17">
        <v>10131</v>
      </c>
      <c r="M327" s="17">
        <v>49118</v>
      </c>
      <c r="N327" s="17">
        <v>5230</v>
      </c>
      <c r="O327" s="18"/>
    </row>
    <row r="328" spans="1:15">
      <c r="A328" s="1" t="s">
        <v>63</v>
      </c>
      <c r="B328" s="11"/>
      <c r="C328" s="13">
        <f>ROUND((C327/B327)*10^5,1)</f>
        <v>4095.5</v>
      </c>
      <c r="D328" s="13" t="s">
        <v>70</v>
      </c>
      <c r="E328" s="13">
        <f>ROUND((E327/B327)*10^5,1)</f>
        <v>327.60000000000002</v>
      </c>
      <c r="F328" s="13">
        <f>ROUND((F327/B327)*10^5,1)</f>
        <v>3767.9</v>
      </c>
      <c r="G328" s="13">
        <f>ROUND((G327/B327)*10^5,1)</f>
        <v>3.7</v>
      </c>
      <c r="H328" s="13">
        <f>ROUND((H327/B327)*10^5,1)</f>
        <v>25.5</v>
      </c>
      <c r="I328" s="13">
        <f>ROUND((I327/B327)*10^5,1)</f>
        <v>67</v>
      </c>
      <c r="J328" s="13">
        <f>ROUND((J327/B327)*10^5,1)</f>
        <v>231.4</v>
      </c>
      <c r="K328" s="13">
        <f>ROUND((K327/J327)*10^5,1)</f>
        <v>0</v>
      </c>
      <c r="L328" s="13">
        <f>ROUND((L327/B327)*10^5,1)</f>
        <v>592</v>
      </c>
      <c r="M328" s="13">
        <f>ROUND((M327/B327)*10^5,1)</f>
        <v>2870.3</v>
      </c>
      <c r="N328" s="13">
        <f>ROUND((N327/B327)*10^5,1)</f>
        <v>305.60000000000002</v>
      </c>
    </row>
    <row r="329" spans="1:15">
      <c r="C329" s="13" t="s">
        <v>70</v>
      </c>
      <c r="E329" s="13" t="s">
        <v>70</v>
      </c>
      <c r="F329" s="13"/>
      <c r="G329" s="12"/>
      <c r="H329" s="13"/>
      <c r="K329" s="9"/>
      <c r="L329" s="13"/>
      <c r="M329" s="13"/>
      <c r="N329" s="13"/>
    </row>
    <row r="330" spans="1:15">
      <c r="A330" s="15" t="s">
        <v>40</v>
      </c>
      <c r="B330" s="7"/>
      <c r="C330" s="9" t="s">
        <v>70</v>
      </c>
      <c r="F330" s="9" t="s">
        <v>70</v>
      </c>
      <c r="G330" s="10"/>
      <c r="K330" s="9"/>
    </row>
    <row r="331" spans="1:15">
      <c r="A331" s="15"/>
      <c r="B331" s="7"/>
      <c r="G331" s="10"/>
      <c r="K331" s="9"/>
    </row>
    <row r="332" spans="1:15">
      <c r="A332" s="1" t="s">
        <v>11</v>
      </c>
      <c r="B332" s="7">
        <v>1730344</v>
      </c>
      <c r="K332" s="9"/>
    </row>
    <row r="333" spans="1:15">
      <c r="A333" s="1" t="s">
        <v>60</v>
      </c>
      <c r="B333" s="11">
        <v>1</v>
      </c>
      <c r="C333" s="7">
        <f t="shared" ref="C333:C338" si="59">(E333+F333)</f>
        <v>78498</v>
      </c>
      <c r="E333" s="7">
        <f t="shared" ref="E333:E338" si="60">+(G333+H333+I333+J333)</f>
        <v>9637</v>
      </c>
      <c r="F333" s="7">
        <f t="shared" ref="F333:F338" si="61">(L333+M333+N333)</f>
        <v>68861</v>
      </c>
      <c r="G333" s="9">
        <v>122</v>
      </c>
      <c r="H333" s="7">
        <v>769</v>
      </c>
      <c r="I333" s="7">
        <v>4469</v>
      </c>
      <c r="J333" s="7">
        <v>4277</v>
      </c>
      <c r="K333" s="9"/>
      <c r="L333" s="7">
        <v>16059</v>
      </c>
      <c r="M333" s="7">
        <v>40008</v>
      </c>
      <c r="N333" s="7">
        <v>12794</v>
      </c>
    </row>
    <row r="334" spans="1:15">
      <c r="A334" s="1" t="s">
        <v>62</v>
      </c>
      <c r="B334" s="7">
        <v>54155</v>
      </c>
      <c r="C334" s="7"/>
      <c r="E334" s="7"/>
      <c r="F334" s="7"/>
      <c r="K334" s="9"/>
    </row>
    <row r="335" spans="1:15">
      <c r="A335" s="1" t="s">
        <v>60</v>
      </c>
      <c r="B335" s="11">
        <v>1</v>
      </c>
      <c r="C335" s="7">
        <f t="shared" si="59"/>
        <v>1885</v>
      </c>
      <c r="E335" s="7">
        <f t="shared" si="60"/>
        <v>147</v>
      </c>
      <c r="F335" s="7">
        <f t="shared" si="61"/>
        <v>1738</v>
      </c>
      <c r="G335" s="9">
        <v>1</v>
      </c>
      <c r="H335" s="7">
        <v>18</v>
      </c>
      <c r="I335" s="7">
        <v>27</v>
      </c>
      <c r="J335" s="7">
        <v>101</v>
      </c>
      <c r="K335" s="9"/>
      <c r="L335" s="7">
        <v>287</v>
      </c>
      <c r="M335" s="7">
        <v>1356</v>
      </c>
      <c r="N335" s="7">
        <v>95</v>
      </c>
    </row>
    <row r="336" spans="1:15">
      <c r="A336" s="1" t="s">
        <v>18</v>
      </c>
      <c r="B336" s="7">
        <v>213758</v>
      </c>
      <c r="C336" s="7"/>
      <c r="E336" s="7"/>
      <c r="F336" s="7"/>
      <c r="K336" s="9"/>
    </row>
    <row r="337" spans="1:15">
      <c r="A337" s="1" t="s">
        <v>60</v>
      </c>
      <c r="B337" s="11">
        <v>1</v>
      </c>
      <c r="C337" s="7">
        <f t="shared" si="59"/>
        <v>4914</v>
      </c>
      <c r="E337" s="7">
        <f t="shared" si="60"/>
        <v>690</v>
      </c>
      <c r="F337" s="7">
        <f t="shared" si="61"/>
        <v>4224</v>
      </c>
      <c r="G337" s="9">
        <v>6</v>
      </c>
      <c r="H337" s="7">
        <v>73</v>
      </c>
      <c r="I337" s="7">
        <v>47</v>
      </c>
      <c r="J337" s="7">
        <v>564</v>
      </c>
      <c r="K337" s="9"/>
      <c r="L337" s="7">
        <v>1180</v>
      </c>
      <c r="M337" s="7">
        <v>2761</v>
      </c>
      <c r="N337" s="7">
        <v>283</v>
      </c>
    </row>
    <row r="338" spans="1:15" s="8" customFormat="1">
      <c r="A338" s="8" t="s">
        <v>19</v>
      </c>
      <c r="B338" s="17">
        <v>1998257</v>
      </c>
      <c r="C338" s="17">
        <f t="shared" si="59"/>
        <v>85297</v>
      </c>
      <c r="D338" s="17"/>
      <c r="E338" s="17">
        <f t="shared" si="60"/>
        <v>10474</v>
      </c>
      <c r="F338" s="17">
        <f t="shared" si="61"/>
        <v>74823</v>
      </c>
      <c r="G338" s="17">
        <v>129</v>
      </c>
      <c r="H338" s="17">
        <v>860</v>
      </c>
      <c r="I338" s="17">
        <v>4543</v>
      </c>
      <c r="J338" s="17">
        <v>4942</v>
      </c>
      <c r="K338" s="17"/>
      <c r="L338" s="17">
        <v>17526</v>
      </c>
      <c r="M338" s="17">
        <v>44125</v>
      </c>
      <c r="N338" s="17">
        <v>13172</v>
      </c>
      <c r="O338" s="18"/>
    </row>
    <row r="339" spans="1:15">
      <c r="A339" s="1" t="s">
        <v>63</v>
      </c>
      <c r="B339" s="11"/>
      <c r="C339" s="13">
        <f>ROUND((C338/B338)*10^5,1)</f>
        <v>4268.6000000000004</v>
      </c>
      <c r="D339" s="13" t="s">
        <v>70</v>
      </c>
      <c r="E339" s="13">
        <f>ROUND((E338/B338)*10^5,1)</f>
        <v>524.20000000000005</v>
      </c>
      <c r="F339" s="13">
        <f>ROUND((F338/B338)*10^5,1)</f>
        <v>3744.4</v>
      </c>
      <c r="G339" s="13">
        <f>ROUND((G338/B338)*10^5,1)</f>
        <v>6.5</v>
      </c>
      <c r="H339" s="13">
        <f>ROUND((H338/B338)*10^5,1)</f>
        <v>43</v>
      </c>
      <c r="I339" s="13">
        <f>ROUND((I338/B338)*10^5,1)</f>
        <v>227.3</v>
      </c>
      <c r="J339" s="13">
        <f>ROUND((J338/B338)*10^5,1)</f>
        <v>247.3</v>
      </c>
      <c r="K339" s="13">
        <f>ROUND((K338/J338)*10^5,1)</f>
        <v>0</v>
      </c>
      <c r="L339" s="13">
        <f>ROUND((L338/B338)*10^5,1)</f>
        <v>877.1</v>
      </c>
      <c r="M339" s="13">
        <f>ROUND((M338/B338)*10^5,1)</f>
        <v>2208.1999999999998</v>
      </c>
      <c r="N339" s="13">
        <f>ROUND((N338/B338)*10^5,1)</f>
        <v>659.2</v>
      </c>
    </row>
    <row r="340" spans="1:15">
      <c r="B340" s="11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</row>
    <row r="341" spans="1:15" ht="18">
      <c r="A341" s="15" t="s">
        <v>83</v>
      </c>
      <c r="B341" s="7"/>
      <c r="C341" s="9" t="s">
        <v>70</v>
      </c>
      <c r="E341" s="9" t="s">
        <v>70</v>
      </c>
      <c r="F341" s="9" t="s">
        <v>70</v>
      </c>
      <c r="G341" s="10"/>
      <c r="K341" s="9"/>
    </row>
    <row r="342" spans="1:15">
      <c r="A342" s="15"/>
      <c r="B342" s="7"/>
      <c r="G342" s="10"/>
      <c r="K342" s="9"/>
    </row>
    <row r="343" spans="1:15">
      <c r="A343" s="1" t="s">
        <v>11</v>
      </c>
      <c r="B343" s="7">
        <v>752094</v>
      </c>
      <c r="K343" s="9"/>
    </row>
    <row r="344" spans="1:15">
      <c r="A344" s="1" t="s">
        <v>60</v>
      </c>
      <c r="B344" s="11">
        <v>0.73799999999999999</v>
      </c>
      <c r="C344" s="7">
        <f>(E344+F344)</f>
        <v>15892</v>
      </c>
      <c r="E344" s="7">
        <f>+(G344+H344+I344+J344)</f>
        <v>1260</v>
      </c>
      <c r="F344" s="7">
        <f>(L344+M344+N344)</f>
        <v>14632</v>
      </c>
      <c r="G344" s="9">
        <v>12</v>
      </c>
      <c r="H344" s="7">
        <v>243</v>
      </c>
      <c r="I344" s="7">
        <v>366</v>
      </c>
      <c r="J344" s="7">
        <v>639</v>
      </c>
      <c r="K344" s="9"/>
      <c r="L344" s="7">
        <v>2503</v>
      </c>
      <c r="M344" s="7">
        <v>10748</v>
      </c>
      <c r="N344" s="7">
        <v>1381</v>
      </c>
    </row>
    <row r="345" spans="1:15">
      <c r="A345" s="1" t="s">
        <v>61</v>
      </c>
      <c r="B345" s="11">
        <v>1</v>
      </c>
      <c r="C345" s="7">
        <f>(E345+F345)</f>
        <v>19452</v>
      </c>
      <c r="E345" s="7">
        <f>+(G345+H345+I345+J345)</f>
        <v>1482</v>
      </c>
      <c r="F345" s="7">
        <f>(L345+M345+N345)</f>
        <v>17970</v>
      </c>
      <c r="G345" s="9">
        <v>12</v>
      </c>
      <c r="H345" s="7">
        <v>315</v>
      </c>
      <c r="I345" s="7">
        <v>399</v>
      </c>
      <c r="J345" s="7">
        <v>756</v>
      </c>
      <c r="K345" s="9"/>
      <c r="L345" s="7">
        <v>3077</v>
      </c>
      <c r="M345" s="7">
        <v>13226</v>
      </c>
      <c r="N345" s="7">
        <v>1667</v>
      </c>
    </row>
    <row r="346" spans="1:15">
      <c r="A346" s="1" t="s">
        <v>62</v>
      </c>
      <c r="B346" s="7">
        <v>393235</v>
      </c>
      <c r="C346" s="7"/>
      <c r="E346" s="7"/>
      <c r="F346" s="7"/>
      <c r="K346" s="9"/>
    </row>
    <row r="347" spans="1:15">
      <c r="A347" s="1" t="s">
        <v>60</v>
      </c>
      <c r="B347" s="11">
        <v>0.628</v>
      </c>
      <c r="C347" s="7">
        <f>(E347+F347)</f>
        <v>6227</v>
      </c>
      <c r="E347" s="7">
        <f>+(G347+H347+I347+J347)</f>
        <v>363</v>
      </c>
      <c r="F347" s="7">
        <f>(L347+M347+N347)</f>
        <v>5864</v>
      </c>
      <c r="G347" s="9">
        <v>1</v>
      </c>
      <c r="H347" s="7">
        <v>104</v>
      </c>
      <c r="I347" s="7">
        <v>32</v>
      </c>
      <c r="J347" s="7">
        <v>226</v>
      </c>
      <c r="K347" s="9"/>
      <c r="L347" s="7">
        <v>1049</v>
      </c>
      <c r="M347" s="7">
        <v>4533</v>
      </c>
      <c r="N347" s="7">
        <v>282</v>
      </c>
    </row>
    <row r="348" spans="1:15">
      <c r="A348" s="1" t="s">
        <v>61</v>
      </c>
      <c r="B348" s="11">
        <v>1</v>
      </c>
      <c r="C348" s="7">
        <f>(E348+F348)</f>
        <v>9916</v>
      </c>
      <c r="E348" s="7">
        <f>+(G348+H348+I348+J348)</f>
        <v>579</v>
      </c>
      <c r="F348" s="7">
        <f>(L348+M348+N348)</f>
        <v>9337</v>
      </c>
      <c r="G348" s="9">
        <v>2</v>
      </c>
      <c r="H348" s="7">
        <v>166</v>
      </c>
      <c r="I348" s="7">
        <v>51</v>
      </c>
      <c r="J348" s="7">
        <v>360</v>
      </c>
      <c r="K348" s="9"/>
      <c r="L348" s="7">
        <v>1670</v>
      </c>
      <c r="M348" s="7">
        <v>7218</v>
      </c>
      <c r="N348" s="7">
        <v>449</v>
      </c>
    </row>
    <row r="349" spans="1:15">
      <c r="A349" s="1" t="s">
        <v>18</v>
      </c>
      <c r="B349" s="7">
        <v>90457</v>
      </c>
      <c r="C349" s="7"/>
      <c r="E349" s="7"/>
      <c r="F349" s="7"/>
      <c r="K349" s="9"/>
    </row>
    <row r="350" spans="1:15">
      <c r="A350" s="1" t="s">
        <v>60</v>
      </c>
      <c r="B350" s="11">
        <v>0.72299999999999998</v>
      </c>
      <c r="C350" s="7">
        <f>(E350+F350)</f>
        <v>506</v>
      </c>
      <c r="E350" s="7">
        <f>+(G350+H350+I350+J350)</f>
        <v>77</v>
      </c>
      <c r="F350" s="7">
        <f>(L350+M350+N350)</f>
        <v>429</v>
      </c>
      <c r="G350" s="9">
        <v>6</v>
      </c>
      <c r="H350" s="7">
        <v>30</v>
      </c>
      <c r="I350" s="7">
        <v>2</v>
      </c>
      <c r="J350" s="7">
        <v>39</v>
      </c>
      <c r="K350" s="9"/>
      <c r="L350" s="7">
        <v>177</v>
      </c>
      <c r="M350" s="7">
        <v>229</v>
      </c>
      <c r="N350" s="7">
        <v>23</v>
      </c>
    </row>
    <row r="351" spans="1:15">
      <c r="A351" s="1" t="s">
        <v>61</v>
      </c>
      <c r="B351" s="11">
        <v>1</v>
      </c>
      <c r="C351" s="7">
        <f>(E351+F351)</f>
        <v>700</v>
      </c>
      <c r="E351" s="7">
        <f>+(G351+H351+I351+J351)</f>
        <v>106</v>
      </c>
      <c r="F351" s="7">
        <f>(L351+M351+N351)</f>
        <v>594</v>
      </c>
      <c r="G351" s="9">
        <v>8</v>
      </c>
      <c r="H351" s="7">
        <v>41</v>
      </c>
      <c r="I351" s="7">
        <v>3</v>
      </c>
      <c r="J351" s="7">
        <v>54</v>
      </c>
      <c r="K351" s="9"/>
      <c r="L351" s="7">
        <v>245</v>
      </c>
      <c r="M351" s="7">
        <v>317</v>
      </c>
      <c r="N351" s="7">
        <v>32</v>
      </c>
    </row>
    <row r="352" spans="1:15" s="8" customFormat="1">
      <c r="A352" s="8" t="s">
        <v>19</v>
      </c>
      <c r="B352" s="17">
        <v>1235786</v>
      </c>
      <c r="C352" s="17">
        <f>(E352+F352)</f>
        <v>30068</v>
      </c>
      <c r="D352" s="17"/>
      <c r="E352" s="17">
        <f>+(G352+H352+I352+J352)</f>
        <v>2167</v>
      </c>
      <c r="F352" s="17">
        <f>(L352+M352+N352)</f>
        <v>27901</v>
      </c>
      <c r="G352" s="17">
        <v>22</v>
      </c>
      <c r="H352" s="17">
        <v>522</v>
      </c>
      <c r="I352" s="17">
        <v>453</v>
      </c>
      <c r="J352" s="17">
        <v>1170</v>
      </c>
      <c r="K352" s="17"/>
      <c r="L352" s="17">
        <v>4992</v>
      </c>
      <c r="M352" s="17">
        <v>20761</v>
      </c>
      <c r="N352" s="17">
        <v>2148</v>
      </c>
      <c r="O352" s="18"/>
    </row>
    <row r="353" spans="1:15">
      <c r="A353" s="1" t="s">
        <v>63</v>
      </c>
      <c r="B353" s="11"/>
      <c r="C353" s="13">
        <f>ROUND((C352/B352)*10^5,1)</f>
        <v>2433.1</v>
      </c>
      <c r="D353" s="13" t="s">
        <v>70</v>
      </c>
      <c r="E353" s="13">
        <f>ROUND((E352/B352)*10^5,1)</f>
        <v>175.4</v>
      </c>
      <c r="F353" s="13">
        <f>ROUND((F352/B352)*10^5,1)</f>
        <v>2257.8000000000002</v>
      </c>
      <c r="G353" s="13">
        <f>ROUND((G352/B352)*10^5,1)</f>
        <v>1.8</v>
      </c>
      <c r="H353" s="13">
        <f>ROUND((H352/B352)*10^5,1)</f>
        <v>42.2</v>
      </c>
      <c r="I353" s="13">
        <f>ROUND((I352/B352)*10^5,1)</f>
        <v>36.700000000000003</v>
      </c>
      <c r="J353" s="13">
        <f>ROUND((J352/B352)*10^5,1)</f>
        <v>94.7</v>
      </c>
      <c r="K353" s="13">
        <f>ROUND((K352/J352)*10^5,1)</f>
        <v>0</v>
      </c>
      <c r="L353" s="13">
        <f>ROUND((L352/B352)*10^5,1)</f>
        <v>404</v>
      </c>
      <c r="M353" s="13">
        <f>ROUND((M352/B352)*10^5,1)</f>
        <v>1680</v>
      </c>
      <c r="N353" s="13">
        <f>ROUND((N352/B352)*10^5,1)</f>
        <v>173.8</v>
      </c>
    </row>
    <row r="354" spans="1:15">
      <c r="B354" s="11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</row>
    <row r="355" spans="1:15">
      <c r="A355" s="15" t="s">
        <v>41</v>
      </c>
      <c r="B355" s="7"/>
      <c r="C355" s="9" t="s">
        <v>70</v>
      </c>
      <c r="E355" s="9" t="s">
        <v>70</v>
      </c>
      <c r="F355" s="9" t="s">
        <v>70</v>
      </c>
      <c r="G355" s="10"/>
      <c r="K355" s="9"/>
    </row>
    <row r="356" spans="1:15">
      <c r="A356" s="15"/>
      <c r="B356" s="7"/>
      <c r="C356" s="9" t="s">
        <v>70</v>
      </c>
      <c r="G356" s="10"/>
      <c r="K356" s="9"/>
    </row>
    <row r="357" spans="1:15">
      <c r="A357" s="1" t="s">
        <v>11</v>
      </c>
      <c r="B357" s="7">
        <v>8414350</v>
      </c>
      <c r="K357" s="9"/>
    </row>
    <row r="358" spans="1:15">
      <c r="A358" s="1" t="s">
        <v>60</v>
      </c>
      <c r="B358" s="11">
        <v>1</v>
      </c>
      <c r="C358" s="7">
        <f>(E358+F358)</f>
        <v>265935</v>
      </c>
      <c r="E358" s="7">
        <f>+(G358+H358+I358+J358)</f>
        <v>32298</v>
      </c>
      <c r="F358" s="7">
        <f>(L358+M358+N358)</f>
        <v>233637</v>
      </c>
      <c r="G358" s="9">
        <v>289</v>
      </c>
      <c r="H358" s="7">
        <v>1357</v>
      </c>
      <c r="I358" s="7">
        <v>13553</v>
      </c>
      <c r="J358" s="7">
        <v>17099</v>
      </c>
      <c r="K358" s="9"/>
      <c r="L358" s="7">
        <v>43924</v>
      </c>
      <c r="M358" s="7">
        <v>155562</v>
      </c>
      <c r="N358" s="7">
        <v>34151</v>
      </c>
    </row>
    <row r="359" spans="1:15">
      <c r="A359" s="1" t="s">
        <v>62</v>
      </c>
      <c r="B359" s="7" t="s">
        <v>26</v>
      </c>
      <c r="K359" s="9"/>
    </row>
    <row r="360" spans="1:15">
      <c r="A360" s="1" t="s">
        <v>18</v>
      </c>
      <c r="B360" s="7" t="s">
        <v>26</v>
      </c>
      <c r="K360" s="9"/>
    </row>
    <row r="361" spans="1:15" s="8" customFormat="1">
      <c r="A361" s="8" t="s">
        <v>19</v>
      </c>
      <c r="B361" s="17">
        <v>8414350</v>
      </c>
      <c r="C361" s="17">
        <f>(E361+F361)</f>
        <v>265935</v>
      </c>
      <c r="D361" s="17"/>
      <c r="E361" s="17">
        <f>+(G361+H361+I361+J361)</f>
        <v>32298</v>
      </c>
      <c r="F361" s="17">
        <f>(L361+M361+N361)</f>
        <v>233637</v>
      </c>
      <c r="G361" s="9">
        <v>289</v>
      </c>
      <c r="H361" s="7">
        <v>1357</v>
      </c>
      <c r="I361" s="7">
        <v>13553</v>
      </c>
      <c r="J361" s="7">
        <v>17099</v>
      </c>
      <c r="K361" s="9"/>
      <c r="L361" s="7">
        <v>43924</v>
      </c>
      <c r="M361" s="7">
        <v>155562</v>
      </c>
      <c r="N361" s="7">
        <v>34151</v>
      </c>
      <c r="O361" s="18"/>
    </row>
    <row r="362" spans="1:15">
      <c r="A362" s="1" t="s">
        <v>63</v>
      </c>
      <c r="B362" s="11"/>
      <c r="C362" s="13">
        <f>ROUND((C361/B361)*10^5,1)</f>
        <v>3160.5</v>
      </c>
      <c r="D362" s="13" t="s">
        <v>70</v>
      </c>
      <c r="E362" s="13">
        <f>ROUND((E361/B361)*10^5,1)</f>
        <v>383.8</v>
      </c>
      <c r="F362" s="13">
        <f>ROUND((F361/B361)*10^5,1)</f>
        <v>2776.6</v>
      </c>
      <c r="G362" s="13">
        <f>ROUND((G361/B361)*10^5,1)</f>
        <v>3.4</v>
      </c>
      <c r="H362" s="13">
        <f>ROUND((H361/B361)*10^5,1)</f>
        <v>16.100000000000001</v>
      </c>
      <c r="I362" s="13">
        <f>ROUND((I361/B361)*10^5,1)</f>
        <v>161.1</v>
      </c>
      <c r="J362" s="13">
        <f>ROUND((J361/B361)*10^5,1)</f>
        <v>203.2</v>
      </c>
      <c r="K362" s="13">
        <f>ROUND((K361/J361)*10^5,1)</f>
        <v>0</v>
      </c>
      <c r="L362" s="13">
        <f>ROUND((L361/B361)*10^5,1)</f>
        <v>522</v>
      </c>
      <c r="M362" s="13">
        <f>ROUND((M361/B361)*10^5,1)</f>
        <v>1848.8</v>
      </c>
      <c r="N362" s="13">
        <f>ROUND((N361/B361)*10^5,1)</f>
        <v>405.9</v>
      </c>
    </row>
    <row r="363" spans="1:15">
      <c r="B363" s="11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</row>
    <row r="364" spans="1:15">
      <c r="A364" s="15" t="s">
        <v>42</v>
      </c>
      <c r="B364" s="7"/>
      <c r="G364" s="10"/>
      <c r="K364" s="9"/>
    </row>
    <row r="365" spans="1:15">
      <c r="A365" s="15"/>
      <c r="B365" s="7"/>
      <c r="C365" s="9" t="s">
        <v>70</v>
      </c>
      <c r="G365" s="10"/>
      <c r="K365" s="9"/>
    </row>
    <row r="366" spans="1:15">
      <c r="A366" s="1" t="s">
        <v>11</v>
      </c>
      <c r="B366" s="7">
        <v>1039880</v>
      </c>
      <c r="E366" s="9" t="s">
        <v>70</v>
      </c>
      <c r="F366" s="9" t="s">
        <v>70</v>
      </c>
      <c r="K366" s="9"/>
    </row>
    <row r="367" spans="1:15">
      <c r="A367" s="1" t="s">
        <v>60</v>
      </c>
      <c r="B367" s="11">
        <v>0.90400000000000003</v>
      </c>
      <c r="C367" s="7">
        <f t="shared" ref="C367:C375" si="62">(E367+F367)</f>
        <v>63650</v>
      </c>
      <c r="E367" s="7">
        <f t="shared" ref="E367:E375" si="63">+(G367+H367+I367+J367)</f>
        <v>7902</v>
      </c>
      <c r="F367" s="7">
        <f t="shared" ref="F367:F375" si="64">(L367+M367+N367)</f>
        <v>55748</v>
      </c>
      <c r="G367" s="9">
        <v>68</v>
      </c>
      <c r="H367" s="7">
        <v>452</v>
      </c>
      <c r="I367" s="7">
        <v>1987</v>
      </c>
      <c r="J367" s="7">
        <v>5395</v>
      </c>
      <c r="K367" s="9"/>
      <c r="L367" s="7">
        <v>13129</v>
      </c>
      <c r="M367" s="7">
        <v>36811</v>
      </c>
      <c r="N367" s="7">
        <v>5808</v>
      </c>
    </row>
    <row r="368" spans="1:15">
      <c r="A368" s="1" t="s">
        <v>61</v>
      </c>
      <c r="B368" s="11">
        <v>1</v>
      </c>
      <c r="C368" s="7">
        <f t="shared" si="62"/>
        <v>67070</v>
      </c>
      <c r="E368" s="7">
        <f t="shared" si="63"/>
        <v>8464</v>
      </c>
      <c r="F368" s="7">
        <f t="shared" si="64"/>
        <v>58606</v>
      </c>
      <c r="G368" s="9">
        <v>76</v>
      </c>
      <c r="H368" s="7">
        <v>487</v>
      </c>
      <c r="I368" s="7">
        <v>2067</v>
      </c>
      <c r="J368" s="7">
        <v>5834</v>
      </c>
      <c r="K368" s="9"/>
      <c r="L368" s="7">
        <v>14055</v>
      </c>
      <c r="M368" s="7">
        <v>38427</v>
      </c>
      <c r="N368" s="7">
        <v>6124</v>
      </c>
    </row>
    <row r="369" spans="1:15">
      <c r="A369" s="1" t="s">
        <v>62</v>
      </c>
      <c r="B369" s="7">
        <v>454432</v>
      </c>
      <c r="C369" s="7"/>
      <c r="E369" s="7"/>
      <c r="F369" s="7"/>
      <c r="K369" s="9"/>
    </row>
    <row r="370" spans="1:15">
      <c r="A370" s="1" t="s">
        <v>60</v>
      </c>
      <c r="B370" s="11">
        <v>0.84899999999999998</v>
      </c>
      <c r="C370" s="7">
        <f t="shared" si="62"/>
        <v>23712</v>
      </c>
      <c r="E370" s="7">
        <f t="shared" si="63"/>
        <v>3555</v>
      </c>
      <c r="F370" s="7">
        <f t="shared" si="64"/>
        <v>20157</v>
      </c>
      <c r="G370" s="9">
        <v>33</v>
      </c>
      <c r="H370" s="7">
        <v>273</v>
      </c>
      <c r="I370" s="7">
        <v>320</v>
      </c>
      <c r="J370" s="7">
        <v>2929</v>
      </c>
      <c r="K370" s="9"/>
      <c r="L370" s="7">
        <v>4865</v>
      </c>
      <c r="M370" s="7">
        <v>14455</v>
      </c>
      <c r="N370" s="7">
        <v>837</v>
      </c>
    </row>
    <row r="371" spans="1:15">
      <c r="A371" s="1" t="s">
        <v>61</v>
      </c>
      <c r="B371" s="11">
        <v>1</v>
      </c>
      <c r="C371" s="7">
        <f t="shared" si="62"/>
        <v>27914</v>
      </c>
      <c r="E371" s="7">
        <f t="shared" si="63"/>
        <v>4185</v>
      </c>
      <c r="F371" s="7">
        <f t="shared" si="64"/>
        <v>23729</v>
      </c>
      <c r="G371" s="9">
        <v>39</v>
      </c>
      <c r="H371" s="7">
        <v>321</v>
      </c>
      <c r="I371" s="7">
        <v>377</v>
      </c>
      <c r="J371" s="7">
        <v>3448</v>
      </c>
      <c r="K371" s="9"/>
      <c r="L371" s="7">
        <v>5727</v>
      </c>
      <c r="M371" s="7">
        <v>17017</v>
      </c>
      <c r="N371" s="7">
        <v>985</v>
      </c>
    </row>
    <row r="372" spans="1:15">
      <c r="A372" s="1" t="s">
        <v>18</v>
      </c>
      <c r="B372" s="7">
        <v>324734</v>
      </c>
      <c r="C372" s="7"/>
      <c r="E372" s="7"/>
      <c r="F372" s="7"/>
      <c r="K372" s="9"/>
    </row>
    <row r="373" spans="1:15">
      <c r="A373" s="1" t="s">
        <v>60</v>
      </c>
      <c r="B373" s="11">
        <v>0.879</v>
      </c>
      <c r="C373" s="7">
        <f t="shared" si="62"/>
        <v>4751</v>
      </c>
      <c r="E373" s="7">
        <f t="shared" si="63"/>
        <v>999</v>
      </c>
      <c r="F373" s="7">
        <f t="shared" si="64"/>
        <v>3752</v>
      </c>
      <c r="G373" s="9">
        <v>18</v>
      </c>
      <c r="H373" s="7">
        <v>100</v>
      </c>
      <c r="I373" s="7">
        <v>48</v>
      </c>
      <c r="J373" s="7">
        <v>833</v>
      </c>
      <c r="K373" s="9"/>
      <c r="L373" s="7">
        <v>1368</v>
      </c>
      <c r="M373" s="7">
        <v>2180</v>
      </c>
      <c r="N373" s="7">
        <v>204</v>
      </c>
    </row>
    <row r="374" spans="1:15">
      <c r="A374" s="1" t="s">
        <v>61</v>
      </c>
      <c r="B374" s="11">
        <v>1</v>
      </c>
      <c r="C374" s="7">
        <f t="shared" si="62"/>
        <v>5407</v>
      </c>
      <c r="E374" s="7">
        <f t="shared" si="63"/>
        <v>1137</v>
      </c>
      <c r="F374" s="7">
        <f t="shared" si="64"/>
        <v>4270</v>
      </c>
      <c r="G374" s="9">
        <v>20</v>
      </c>
      <c r="H374" s="7">
        <v>114</v>
      </c>
      <c r="I374" s="7">
        <v>55</v>
      </c>
      <c r="J374" s="7">
        <v>948</v>
      </c>
      <c r="K374" s="9"/>
      <c r="L374" s="7">
        <v>1557</v>
      </c>
      <c r="M374" s="7">
        <v>2481</v>
      </c>
      <c r="N374" s="7">
        <v>232</v>
      </c>
    </row>
    <row r="375" spans="1:15" s="8" customFormat="1">
      <c r="A375" s="8" t="s">
        <v>19</v>
      </c>
      <c r="B375" s="17">
        <v>1819046</v>
      </c>
      <c r="C375" s="17">
        <f t="shared" si="62"/>
        <v>100391</v>
      </c>
      <c r="D375" s="17"/>
      <c r="E375" s="17">
        <f t="shared" si="63"/>
        <v>13786</v>
      </c>
      <c r="F375" s="17">
        <f t="shared" si="64"/>
        <v>86605</v>
      </c>
      <c r="G375" s="17">
        <v>135</v>
      </c>
      <c r="H375" s="17">
        <v>922</v>
      </c>
      <c r="I375" s="17">
        <v>2499</v>
      </c>
      <c r="J375" s="17">
        <v>10230</v>
      </c>
      <c r="K375" s="17"/>
      <c r="L375" s="17">
        <v>21339</v>
      </c>
      <c r="M375" s="17">
        <v>57925</v>
      </c>
      <c r="N375" s="17">
        <v>7341</v>
      </c>
      <c r="O375" s="18"/>
    </row>
    <row r="376" spans="1:15">
      <c r="A376" s="1" t="s">
        <v>63</v>
      </c>
      <c r="B376" s="11"/>
      <c r="C376" s="13">
        <f>ROUND((C375/B375)*10^5,1)</f>
        <v>5518.9</v>
      </c>
      <c r="D376" s="13" t="s">
        <v>70</v>
      </c>
      <c r="E376" s="13">
        <f>ROUND((E375/B375)*10^5,1)</f>
        <v>757.9</v>
      </c>
      <c r="F376" s="13">
        <f>ROUND((F375/B375)*10^5,1)</f>
        <v>4761</v>
      </c>
      <c r="G376" s="13">
        <f>ROUND((G375/B375)*10^5,1)</f>
        <v>7.4</v>
      </c>
      <c r="H376" s="13">
        <f>ROUND((H375/B375)*10^5,1)</f>
        <v>50.7</v>
      </c>
      <c r="I376" s="13">
        <f>ROUND((I375/B375)*10^5,1)</f>
        <v>137.4</v>
      </c>
      <c r="J376" s="13">
        <f>ROUND((J375/B375)*10^5,1)</f>
        <v>562.4</v>
      </c>
      <c r="K376" s="13">
        <f>ROUND((K375/J375)*10^5,1)</f>
        <v>0</v>
      </c>
      <c r="L376" s="13">
        <f>ROUND((L375/B375)*10^5,1)</f>
        <v>1173.0999999999999</v>
      </c>
      <c r="M376" s="13">
        <f>ROUND((M375/B375)*10^5,1)</f>
        <v>3184.4</v>
      </c>
      <c r="N376" s="13">
        <f>ROUND((N375/B375)*10^5,1)</f>
        <v>403.6</v>
      </c>
    </row>
    <row r="377" spans="1:15">
      <c r="B377" s="11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</row>
    <row r="378" spans="1:15">
      <c r="A378" s="15" t="s">
        <v>43</v>
      </c>
      <c r="B378" s="7"/>
      <c r="G378" s="10"/>
      <c r="K378" s="9"/>
    </row>
    <row r="379" spans="1:15">
      <c r="A379" s="15"/>
      <c r="B379" s="7"/>
      <c r="C379" s="9" t="s">
        <v>70</v>
      </c>
      <c r="E379" s="9" t="s">
        <v>70</v>
      </c>
      <c r="F379" s="9" t="s">
        <v>70</v>
      </c>
      <c r="G379" s="10"/>
      <c r="K379" s="9"/>
    </row>
    <row r="380" spans="1:15">
      <c r="A380" s="1" t="s">
        <v>11</v>
      </c>
      <c r="B380" s="7">
        <v>17434460</v>
      </c>
      <c r="C380" s="9" t="s">
        <v>70</v>
      </c>
      <c r="K380" s="9"/>
    </row>
    <row r="381" spans="1:15">
      <c r="A381" s="1" t="s">
        <v>60</v>
      </c>
      <c r="B381" s="11">
        <v>0.84299999999999997</v>
      </c>
      <c r="C381" s="7">
        <f t="shared" ref="C381:C388" si="65">(E381+F381)</f>
        <v>500024</v>
      </c>
      <c r="E381" s="7">
        <f t="shared" ref="E381:E388" si="66">+(G381+H381+I381+J381)</f>
        <v>97093</v>
      </c>
      <c r="F381" s="7">
        <f t="shared" ref="F381:F388" si="67">(L381+M381+N381)</f>
        <v>402931</v>
      </c>
      <c r="G381" s="9">
        <v>887</v>
      </c>
      <c r="H381" s="7">
        <v>2887</v>
      </c>
      <c r="I381" s="7">
        <v>39656</v>
      </c>
      <c r="J381" s="7">
        <v>53663</v>
      </c>
      <c r="K381" s="9"/>
      <c r="L381" s="7">
        <v>71216</v>
      </c>
      <c r="M381" s="7">
        <v>280647</v>
      </c>
      <c r="N381" s="7">
        <v>51068</v>
      </c>
    </row>
    <row r="382" spans="1:15">
      <c r="A382" s="1" t="s">
        <v>61</v>
      </c>
      <c r="B382" s="11">
        <v>1</v>
      </c>
      <c r="C382" s="7">
        <f t="shared" si="65"/>
        <v>554374</v>
      </c>
      <c r="E382" s="7">
        <f t="shared" si="66"/>
        <v>101681</v>
      </c>
      <c r="F382" s="7">
        <f t="shared" si="67"/>
        <v>452693</v>
      </c>
      <c r="G382" s="9">
        <v>927</v>
      </c>
      <c r="H382" s="7">
        <v>3291</v>
      </c>
      <c r="I382" s="7">
        <v>40240</v>
      </c>
      <c r="J382" s="7">
        <v>57223</v>
      </c>
      <c r="K382" s="9"/>
      <c r="L382" s="7">
        <v>80875</v>
      </c>
      <c r="M382" s="7">
        <v>318500</v>
      </c>
      <c r="N382" s="7">
        <v>53318</v>
      </c>
    </row>
    <row r="383" spans="1:15">
      <c r="A383" s="1" t="s">
        <v>62</v>
      </c>
      <c r="B383" s="7">
        <v>629016</v>
      </c>
      <c r="C383" s="7"/>
      <c r="E383" s="7"/>
      <c r="F383" s="7"/>
      <c r="K383" s="9"/>
    </row>
    <row r="384" spans="1:15">
      <c r="A384" s="1" t="s">
        <v>60</v>
      </c>
      <c r="B384" s="11">
        <v>0.95399999999999996</v>
      </c>
      <c r="C384" s="7">
        <f t="shared" si="65"/>
        <v>17903</v>
      </c>
      <c r="E384" s="7">
        <f t="shared" si="66"/>
        <v>1559</v>
      </c>
      <c r="F384" s="7">
        <f t="shared" si="67"/>
        <v>16344</v>
      </c>
      <c r="G384" s="9">
        <v>7</v>
      </c>
      <c r="H384" s="7">
        <v>119</v>
      </c>
      <c r="I384" s="7">
        <v>210</v>
      </c>
      <c r="J384" s="7">
        <v>1223</v>
      </c>
      <c r="K384" s="9"/>
      <c r="L384" s="7">
        <v>2851</v>
      </c>
      <c r="M384" s="7">
        <v>13050</v>
      </c>
      <c r="N384" s="7">
        <v>443</v>
      </c>
    </row>
    <row r="385" spans="1:15">
      <c r="A385" s="1" t="s">
        <v>61</v>
      </c>
      <c r="B385" s="11">
        <v>1</v>
      </c>
      <c r="C385" s="7">
        <f t="shared" si="65"/>
        <v>18776</v>
      </c>
      <c r="E385" s="7">
        <f t="shared" si="66"/>
        <v>1635</v>
      </c>
      <c r="F385" s="7">
        <f t="shared" si="67"/>
        <v>17141</v>
      </c>
      <c r="G385" s="9">
        <v>7</v>
      </c>
      <c r="H385" s="7">
        <v>125</v>
      </c>
      <c r="I385" s="7">
        <v>220</v>
      </c>
      <c r="J385" s="7">
        <v>1283</v>
      </c>
      <c r="K385" s="9"/>
      <c r="L385" s="7">
        <v>2990</v>
      </c>
      <c r="M385" s="7">
        <v>13686</v>
      </c>
      <c r="N385" s="7">
        <v>465</v>
      </c>
    </row>
    <row r="386" spans="1:15">
      <c r="A386" s="1" t="s">
        <v>18</v>
      </c>
      <c r="B386" s="7">
        <v>912981</v>
      </c>
      <c r="C386" s="7"/>
      <c r="E386" s="7"/>
      <c r="F386" s="7"/>
      <c r="K386" s="9"/>
    </row>
    <row r="387" spans="1:15">
      <c r="A387" s="1" t="s">
        <v>60</v>
      </c>
      <c r="B387" s="11">
        <v>1</v>
      </c>
      <c r="C387" s="7">
        <f t="shared" si="65"/>
        <v>15039</v>
      </c>
      <c r="E387" s="7">
        <f t="shared" si="66"/>
        <v>1795</v>
      </c>
      <c r="F387" s="7">
        <f t="shared" si="67"/>
        <v>13244</v>
      </c>
      <c r="G387" s="9">
        <v>18</v>
      </c>
      <c r="H387" s="7">
        <v>114</v>
      </c>
      <c r="I387" s="7">
        <v>79</v>
      </c>
      <c r="J387" s="7">
        <v>1584</v>
      </c>
      <c r="K387" s="9"/>
      <c r="L387" s="7">
        <v>4081</v>
      </c>
      <c r="M387" s="7">
        <v>8715</v>
      </c>
      <c r="N387" s="7">
        <v>448</v>
      </c>
    </row>
    <row r="388" spans="1:15" s="8" customFormat="1">
      <c r="A388" s="8" t="s">
        <v>19</v>
      </c>
      <c r="B388" s="17">
        <v>18976457</v>
      </c>
      <c r="C388" s="17">
        <f t="shared" si="65"/>
        <v>588189</v>
      </c>
      <c r="D388" s="17"/>
      <c r="E388" s="17">
        <f t="shared" si="66"/>
        <v>105111</v>
      </c>
      <c r="F388" s="17">
        <f t="shared" si="67"/>
        <v>483078</v>
      </c>
      <c r="G388" s="17">
        <v>952</v>
      </c>
      <c r="H388" s="17">
        <v>3530</v>
      </c>
      <c r="I388" s="17">
        <v>40539</v>
      </c>
      <c r="J388" s="17">
        <v>60090</v>
      </c>
      <c r="K388" s="17"/>
      <c r="L388" s="17">
        <v>87946</v>
      </c>
      <c r="M388" s="17">
        <v>340901</v>
      </c>
      <c r="N388" s="17">
        <v>54231</v>
      </c>
      <c r="O388" s="18"/>
    </row>
    <row r="389" spans="1:15">
      <c r="A389" s="1" t="s">
        <v>63</v>
      </c>
      <c r="B389" s="11"/>
      <c r="C389" s="13">
        <f>ROUND((C388/B388)*10^5,1)</f>
        <v>3099.6</v>
      </c>
      <c r="D389" s="13" t="s">
        <v>70</v>
      </c>
      <c r="E389" s="13">
        <f>ROUND((E388/B388)*10^5,1)</f>
        <v>553.9</v>
      </c>
      <c r="F389" s="13">
        <f>ROUND((F388/B388)*10^5,1)</f>
        <v>2545.6999999999998</v>
      </c>
      <c r="G389" s="13">
        <f>ROUND((G388/B388)*10^5,1)</f>
        <v>5</v>
      </c>
      <c r="H389" s="13">
        <f>ROUND((H388/B388)*10^5,1)</f>
        <v>18.600000000000001</v>
      </c>
      <c r="I389" s="13">
        <f>ROUND((I388/B388)*10^5,1)</f>
        <v>213.6</v>
      </c>
      <c r="J389" s="13">
        <f>ROUND((J388/B388)*10^5,1)</f>
        <v>316.7</v>
      </c>
      <c r="K389" s="13">
        <f>ROUND((K388/J388)*10^5,1)</f>
        <v>0</v>
      </c>
      <c r="L389" s="13">
        <f>ROUND((L388/B388)*10^5,1)</f>
        <v>463.4</v>
      </c>
      <c r="M389" s="13">
        <f>ROUND((M388/B388)*10^5,1)</f>
        <v>1796.4</v>
      </c>
      <c r="N389" s="13">
        <f>ROUND((N388/B388)*10^5,1)</f>
        <v>285.8</v>
      </c>
    </row>
    <row r="390" spans="1:15">
      <c r="B390" s="11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</row>
    <row r="391" spans="1:15">
      <c r="A391" s="15" t="s">
        <v>44</v>
      </c>
      <c r="B391" s="7"/>
      <c r="C391" s="9" t="s">
        <v>70</v>
      </c>
      <c r="G391" s="10"/>
      <c r="K391" s="9"/>
    </row>
    <row r="392" spans="1:15">
      <c r="A392" s="15"/>
      <c r="B392" s="7"/>
      <c r="E392" s="9" t="s">
        <v>70</v>
      </c>
      <c r="F392" s="9" t="s">
        <v>70</v>
      </c>
      <c r="G392" s="10"/>
      <c r="K392" s="9"/>
    </row>
    <row r="393" spans="1:15">
      <c r="A393" s="1" t="s">
        <v>11</v>
      </c>
      <c r="B393" s="7">
        <v>5403858</v>
      </c>
      <c r="C393" s="9" t="s">
        <v>70</v>
      </c>
      <c r="K393" s="9"/>
    </row>
    <row r="394" spans="1:15">
      <c r="A394" s="1" t="s">
        <v>60</v>
      </c>
      <c r="B394" s="11">
        <v>0.97499999999999998</v>
      </c>
      <c r="C394" s="7">
        <f t="shared" ref="C394:C402" si="68">(E394+F394)</f>
        <v>284891</v>
      </c>
      <c r="E394" s="7">
        <f t="shared" ref="E394:E402" si="69">+(G394+H394+I394+J394)</f>
        <v>29747</v>
      </c>
      <c r="F394" s="7">
        <f t="shared" ref="F394:F402" si="70">(L394+M394+N394)</f>
        <v>255144</v>
      </c>
      <c r="G394" s="9">
        <v>359</v>
      </c>
      <c r="H394" s="7">
        <v>1492</v>
      </c>
      <c r="I394" s="7">
        <v>10270</v>
      </c>
      <c r="J394" s="7">
        <v>17626</v>
      </c>
      <c r="K394" s="9"/>
      <c r="L394" s="7">
        <v>65064</v>
      </c>
      <c r="M394" s="7">
        <v>170778</v>
      </c>
      <c r="N394" s="7">
        <v>19302</v>
      </c>
    </row>
    <row r="395" spans="1:15">
      <c r="A395" s="1" t="s">
        <v>61</v>
      </c>
      <c r="B395" s="11">
        <v>1</v>
      </c>
      <c r="C395" s="7">
        <f t="shared" si="68"/>
        <v>289810</v>
      </c>
      <c r="E395" s="7">
        <f t="shared" si="69"/>
        <v>30113</v>
      </c>
      <c r="F395" s="7">
        <f t="shared" si="70"/>
        <v>259697</v>
      </c>
      <c r="G395" s="9">
        <v>363</v>
      </c>
      <c r="H395" s="7">
        <v>1516</v>
      </c>
      <c r="I395" s="7">
        <v>10357</v>
      </c>
      <c r="J395" s="7">
        <v>17877</v>
      </c>
      <c r="K395" s="9"/>
      <c r="L395" s="7">
        <v>66310</v>
      </c>
      <c r="M395" s="7">
        <v>173829</v>
      </c>
      <c r="N395" s="7">
        <v>19558</v>
      </c>
    </row>
    <row r="396" spans="1:15">
      <c r="A396" s="1" t="s">
        <v>62</v>
      </c>
      <c r="B396" s="7">
        <v>814422</v>
      </c>
      <c r="C396" s="7"/>
      <c r="E396" s="7"/>
      <c r="F396" s="7"/>
      <c r="K396" s="9"/>
    </row>
    <row r="397" spans="1:15">
      <c r="A397" s="1" t="s">
        <v>60</v>
      </c>
      <c r="B397" s="11">
        <v>0.95099999999999996</v>
      </c>
      <c r="C397" s="7">
        <f t="shared" si="68"/>
        <v>54211</v>
      </c>
      <c r="E397" s="7">
        <f t="shared" si="69"/>
        <v>5150</v>
      </c>
      <c r="F397" s="7">
        <f t="shared" si="70"/>
        <v>49061</v>
      </c>
      <c r="G397" s="9">
        <v>70</v>
      </c>
      <c r="H397" s="7">
        <v>266</v>
      </c>
      <c r="I397" s="7">
        <v>1446</v>
      </c>
      <c r="J397" s="7">
        <v>3368</v>
      </c>
      <c r="K397" s="9"/>
      <c r="L397" s="7">
        <v>12187</v>
      </c>
      <c r="M397" s="7">
        <v>34484</v>
      </c>
      <c r="N397" s="7">
        <v>2390</v>
      </c>
    </row>
    <row r="398" spans="1:15">
      <c r="A398" s="1" t="s">
        <v>61</v>
      </c>
      <c r="B398" s="11">
        <v>1</v>
      </c>
      <c r="C398" s="7">
        <f t="shared" si="68"/>
        <v>56996</v>
      </c>
      <c r="E398" s="7">
        <f t="shared" si="69"/>
        <v>5415</v>
      </c>
      <c r="F398" s="7">
        <f t="shared" si="70"/>
        <v>51581</v>
      </c>
      <c r="G398" s="9">
        <v>74</v>
      </c>
      <c r="H398" s="7">
        <v>280</v>
      </c>
      <c r="I398" s="7">
        <v>1520</v>
      </c>
      <c r="J398" s="7">
        <v>3541</v>
      </c>
      <c r="K398" s="9"/>
      <c r="L398" s="7">
        <v>12813</v>
      </c>
      <c r="M398" s="7">
        <v>36255</v>
      </c>
      <c r="N398" s="7">
        <v>2513</v>
      </c>
    </row>
    <row r="399" spans="1:15">
      <c r="A399" s="1" t="s">
        <v>18</v>
      </c>
      <c r="B399" s="7">
        <v>1831033</v>
      </c>
      <c r="C399" s="7"/>
      <c r="E399" s="7"/>
      <c r="F399" s="7"/>
      <c r="K399" s="9"/>
    </row>
    <row r="400" spans="1:15">
      <c r="A400" s="1" t="s">
        <v>60</v>
      </c>
      <c r="B400" s="11">
        <v>0.99299999999999999</v>
      </c>
      <c r="C400" s="7">
        <f t="shared" si="68"/>
        <v>48817</v>
      </c>
      <c r="E400" s="7">
        <f t="shared" si="69"/>
        <v>4491</v>
      </c>
      <c r="F400" s="7">
        <f t="shared" si="70"/>
        <v>44326</v>
      </c>
      <c r="G400" s="9">
        <v>122</v>
      </c>
      <c r="H400" s="7">
        <v>382</v>
      </c>
      <c r="I400" s="7">
        <v>713</v>
      </c>
      <c r="J400" s="7">
        <v>3274</v>
      </c>
      <c r="K400" s="9"/>
      <c r="L400" s="7">
        <v>18632</v>
      </c>
      <c r="M400" s="7">
        <v>22522</v>
      </c>
      <c r="N400" s="7">
        <v>3172</v>
      </c>
    </row>
    <row r="401" spans="1:15">
      <c r="A401" s="1" t="s">
        <v>61</v>
      </c>
      <c r="B401" s="11">
        <v>1</v>
      </c>
      <c r="C401" s="7">
        <f t="shared" si="68"/>
        <v>49166</v>
      </c>
      <c r="E401" s="7">
        <f t="shared" si="69"/>
        <v>4523</v>
      </c>
      <c r="F401" s="7">
        <f t="shared" si="70"/>
        <v>44643</v>
      </c>
      <c r="G401" s="9">
        <v>123</v>
      </c>
      <c r="H401" s="7">
        <v>385</v>
      </c>
      <c r="I401" s="7">
        <v>718</v>
      </c>
      <c r="J401" s="7">
        <v>3297</v>
      </c>
      <c r="K401" s="9"/>
      <c r="L401" s="7">
        <v>18765</v>
      </c>
      <c r="M401" s="7">
        <v>22683</v>
      </c>
      <c r="N401" s="7">
        <v>3195</v>
      </c>
    </row>
    <row r="402" spans="1:15" s="8" customFormat="1">
      <c r="A402" s="8" t="s">
        <v>19</v>
      </c>
      <c r="B402" s="17">
        <v>8049313</v>
      </c>
      <c r="C402" s="17">
        <f t="shared" si="68"/>
        <v>395972</v>
      </c>
      <c r="D402" s="17"/>
      <c r="E402" s="17">
        <f t="shared" si="69"/>
        <v>40051</v>
      </c>
      <c r="F402" s="17">
        <f t="shared" si="70"/>
        <v>355921</v>
      </c>
      <c r="G402" s="17">
        <v>560</v>
      </c>
      <c r="H402" s="17">
        <v>2181</v>
      </c>
      <c r="I402" s="17">
        <v>12595</v>
      </c>
      <c r="J402" s="17">
        <v>24715</v>
      </c>
      <c r="K402" s="17"/>
      <c r="L402" s="17">
        <v>97888</v>
      </c>
      <c r="M402" s="17">
        <v>232767</v>
      </c>
      <c r="N402" s="17">
        <v>25266</v>
      </c>
      <c r="O402" s="18"/>
    </row>
    <row r="403" spans="1:15">
      <c r="A403" s="1" t="s">
        <v>63</v>
      </c>
      <c r="B403" s="11"/>
      <c r="C403" s="13">
        <f>ROUND((C402/B402)*10^5,1)</f>
        <v>4919.3</v>
      </c>
      <c r="D403" s="13"/>
      <c r="E403" s="13">
        <f>ROUND((E402/B402)*10^5,1)</f>
        <v>497.6</v>
      </c>
      <c r="F403" s="13">
        <f>ROUND((F402/B402)*10^5,1)</f>
        <v>4421.8</v>
      </c>
      <c r="G403" s="13">
        <f>ROUND((G402/B402)*10^5,1)</f>
        <v>7</v>
      </c>
      <c r="H403" s="13">
        <f>ROUND((H402/B402)*10^5,1)</f>
        <v>27.1</v>
      </c>
      <c r="I403" s="13">
        <f>ROUND((I402/B402)*10^5,1)</f>
        <v>156.5</v>
      </c>
      <c r="J403" s="13">
        <f>ROUND((J402/B402)*10^5,1)</f>
        <v>307</v>
      </c>
      <c r="K403" s="13">
        <f>ROUND((K402/J402)*10^5,1)</f>
        <v>0</v>
      </c>
      <c r="L403" s="13">
        <f>ROUND((L402/B402)*10^5,1)</f>
        <v>1216.0999999999999</v>
      </c>
      <c r="M403" s="13">
        <f>ROUND((M402/B402)*10^5,1)</f>
        <v>2891.8</v>
      </c>
      <c r="N403" s="13">
        <f>ROUND((N402/B402)*10^5,1)</f>
        <v>313.89999999999998</v>
      </c>
    </row>
    <row r="404" spans="1:15">
      <c r="B404" s="11"/>
      <c r="C404" s="13"/>
      <c r="D404" s="13" t="s">
        <v>70</v>
      </c>
      <c r="E404" s="13"/>
      <c r="F404" s="13"/>
      <c r="G404" s="13"/>
      <c r="H404" s="13"/>
      <c r="I404" s="13"/>
      <c r="J404" s="13"/>
      <c r="K404" s="13"/>
      <c r="L404" s="13"/>
      <c r="M404" s="13"/>
      <c r="N404" s="13"/>
    </row>
    <row r="405" spans="1:15">
      <c r="A405" s="15" t="s">
        <v>45</v>
      </c>
      <c r="B405" s="7"/>
      <c r="G405" s="10"/>
      <c r="K405" s="9"/>
    </row>
    <row r="406" spans="1:15">
      <c r="A406" s="15"/>
      <c r="B406" s="7"/>
      <c r="C406" s="9" t="s">
        <v>70</v>
      </c>
      <c r="F406" s="9" t="s">
        <v>70</v>
      </c>
      <c r="G406" s="10"/>
      <c r="K406" s="9"/>
    </row>
    <row r="407" spans="1:15">
      <c r="A407" s="1" t="s">
        <v>11</v>
      </c>
      <c r="B407" s="7">
        <v>278722</v>
      </c>
      <c r="E407" s="9" t="s">
        <v>70</v>
      </c>
      <c r="K407" s="9"/>
    </row>
    <row r="408" spans="1:15">
      <c r="A408" s="1" t="s">
        <v>60</v>
      </c>
      <c r="B408" s="11">
        <v>0.99</v>
      </c>
      <c r="C408" s="7">
        <f t="shared" ref="C408:C416" si="71">(E408+F408)</f>
        <v>8624</v>
      </c>
      <c r="E408" s="7">
        <f>+(G408+H408+I408+J408)</f>
        <v>298</v>
      </c>
      <c r="F408" s="7">
        <f>(L408+M408+N408)</f>
        <v>8326</v>
      </c>
      <c r="G408" s="9">
        <v>2</v>
      </c>
      <c r="H408" s="7">
        <v>102</v>
      </c>
      <c r="I408" s="7">
        <v>40</v>
      </c>
      <c r="J408" s="7">
        <v>154</v>
      </c>
      <c r="K408" s="9"/>
      <c r="L408" s="7">
        <v>1044</v>
      </c>
      <c r="M408" s="7">
        <v>6701</v>
      </c>
      <c r="N408" s="7">
        <v>581</v>
      </c>
    </row>
    <row r="409" spans="1:15">
      <c r="A409" s="1" t="s">
        <v>61</v>
      </c>
      <c r="B409" s="11">
        <v>1</v>
      </c>
      <c r="C409" s="7">
        <f t="shared" si="71"/>
        <v>8721</v>
      </c>
      <c r="E409" s="7">
        <f>+(G409+H409+I409+J409)</f>
        <v>300</v>
      </c>
      <c r="F409" s="7">
        <f>(L409+M409+N409)</f>
        <v>8421</v>
      </c>
      <c r="G409" s="9">
        <v>2</v>
      </c>
      <c r="H409" s="7">
        <v>103</v>
      </c>
      <c r="I409" s="7">
        <v>40</v>
      </c>
      <c r="J409" s="7">
        <v>155</v>
      </c>
      <c r="K409" s="9"/>
      <c r="L409" s="7">
        <v>1053</v>
      </c>
      <c r="M409" s="7">
        <v>6782</v>
      </c>
      <c r="N409" s="7">
        <v>586</v>
      </c>
    </row>
    <row r="410" spans="1:15">
      <c r="A410" s="1" t="s">
        <v>62</v>
      </c>
      <c r="B410" s="7">
        <v>147559</v>
      </c>
      <c r="C410" s="7"/>
      <c r="E410" s="7"/>
      <c r="K410" s="9"/>
    </row>
    <row r="411" spans="1:15">
      <c r="A411" s="1" t="s">
        <v>60</v>
      </c>
      <c r="B411" s="11">
        <v>0.878</v>
      </c>
      <c r="C411" s="7">
        <f t="shared" si="71"/>
        <v>3572</v>
      </c>
      <c r="E411" s="7">
        <f>+(G411+H411+I411+J411)</f>
        <v>138</v>
      </c>
      <c r="F411" s="7">
        <f>(L411+M411+N411)</f>
        <v>3434</v>
      </c>
      <c r="G411" s="10">
        <v>2</v>
      </c>
      <c r="H411" s="7">
        <v>41</v>
      </c>
      <c r="I411" s="7">
        <v>14</v>
      </c>
      <c r="J411" s="7">
        <v>81</v>
      </c>
      <c r="K411" s="9"/>
      <c r="L411" s="7">
        <v>449</v>
      </c>
      <c r="M411" s="7">
        <v>2763</v>
      </c>
      <c r="N411" s="7">
        <v>222</v>
      </c>
    </row>
    <row r="412" spans="1:15">
      <c r="A412" s="1" t="s">
        <v>61</v>
      </c>
      <c r="B412" s="11">
        <v>1</v>
      </c>
      <c r="C412" s="7">
        <f t="shared" si="71"/>
        <v>4067</v>
      </c>
      <c r="E412" s="7">
        <f>+(G412+H412+I412+J412)</f>
        <v>157</v>
      </c>
      <c r="F412" s="7">
        <f>(L412+M412+N412)</f>
        <v>3910</v>
      </c>
      <c r="G412" s="10">
        <v>2</v>
      </c>
      <c r="H412" s="7">
        <v>47</v>
      </c>
      <c r="I412" s="7">
        <v>16</v>
      </c>
      <c r="J412" s="7">
        <v>92</v>
      </c>
      <c r="K412" s="9"/>
      <c r="L412" s="7">
        <v>511</v>
      </c>
      <c r="M412" s="7">
        <v>3146</v>
      </c>
      <c r="N412" s="7">
        <v>253</v>
      </c>
    </row>
    <row r="413" spans="1:15">
      <c r="A413" s="1" t="s">
        <v>18</v>
      </c>
      <c r="B413" s="7">
        <v>215919</v>
      </c>
      <c r="C413" s="7"/>
      <c r="E413" s="7"/>
      <c r="K413" s="9"/>
    </row>
    <row r="414" spans="1:15">
      <c r="A414" s="1" t="s">
        <v>60</v>
      </c>
      <c r="B414" s="11">
        <v>0.85299999999999998</v>
      </c>
      <c r="C414" s="7">
        <f t="shared" si="71"/>
        <v>1625</v>
      </c>
      <c r="E414" s="7">
        <f>+(H414+J414)</f>
        <v>56</v>
      </c>
      <c r="F414" s="7">
        <f>(L414+M414+N414)</f>
        <v>1569</v>
      </c>
      <c r="G414" s="16" t="s">
        <v>9</v>
      </c>
      <c r="H414" s="7">
        <v>16</v>
      </c>
      <c r="I414" s="16" t="s">
        <v>9</v>
      </c>
      <c r="J414" s="7">
        <v>40</v>
      </c>
      <c r="K414" s="9"/>
      <c r="L414" s="7">
        <v>451</v>
      </c>
      <c r="M414" s="7">
        <v>993</v>
      </c>
      <c r="N414" s="7">
        <v>125</v>
      </c>
    </row>
    <row r="415" spans="1:15">
      <c r="A415" s="1" t="s">
        <v>61</v>
      </c>
      <c r="B415" s="11">
        <v>1</v>
      </c>
      <c r="C415" s="7">
        <f t="shared" si="71"/>
        <v>1906</v>
      </c>
      <c r="E415" s="7">
        <f>+(H415+J415)</f>
        <v>66</v>
      </c>
      <c r="F415" s="7">
        <f>(L415+M415+N415)</f>
        <v>1840</v>
      </c>
      <c r="G415" s="16" t="s">
        <v>9</v>
      </c>
      <c r="H415" s="7">
        <v>19</v>
      </c>
      <c r="I415" s="16" t="s">
        <v>9</v>
      </c>
      <c r="J415" s="7">
        <v>47</v>
      </c>
      <c r="K415" s="9"/>
      <c r="L415" s="7">
        <v>529</v>
      </c>
      <c r="M415" s="7">
        <v>1164</v>
      </c>
      <c r="N415" s="7">
        <v>147</v>
      </c>
    </row>
    <row r="416" spans="1:15" s="8" customFormat="1">
      <c r="A416" s="8" t="s">
        <v>19</v>
      </c>
      <c r="B416" s="17">
        <v>642200</v>
      </c>
      <c r="C416" s="17">
        <f t="shared" si="71"/>
        <v>14694</v>
      </c>
      <c r="D416" s="17"/>
      <c r="E416" s="17">
        <f>+(G416+H416+I416+J416)</f>
        <v>523</v>
      </c>
      <c r="F416" s="17">
        <f>(L416+M416+N416)</f>
        <v>14171</v>
      </c>
      <c r="G416" s="17">
        <v>4</v>
      </c>
      <c r="H416" s="17">
        <v>169</v>
      </c>
      <c r="I416" s="17">
        <v>56</v>
      </c>
      <c r="J416" s="17">
        <v>294</v>
      </c>
      <c r="K416" s="17"/>
      <c r="L416" s="17">
        <v>2093</v>
      </c>
      <c r="M416" s="17">
        <v>11092</v>
      </c>
      <c r="N416" s="17">
        <v>986</v>
      </c>
      <c r="O416" s="18"/>
    </row>
    <row r="417" spans="1:15">
      <c r="A417" s="1" t="s">
        <v>63</v>
      </c>
      <c r="B417" s="11"/>
      <c r="C417" s="13">
        <f>ROUND((C416/B416)*10^5,1)</f>
        <v>2288.1</v>
      </c>
      <c r="D417" s="13" t="s">
        <v>70</v>
      </c>
      <c r="E417" s="13">
        <f>ROUND((E416/B416)*10^5,1)</f>
        <v>81.400000000000006</v>
      </c>
      <c r="F417" s="13">
        <f>ROUND((F416/B416)*10^5,1)</f>
        <v>2206.6</v>
      </c>
      <c r="G417" s="13">
        <f>ROUND((G416/B416)*10^5,1)</f>
        <v>0.6</v>
      </c>
      <c r="H417" s="13">
        <f>ROUND((H416/B416)*10^5,1)</f>
        <v>26.3</v>
      </c>
      <c r="I417" s="13">
        <f>ROUND((I416/B416)*10^5,1)</f>
        <v>8.6999999999999993</v>
      </c>
      <c r="J417" s="13">
        <f>ROUND((J416/B416)*10^5,1)</f>
        <v>45.8</v>
      </c>
      <c r="K417" s="13">
        <f>ROUND((K416/J416)*10^5,1)</f>
        <v>0</v>
      </c>
      <c r="L417" s="13">
        <f>ROUND((L416/B416)*10^5,1)</f>
        <v>325.89999999999998</v>
      </c>
      <c r="M417" s="13">
        <f>ROUND((M416/B416)*10^5,1)</f>
        <v>1727.2</v>
      </c>
      <c r="N417" s="13">
        <f>ROUND((N416/B416)*10^5,1)</f>
        <v>153.5</v>
      </c>
    </row>
    <row r="418" spans="1:15">
      <c r="B418" s="11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</row>
    <row r="419" spans="1:15">
      <c r="A419" s="15" t="s">
        <v>46</v>
      </c>
      <c r="B419" s="7"/>
      <c r="G419" s="10"/>
      <c r="K419" s="9"/>
    </row>
    <row r="420" spans="1:15">
      <c r="A420" s="15"/>
      <c r="B420" s="7"/>
      <c r="C420" s="9" t="s">
        <v>70</v>
      </c>
      <c r="E420" s="9" t="s">
        <v>70</v>
      </c>
      <c r="F420" s="9" t="s">
        <v>70</v>
      </c>
      <c r="G420" s="10"/>
      <c r="K420" s="9"/>
    </row>
    <row r="421" spans="1:15">
      <c r="A421" s="1" t="s">
        <v>11</v>
      </c>
      <c r="B421" s="7">
        <v>9181985</v>
      </c>
      <c r="C421" s="9" t="s">
        <v>70</v>
      </c>
      <c r="K421" s="9"/>
    </row>
    <row r="422" spans="1:15">
      <c r="A422" s="1" t="s">
        <v>60</v>
      </c>
      <c r="B422" s="11">
        <v>0.76900000000000002</v>
      </c>
      <c r="C422" s="7">
        <f t="shared" ref="C422:C430" si="72">(E422+F422)</f>
        <v>336161</v>
      </c>
      <c r="E422" s="7">
        <f t="shared" ref="E422:E430" si="73">+(G422+H422+I422+J422)</f>
        <v>32048</v>
      </c>
      <c r="F422" s="7">
        <f t="shared" ref="F422:F430" si="74">(L422+M422+N422)</f>
        <v>304113</v>
      </c>
      <c r="G422" s="9">
        <v>335</v>
      </c>
      <c r="H422" s="7">
        <v>3298</v>
      </c>
      <c r="I422" s="7">
        <v>13939</v>
      </c>
      <c r="J422" s="7">
        <v>14476</v>
      </c>
      <c r="K422" s="9"/>
      <c r="L422" s="7">
        <v>66109</v>
      </c>
      <c r="M422" s="7">
        <v>205378</v>
      </c>
      <c r="N422" s="7">
        <v>32626</v>
      </c>
    </row>
    <row r="423" spans="1:15">
      <c r="A423" s="1" t="s">
        <v>61</v>
      </c>
      <c r="B423" s="11">
        <v>1</v>
      </c>
      <c r="C423" s="7">
        <f t="shared" si="72"/>
        <v>396514</v>
      </c>
      <c r="E423" s="7">
        <f t="shared" si="73"/>
        <v>35108</v>
      </c>
      <c r="F423" s="7">
        <f t="shared" si="74"/>
        <v>361406</v>
      </c>
      <c r="G423" s="9">
        <v>361</v>
      </c>
      <c r="H423" s="7">
        <v>3795</v>
      </c>
      <c r="I423" s="7">
        <v>14990</v>
      </c>
      <c r="J423" s="7">
        <v>15962</v>
      </c>
      <c r="K423" s="9"/>
      <c r="L423" s="7">
        <v>76019</v>
      </c>
      <c r="M423" s="7">
        <v>249324</v>
      </c>
      <c r="N423" s="7">
        <v>36063</v>
      </c>
    </row>
    <row r="424" spans="1:15">
      <c r="A424" s="1" t="s">
        <v>62</v>
      </c>
      <c r="B424" s="7">
        <v>800149</v>
      </c>
      <c r="C424" s="7"/>
      <c r="E424" s="7"/>
      <c r="F424" s="7"/>
      <c r="K424" s="9"/>
    </row>
    <row r="425" spans="1:15">
      <c r="A425" s="1" t="s">
        <v>60</v>
      </c>
      <c r="B425" s="11">
        <v>0.60599999999999998</v>
      </c>
      <c r="C425" s="7">
        <f t="shared" si="72"/>
        <v>23546</v>
      </c>
      <c r="E425" s="7">
        <f t="shared" si="73"/>
        <v>1146</v>
      </c>
      <c r="F425" s="7">
        <f t="shared" si="74"/>
        <v>22400</v>
      </c>
      <c r="G425" s="9">
        <v>13</v>
      </c>
      <c r="H425" s="7">
        <v>172</v>
      </c>
      <c r="I425" s="7">
        <v>313</v>
      </c>
      <c r="J425" s="7">
        <v>648</v>
      </c>
      <c r="K425" s="9"/>
      <c r="L425" s="7">
        <v>3657</v>
      </c>
      <c r="M425" s="7">
        <v>17848</v>
      </c>
      <c r="N425" s="7">
        <v>895</v>
      </c>
    </row>
    <row r="426" spans="1:15">
      <c r="A426" s="1" t="s">
        <v>61</v>
      </c>
      <c r="B426" s="11">
        <v>1</v>
      </c>
      <c r="C426" s="7">
        <f t="shared" si="72"/>
        <v>38767</v>
      </c>
      <c r="E426" s="7">
        <f t="shared" si="73"/>
        <v>1889</v>
      </c>
      <c r="F426" s="7">
        <f t="shared" si="74"/>
        <v>36878</v>
      </c>
      <c r="G426" s="9">
        <v>22</v>
      </c>
      <c r="H426" s="7">
        <v>283</v>
      </c>
      <c r="I426" s="7">
        <v>514</v>
      </c>
      <c r="J426" s="7">
        <v>1070</v>
      </c>
      <c r="K426" s="9"/>
      <c r="L426" s="7">
        <v>6018</v>
      </c>
      <c r="M426" s="7">
        <v>29387</v>
      </c>
      <c r="N426" s="7">
        <v>1473</v>
      </c>
    </row>
    <row r="427" spans="1:15">
      <c r="A427" s="1" t="s">
        <v>18</v>
      </c>
      <c r="B427" s="7">
        <v>1371006</v>
      </c>
      <c r="C427" s="7"/>
      <c r="E427" s="7"/>
      <c r="F427" s="7"/>
      <c r="K427" s="9"/>
    </row>
    <row r="428" spans="1:15">
      <c r="A428" s="1" t="s">
        <v>60</v>
      </c>
      <c r="B428" s="11">
        <v>0.625</v>
      </c>
      <c r="C428" s="7">
        <f t="shared" si="72"/>
        <v>14687</v>
      </c>
      <c r="E428" s="7">
        <f t="shared" si="73"/>
        <v>584</v>
      </c>
      <c r="F428" s="7">
        <f t="shared" si="74"/>
        <v>14103</v>
      </c>
      <c r="G428" s="9">
        <v>22</v>
      </c>
      <c r="H428" s="7">
        <v>120</v>
      </c>
      <c r="I428" s="7">
        <v>65</v>
      </c>
      <c r="J428" s="7">
        <v>377</v>
      </c>
      <c r="K428" s="9"/>
      <c r="L428" s="7">
        <v>4115</v>
      </c>
      <c r="M428" s="7">
        <v>9059</v>
      </c>
      <c r="N428" s="7">
        <v>929</v>
      </c>
    </row>
    <row r="429" spans="1:15">
      <c r="A429" s="1" t="s">
        <v>61</v>
      </c>
      <c r="B429" s="11">
        <v>1</v>
      </c>
      <c r="C429" s="7">
        <f t="shared" si="72"/>
        <v>23489</v>
      </c>
      <c r="E429" s="7">
        <f t="shared" si="73"/>
        <v>934</v>
      </c>
      <c r="F429" s="7">
        <f t="shared" si="74"/>
        <v>22555</v>
      </c>
      <c r="G429" s="9">
        <v>35</v>
      </c>
      <c r="H429" s="7">
        <v>192</v>
      </c>
      <c r="I429" s="7">
        <v>104</v>
      </c>
      <c r="J429" s="7">
        <v>603</v>
      </c>
      <c r="K429" s="9"/>
      <c r="L429" s="7">
        <v>6581</v>
      </c>
      <c r="M429" s="7">
        <v>14488</v>
      </c>
      <c r="N429" s="7">
        <v>1486</v>
      </c>
    </row>
    <row r="430" spans="1:15" s="8" customFormat="1">
      <c r="A430" s="8" t="s">
        <v>19</v>
      </c>
      <c r="B430" s="17">
        <v>11353140</v>
      </c>
      <c r="C430" s="17">
        <f t="shared" si="72"/>
        <v>458874</v>
      </c>
      <c r="D430" s="17"/>
      <c r="E430" s="17">
        <f t="shared" si="73"/>
        <v>37935</v>
      </c>
      <c r="F430" s="17">
        <f t="shared" si="74"/>
        <v>420939</v>
      </c>
      <c r="G430" s="17">
        <v>418</v>
      </c>
      <c r="H430" s="17">
        <v>4271</v>
      </c>
      <c r="I430" s="17">
        <v>15610</v>
      </c>
      <c r="J430" s="17">
        <v>17636</v>
      </c>
      <c r="K430" s="17"/>
      <c r="L430" s="17">
        <v>88636</v>
      </c>
      <c r="M430" s="17">
        <v>293277</v>
      </c>
      <c r="N430" s="17">
        <v>39026</v>
      </c>
      <c r="O430" s="18"/>
    </row>
    <row r="431" spans="1:15">
      <c r="A431" s="1" t="s">
        <v>63</v>
      </c>
      <c r="B431" s="11"/>
      <c r="C431" s="13">
        <f>ROUND((C430/B430)*10^5,1)</f>
        <v>4041.8</v>
      </c>
      <c r="D431" s="13" t="s">
        <v>70</v>
      </c>
      <c r="E431" s="13">
        <f>ROUND((E430/B430)*10^5,1)</f>
        <v>334.1</v>
      </c>
      <c r="F431" s="13">
        <f>ROUND((F430/B430)*10^5,1)</f>
        <v>3707.7</v>
      </c>
      <c r="G431" s="13">
        <f>ROUND((G430/B430)*10^5,1)</f>
        <v>3.7</v>
      </c>
      <c r="H431" s="13">
        <f>ROUND((H430/B430)*10^5,1)</f>
        <v>37.6</v>
      </c>
      <c r="I431" s="13">
        <f>ROUND((I430/B430)*10^5,1)</f>
        <v>137.5</v>
      </c>
      <c r="J431" s="13">
        <f>ROUND((J430/B430)*10^5,1)</f>
        <v>155.30000000000001</v>
      </c>
      <c r="K431" s="13">
        <f>ROUND((K430/J430)*10^5,1)</f>
        <v>0</v>
      </c>
      <c r="L431" s="13">
        <f>ROUND((L430/B430)*10^5,1)</f>
        <v>780.7</v>
      </c>
      <c r="M431" s="13">
        <f>ROUND((M430/B430)*10^5,1)</f>
        <v>2583.1999999999998</v>
      </c>
      <c r="N431" s="13">
        <f>ROUND((N430/B430)*10^5,1)</f>
        <v>343.7</v>
      </c>
    </row>
    <row r="432" spans="1:15">
      <c r="B432" s="11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</row>
    <row r="433" spans="1:15">
      <c r="A433" s="15" t="s">
        <v>47</v>
      </c>
      <c r="B433" s="7"/>
      <c r="C433" s="9" t="s">
        <v>70</v>
      </c>
      <c r="G433" s="10"/>
      <c r="K433" s="9"/>
    </row>
    <row r="434" spans="1:15">
      <c r="A434" s="15"/>
      <c r="B434" s="7"/>
      <c r="C434" s="9" t="s">
        <v>70</v>
      </c>
      <c r="E434" s="9" t="s">
        <v>70</v>
      </c>
      <c r="G434" s="10"/>
      <c r="K434" s="9"/>
    </row>
    <row r="435" spans="1:15">
      <c r="A435" s="1" t="s">
        <v>11</v>
      </c>
      <c r="B435" s="7">
        <v>2089878</v>
      </c>
      <c r="K435" s="9"/>
    </row>
    <row r="436" spans="1:15">
      <c r="A436" s="1" t="s">
        <v>60</v>
      </c>
      <c r="B436" s="11">
        <v>1</v>
      </c>
      <c r="C436" s="7">
        <f t="shared" ref="C436:C441" si="75">(E436+F436)</f>
        <v>115825</v>
      </c>
      <c r="E436" s="7">
        <f t="shared" ref="E436:E441" si="76">+(G436+H436+I436+J436)</f>
        <v>12128</v>
      </c>
      <c r="F436" s="7">
        <f t="shared" ref="F436:F441" si="77">(L436+M436+N436)</f>
        <v>103697</v>
      </c>
      <c r="G436" s="9">
        <v>104</v>
      </c>
      <c r="H436" s="7">
        <v>1044</v>
      </c>
      <c r="I436" s="7">
        <v>2253</v>
      </c>
      <c r="J436" s="7">
        <v>8727</v>
      </c>
      <c r="K436" s="9"/>
      <c r="L436" s="7">
        <v>21464</v>
      </c>
      <c r="M436" s="7">
        <v>72340</v>
      </c>
      <c r="N436" s="7">
        <v>9893</v>
      </c>
    </row>
    <row r="437" spans="1:15">
      <c r="A437" s="1" t="s">
        <v>62</v>
      </c>
      <c r="B437" s="7">
        <v>699748</v>
      </c>
      <c r="C437" s="7"/>
      <c r="E437" s="7"/>
      <c r="F437" s="7"/>
      <c r="K437" s="9"/>
    </row>
    <row r="438" spans="1:15">
      <c r="A438" s="1" t="s">
        <v>60</v>
      </c>
      <c r="B438" s="11">
        <v>1</v>
      </c>
      <c r="C438" s="7">
        <f t="shared" si="75"/>
        <v>31979</v>
      </c>
      <c r="D438" s="9" t="s">
        <v>70</v>
      </c>
      <c r="E438" s="7">
        <f t="shared" si="76"/>
        <v>3477</v>
      </c>
      <c r="F438" s="7">
        <f t="shared" si="77"/>
        <v>28502</v>
      </c>
      <c r="G438" s="9">
        <v>38</v>
      </c>
      <c r="H438" s="7">
        <v>262</v>
      </c>
      <c r="I438" s="7">
        <v>312</v>
      </c>
      <c r="J438" s="7">
        <v>2865</v>
      </c>
      <c r="K438" s="9"/>
      <c r="L438" s="7">
        <v>7038</v>
      </c>
      <c r="M438" s="7">
        <v>19839</v>
      </c>
      <c r="N438" s="7">
        <v>1625</v>
      </c>
    </row>
    <row r="439" spans="1:15">
      <c r="A439" s="1" t="s">
        <v>18</v>
      </c>
      <c r="B439" s="7">
        <v>661028</v>
      </c>
      <c r="C439" s="7"/>
      <c r="E439" s="7"/>
      <c r="F439" s="7"/>
      <c r="K439" s="9"/>
    </row>
    <row r="440" spans="1:15">
      <c r="A440" s="1" t="s">
        <v>60</v>
      </c>
      <c r="B440" s="11">
        <v>1</v>
      </c>
      <c r="C440" s="7">
        <f t="shared" si="75"/>
        <v>9498</v>
      </c>
      <c r="E440" s="7">
        <f t="shared" si="76"/>
        <v>1572</v>
      </c>
      <c r="F440" s="7">
        <f t="shared" si="77"/>
        <v>7926</v>
      </c>
      <c r="G440" s="9">
        <v>40</v>
      </c>
      <c r="H440" s="7">
        <v>116</v>
      </c>
      <c r="I440" s="7">
        <v>50</v>
      </c>
      <c r="J440" s="7">
        <v>1366</v>
      </c>
      <c r="K440" s="9"/>
      <c r="L440" s="7">
        <v>3159</v>
      </c>
      <c r="M440" s="7">
        <v>3937</v>
      </c>
      <c r="N440" s="7">
        <v>830</v>
      </c>
    </row>
    <row r="441" spans="1:15" s="8" customFormat="1">
      <c r="A441" s="8" t="s">
        <v>19</v>
      </c>
      <c r="B441" s="17">
        <v>3450654</v>
      </c>
      <c r="C441" s="17">
        <f t="shared" si="75"/>
        <v>157302</v>
      </c>
      <c r="D441" s="17"/>
      <c r="E441" s="17">
        <f t="shared" si="76"/>
        <v>17177</v>
      </c>
      <c r="F441" s="17">
        <f t="shared" si="77"/>
        <v>140125</v>
      </c>
      <c r="G441" s="17">
        <v>182</v>
      </c>
      <c r="H441" s="17">
        <v>1422</v>
      </c>
      <c r="I441" s="17">
        <v>2615</v>
      </c>
      <c r="J441" s="17">
        <v>12958</v>
      </c>
      <c r="K441" s="17"/>
      <c r="L441" s="17">
        <v>31661</v>
      </c>
      <c r="M441" s="17">
        <v>96116</v>
      </c>
      <c r="N441" s="17">
        <v>12348</v>
      </c>
      <c r="O441" s="18"/>
    </row>
    <row r="442" spans="1:15">
      <c r="A442" s="1" t="s">
        <v>63</v>
      </c>
      <c r="B442" s="11"/>
      <c r="C442" s="13">
        <f>ROUND((C441/B441)*10^5,1)</f>
        <v>4558.6000000000004</v>
      </c>
      <c r="D442" s="13" t="s">
        <v>70</v>
      </c>
      <c r="E442" s="13">
        <f>ROUND((E441/B441)*10^5,1)</f>
        <v>497.8</v>
      </c>
      <c r="F442" s="13">
        <f>ROUND((F441/B441)*10^5,1)</f>
        <v>4060.8</v>
      </c>
      <c r="G442" s="13">
        <f>ROUND((G441/B441)*10^5,1)</f>
        <v>5.3</v>
      </c>
      <c r="H442" s="13">
        <f>ROUND((H441/B441)*10^5,1)</f>
        <v>41.2</v>
      </c>
      <c r="I442" s="13">
        <f>ROUND((I441/B441)*10^5,1)</f>
        <v>75.8</v>
      </c>
      <c r="J442" s="13">
        <f>ROUND((J441/B441)*10^5,1)</f>
        <v>375.5</v>
      </c>
      <c r="K442" s="13">
        <f>ROUND((K441/J441)*10^5,1)</f>
        <v>0</v>
      </c>
      <c r="L442" s="13">
        <f>ROUND((L441/B441)*10^5,1)</f>
        <v>917.5</v>
      </c>
      <c r="M442" s="13">
        <f>ROUND((M441/B441)*10^5,1)</f>
        <v>2785.4</v>
      </c>
      <c r="N442" s="13">
        <f>ROUND((N441/B441)*10^5,1)</f>
        <v>357.8</v>
      </c>
    </row>
    <row r="443" spans="1:15">
      <c r="B443" s="11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</row>
    <row r="444" spans="1:15">
      <c r="A444" s="15" t="s">
        <v>48</v>
      </c>
      <c r="B444" s="7"/>
      <c r="C444" s="9" t="s">
        <v>70</v>
      </c>
      <c r="E444" s="9" t="s">
        <v>70</v>
      </c>
      <c r="G444" s="10"/>
      <c r="K444" s="9"/>
    </row>
    <row r="445" spans="1:15">
      <c r="A445" s="15"/>
      <c r="B445" s="7"/>
      <c r="C445" s="9" t="s">
        <v>70</v>
      </c>
      <c r="G445" s="10"/>
      <c r="K445" s="9"/>
    </row>
    <row r="446" spans="1:15">
      <c r="A446" s="1" t="s">
        <v>11</v>
      </c>
      <c r="B446" s="7">
        <v>2489213</v>
      </c>
      <c r="K446" s="9"/>
    </row>
    <row r="447" spans="1:15">
      <c r="A447" s="1" t="s">
        <v>60</v>
      </c>
      <c r="B447" s="11">
        <v>0.999</v>
      </c>
      <c r="C447" s="7">
        <f t="shared" ref="C447:C455" si="78">(E447+F447)</f>
        <v>130811</v>
      </c>
      <c r="E447" s="7">
        <f t="shared" ref="E447:E455" si="79">+(G447+H447+I447+J447)</f>
        <v>10250</v>
      </c>
      <c r="F447" s="7">
        <f t="shared" ref="F447:F455" si="80">(L447+M447+N447)</f>
        <v>120561</v>
      </c>
      <c r="G447" s="9">
        <v>55</v>
      </c>
      <c r="H447" s="7">
        <v>1010</v>
      </c>
      <c r="I447" s="7">
        <v>2577</v>
      </c>
      <c r="J447" s="7">
        <v>6608</v>
      </c>
      <c r="K447" s="9"/>
      <c r="L447" s="7">
        <v>18987</v>
      </c>
      <c r="M447" s="7">
        <v>89743</v>
      </c>
      <c r="N447" s="7">
        <v>11831</v>
      </c>
    </row>
    <row r="448" spans="1:15">
      <c r="A448" s="1" t="s">
        <v>61</v>
      </c>
      <c r="B448" s="11">
        <v>1</v>
      </c>
      <c r="C448" s="7">
        <f t="shared" si="78"/>
        <v>130949</v>
      </c>
      <c r="E448" s="7">
        <f t="shared" si="79"/>
        <v>10257</v>
      </c>
      <c r="F448" s="7">
        <f t="shared" si="80"/>
        <v>120692</v>
      </c>
      <c r="G448" s="9">
        <v>55</v>
      </c>
      <c r="H448" s="7">
        <v>1011</v>
      </c>
      <c r="I448" s="7">
        <v>2579</v>
      </c>
      <c r="J448" s="7">
        <v>6612</v>
      </c>
      <c r="K448" s="9"/>
      <c r="L448" s="7">
        <v>19007</v>
      </c>
      <c r="M448" s="7">
        <v>89843</v>
      </c>
      <c r="N448" s="7">
        <v>11842</v>
      </c>
    </row>
    <row r="449" spans="1:15">
      <c r="A449" s="1" t="s">
        <v>62</v>
      </c>
      <c r="B449" s="7">
        <v>419563</v>
      </c>
      <c r="C449" s="7"/>
      <c r="E449" s="7"/>
      <c r="F449" s="7"/>
      <c r="K449" s="9"/>
    </row>
    <row r="450" spans="1:15">
      <c r="A450" s="1" t="s">
        <v>60</v>
      </c>
      <c r="B450" s="11">
        <v>0.98699999999999999</v>
      </c>
      <c r="C450" s="7">
        <f t="shared" si="78"/>
        <v>24280</v>
      </c>
      <c r="E450" s="7">
        <f t="shared" si="79"/>
        <v>1071</v>
      </c>
      <c r="F450" s="7">
        <f t="shared" si="80"/>
        <v>23209</v>
      </c>
      <c r="G450" s="9">
        <v>4</v>
      </c>
      <c r="H450" s="7">
        <v>138</v>
      </c>
      <c r="I450" s="7">
        <v>239</v>
      </c>
      <c r="J450" s="7">
        <v>690</v>
      </c>
      <c r="K450" s="9"/>
      <c r="L450" s="7">
        <v>3879</v>
      </c>
      <c r="M450" s="7">
        <v>18000</v>
      </c>
      <c r="N450" s="7">
        <v>1330</v>
      </c>
    </row>
    <row r="451" spans="1:15">
      <c r="A451" s="1" t="s">
        <v>61</v>
      </c>
      <c r="B451" s="11">
        <v>1</v>
      </c>
      <c r="C451" s="7">
        <f t="shared" si="78"/>
        <v>24591</v>
      </c>
      <c r="D451" s="9" t="s">
        <v>70</v>
      </c>
      <c r="E451" s="7">
        <f t="shared" si="79"/>
        <v>1085</v>
      </c>
      <c r="F451" s="7">
        <f t="shared" si="80"/>
        <v>23506</v>
      </c>
      <c r="G451" s="9">
        <v>4</v>
      </c>
      <c r="H451" s="7">
        <v>140</v>
      </c>
      <c r="I451" s="7">
        <v>242</v>
      </c>
      <c r="J451" s="7">
        <v>699</v>
      </c>
      <c r="K451" s="9"/>
      <c r="L451" s="7">
        <v>3929</v>
      </c>
      <c r="M451" s="7">
        <v>18230</v>
      </c>
      <c r="N451" s="7">
        <v>1347</v>
      </c>
    </row>
    <row r="452" spans="1:15">
      <c r="A452" s="1" t="s">
        <v>18</v>
      </c>
      <c r="B452" s="7">
        <v>512623</v>
      </c>
      <c r="C452" s="7"/>
      <c r="E452" s="7"/>
      <c r="F452" s="7"/>
      <c r="K452" s="9"/>
    </row>
    <row r="453" spans="1:15">
      <c r="A453" s="1" t="s">
        <v>60</v>
      </c>
      <c r="B453" s="11">
        <v>0.93899999999999995</v>
      </c>
      <c r="C453" s="7">
        <f t="shared" si="78"/>
        <v>9618</v>
      </c>
      <c r="E453" s="7">
        <f t="shared" si="79"/>
        <v>618</v>
      </c>
      <c r="F453" s="7">
        <f t="shared" si="80"/>
        <v>9000</v>
      </c>
      <c r="G453" s="9">
        <v>10</v>
      </c>
      <c r="H453" s="7">
        <v>127</v>
      </c>
      <c r="I453" s="7">
        <v>63</v>
      </c>
      <c r="J453" s="7">
        <v>418</v>
      </c>
      <c r="K453" s="9"/>
      <c r="L453" s="7">
        <v>2519</v>
      </c>
      <c r="M453" s="7">
        <v>5783</v>
      </c>
      <c r="N453" s="7">
        <v>698</v>
      </c>
    </row>
    <row r="454" spans="1:15">
      <c r="A454" s="1" t="s">
        <v>61</v>
      </c>
      <c r="B454" s="11">
        <v>1</v>
      </c>
      <c r="C454" s="7">
        <f t="shared" si="78"/>
        <v>10240</v>
      </c>
      <c r="E454" s="7">
        <f t="shared" si="79"/>
        <v>658</v>
      </c>
      <c r="F454" s="7">
        <f t="shared" si="80"/>
        <v>9582</v>
      </c>
      <c r="G454" s="9">
        <v>11</v>
      </c>
      <c r="H454" s="7">
        <v>135</v>
      </c>
      <c r="I454" s="7">
        <v>67</v>
      </c>
      <c r="J454" s="7">
        <v>445</v>
      </c>
      <c r="K454" s="9"/>
      <c r="L454" s="7">
        <v>2682</v>
      </c>
      <c r="M454" s="7">
        <v>6157</v>
      </c>
      <c r="N454" s="7">
        <v>743</v>
      </c>
    </row>
    <row r="455" spans="1:15" s="8" customFormat="1">
      <c r="A455" s="8" t="s">
        <v>19</v>
      </c>
      <c r="B455" s="17">
        <v>3421399</v>
      </c>
      <c r="C455" s="17">
        <f t="shared" si="78"/>
        <v>165780</v>
      </c>
      <c r="D455" s="17"/>
      <c r="E455" s="17">
        <f t="shared" si="79"/>
        <v>12000</v>
      </c>
      <c r="F455" s="17">
        <f t="shared" si="80"/>
        <v>153780</v>
      </c>
      <c r="G455" s="17">
        <v>70</v>
      </c>
      <c r="H455" s="17">
        <v>1286</v>
      </c>
      <c r="I455" s="17">
        <v>2888</v>
      </c>
      <c r="J455" s="17">
        <v>7756</v>
      </c>
      <c r="K455" s="17"/>
      <c r="L455" s="17">
        <v>25618</v>
      </c>
      <c r="M455" s="17">
        <v>114230</v>
      </c>
      <c r="N455" s="17">
        <v>13932</v>
      </c>
      <c r="O455" s="18"/>
    </row>
    <row r="456" spans="1:15">
      <c r="A456" s="1" t="s">
        <v>63</v>
      </c>
      <c r="B456" s="11"/>
      <c r="C456" s="13">
        <f>ROUND((C455/B455)*10^5,1)</f>
        <v>4845.3999999999996</v>
      </c>
      <c r="D456" s="13" t="s">
        <v>70</v>
      </c>
      <c r="E456" s="13">
        <f>ROUND((E455/B455)*10^5,1)</f>
        <v>350.7</v>
      </c>
      <c r="F456" s="13">
        <f>ROUND((F455/B455)*10^5,1)</f>
        <v>4494.7</v>
      </c>
      <c r="G456" s="13">
        <f>ROUND((G455/B455)*10^5,1)</f>
        <v>2</v>
      </c>
      <c r="H456" s="13">
        <f>ROUND((H455/B455)*10^5,1)</f>
        <v>37.6</v>
      </c>
      <c r="I456" s="13">
        <f>ROUND((I455/B455)*10^5,1)</f>
        <v>84.4</v>
      </c>
      <c r="J456" s="13">
        <f>ROUND((J455/B455)*10^5,1)</f>
        <v>226.7</v>
      </c>
      <c r="K456" s="13">
        <f>ROUND((K455/J455)*10^5,1)</f>
        <v>0</v>
      </c>
      <c r="L456" s="13">
        <f>ROUND((L455/B455)*10^5,1)</f>
        <v>748.8</v>
      </c>
      <c r="M456" s="13">
        <f>ROUND((M455/B455)*10^5,1)</f>
        <v>3338.7</v>
      </c>
      <c r="N456" s="13">
        <f>ROUND((N455/B455)*10^5,1)</f>
        <v>407.2</v>
      </c>
    </row>
    <row r="457" spans="1:15">
      <c r="B457" s="11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</row>
    <row r="458" spans="1:15">
      <c r="A458" s="15" t="s">
        <v>49</v>
      </c>
      <c r="B458" s="7"/>
      <c r="G458" s="10"/>
      <c r="K458" s="9"/>
    </row>
    <row r="459" spans="1:15">
      <c r="A459" s="15"/>
      <c r="B459" s="7"/>
      <c r="C459" s="9" t="s">
        <v>70</v>
      </c>
      <c r="F459" s="9" t="s">
        <v>70</v>
      </c>
      <c r="G459" s="10"/>
      <c r="K459" s="9"/>
    </row>
    <row r="460" spans="1:15">
      <c r="A460" s="1" t="s">
        <v>11</v>
      </c>
      <c r="B460" s="7">
        <v>10384031</v>
      </c>
      <c r="K460" s="9"/>
    </row>
    <row r="461" spans="1:15">
      <c r="A461" s="1" t="s">
        <v>60</v>
      </c>
      <c r="B461" s="11">
        <v>0.94499999999999995</v>
      </c>
      <c r="C461" s="7">
        <f t="shared" ref="C461:C468" si="81">(E461+F461)</f>
        <v>316177</v>
      </c>
      <c r="E461" s="7">
        <f t="shared" ref="E461:E468" si="82">+(G461+H461+I461+J461)</f>
        <v>46323</v>
      </c>
      <c r="F461" s="7">
        <f t="shared" ref="F461:F468" si="83">(L461+M461+N461)</f>
        <v>269854</v>
      </c>
      <c r="G461" s="9">
        <v>558</v>
      </c>
      <c r="H461" s="7">
        <v>2647</v>
      </c>
      <c r="I461" s="7">
        <v>17475</v>
      </c>
      <c r="J461" s="7">
        <v>25643</v>
      </c>
      <c r="K461" s="9"/>
      <c r="L461" s="7">
        <v>44835</v>
      </c>
      <c r="M461" s="7">
        <v>191876</v>
      </c>
      <c r="N461" s="7">
        <v>33143</v>
      </c>
    </row>
    <row r="462" spans="1:15">
      <c r="A462" s="1" t="s">
        <v>61</v>
      </c>
      <c r="B462" s="11">
        <v>1</v>
      </c>
      <c r="C462" s="7">
        <f t="shared" si="81"/>
        <v>329701</v>
      </c>
      <c r="E462" s="7">
        <f t="shared" si="82"/>
        <v>47592</v>
      </c>
      <c r="F462" s="7">
        <f t="shared" si="83"/>
        <v>282109</v>
      </c>
      <c r="G462" s="9">
        <v>567</v>
      </c>
      <c r="H462" s="7">
        <v>2724</v>
      </c>
      <c r="I462" s="7">
        <v>17772</v>
      </c>
      <c r="J462" s="7">
        <v>26529</v>
      </c>
      <c r="K462" s="9"/>
      <c r="L462" s="7">
        <v>46457</v>
      </c>
      <c r="M462" s="7">
        <v>201550</v>
      </c>
      <c r="N462" s="7">
        <v>34102</v>
      </c>
    </row>
    <row r="463" spans="1:15">
      <c r="A463" s="1" t="s">
        <v>62</v>
      </c>
      <c r="B463" s="7">
        <v>800954</v>
      </c>
      <c r="C463" s="7"/>
      <c r="E463" s="7"/>
      <c r="F463" s="7"/>
      <c r="K463" s="9"/>
    </row>
    <row r="464" spans="1:15">
      <c r="A464" s="1" t="s">
        <v>60</v>
      </c>
      <c r="B464" s="11">
        <v>0.81599999999999995</v>
      </c>
      <c r="C464" s="7">
        <f t="shared" si="81"/>
        <v>16864</v>
      </c>
      <c r="E464" s="7">
        <f t="shared" si="82"/>
        <v>1856</v>
      </c>
      <c r="F464" s="7">
        <f t="shared" si="83"/>
        <v>15008</v>
      </c>
      <c r="G464" s="9">
        <v>11</v>
      </c>
      <c r="H464" s="7">
        <v>192</v>
      </c>
      <c r="I464" s="7">
        <v>197</v>
      </c>
      <c r="J464" s="7">
        <v>1456</v>
      </c>
      <c r="K464" s="9"/>
      <c r="L464" s="7">
        <v>2201</v>
      </c>
      <c r="M464" s="7">
        <v>12012</v>
      </c>
      <c r="N464" s="7">
        <v>795</v>
      </c>
    </row>
    <row r="465" spans="1:15">
      <c r="A465" s="1" t="s">
        <v>61</v>
      </c>
      <c r="B465" s="11">
        <v>1</v>
      </c>
      <c r="C465" s="7">
        <f t="shared" si="81"/>
        <v>20659</v>
      </c>
      <c r="E465" s="7">
        <f t="shared" si="82"/>
        <v>2274</v>
      </c>
      <c r="F465" s="7">
        <f t="shared" si="83"/>
        <v>18385</v>
      </c>
      <c r="G465" s="9">
        <v>14</v>
      </c>
      <c r="H465" s="7">
        <v>235</v>
      </c>
      <c r="I465" s="7">
        <v>241</v>
      </c>
      <c r="J465" s="7">
        <v>1784</v>
      </c>
      <c r="K465" s="9"/>
      <c r="L465" s="7">
        <v>2696</v>
      </c>
      <c r="M465" s="7">
        <v>14715</v>
      </c>
      <c r="N465" s="7">
        <v>974</v>
      </c>
    </row>
    <row r="466" spans="1:15">
      <c r="A466" s="1" t="s">
        <v>18</v>
      </c>
      <c r="B466" s="7">
        <v>1096069</v>
      </c>
      <c r="C466" s="7"/>
      <c r="E466" s="7"/>
      <c r="F466" s="7"/>
      <c r="K466" s="9"/>
    </row>
    <row r="467" spans="1:15">
      <c r="A467" s="1" t="s">
        <v>60</v>
      </c>
      <c r="B467" s="11">
        <v>1</v>
      </c>
      <c r="C467" s="7">
        <f t="shared" si="81"/>
        <v>17498</v>
      </c>
      <c r="E467" s="7">
        <f t="shared" si="82"/>
        <v>1718</v>
      </c>
      <c r="F467" s="7">
        <f t="shared" si="83"/>
        <v>15780</v>
      </c>
      <c r="G467" s="9">
        <v>21</v>
      </c>
      <c r="H467" s="7">
        <v>288</v>
      </c>
      <c r="I467" s="7">
        <v>142</v>
      </c>
      <c r="J467" s="7">
        <v>1267</v>
      </c>
      <c r="K467" s="9"/>
      <c r="L467" s="7">
        <v>4927</v>
      </c>
      <c r="M467" s="7">
        <v>9604</v>
      </c>
      <c r="N467" s="7">
        <v>1249</v>
      </c>
    </row>
    <row r="468" spans="1:15" s="8" customFormat="1">
      <c r="A468" s="8" t="s">
        <v>19</v>
      </c>
      <c r="B468" s="17">
        <v>12281054</v>
      </c>
      <c r="C468" s="17">
        <f t="shared" si="81"/>
        <v>367858</v>
      </c>
      <c r="D468" s="17"/>
      <c r="E468" s="17">
        <f t="shared" si="82"/>
        <v>51584</v>
      </c>
      <c r="F468" s="17">
        <f t="shared" si="83"/>
        <v>316274</v>
      </c>
      <c r="G468" s="17">
        <v>602</v>
      </c>
      <c r="H468" s="17">
        <v>3247</v>
      </c>
      <c r="I468" s="17">
        <v>18155</v>
      </c>
      <c r="J468" s="17">
        <v>29580</v>
      </c>
      <c r="K468" s="17"/>
      <c r="L468" s="17">
        <v>54080</v>
      </c>
      <c r="M468" s="17">
        <v>225869</v>
      </c>
      <c r="N468" s="17">
        <v>36325</v>
      </c>
      <c r="O468" s="18"/>
    </row>
    <row r="469" spans="1:15">
      <c r="A469" s="1" t="s">
        <v>63</v>
      </c>
      <c r="B469" s="11"/>
      <c r="C469" s="13">
        <f>ROUND((C468/B468)*10^5,1)</f>
        <v>2995.3</v>
      </c>
      <c r="D469" s="13" t="s">
        <v>70</v>
      </c>
      <c r="E469" s="13">
        <f>ROUND((E468/B468)*10^5,1)</f>
        <v>420</v>
      </c>
      <c r="F469" s="13">
        <f>ROUND((F468/B468)*10^5,1)</f>
        <v>2575.3000000000002</v>
      </c>
      <c r="G469" s="13">
        <f>ROUND((G468/B468)*10^5,1)</f>
        <v>4.9000000000000004</v>
      </c>
      <c r="H469" s="13">
        <f>ROUND((H468/B468)*10^5,1)</f>
        <v>26.4</v>
      </c>
      <c r="I469" s="13">
        <f>ROUND((I468/B468)*10^5,1)</f>
        <v>147.80000000000001</v>
      </c>
      <c r="J469" s="13">
        <f>ROUND((J468/B468)*10^5,1)</f>
        <v>240.9</v>
      </c>
      <c r="K469" s="13">
        <f>ROUND((K468/J468)*10^5,1)</f>
        <v>0</v>
      </c>
      <c r="L469" s="13">
        <f>ROUND((L468/B468)*10^5,1)</f>
        <v>440.4</v>
      </c>
      <c r="M469" s="13">
        <f>ROUND((M468/B468)*10^5,1)</f>
        <v>1839.2</v>
      </c>
      <c r="N469" s="13">
        <f>ROUND((N468/B468)*10^5,1)</f>
        <v>295.8</v>
      </c>
    </row>
    <row r="470" spans="1:15">
      <c r="B470" s="11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</row>
    <row r="471" spans="1:15">
      <c r="A471" s="15" t="s">
        <v>75</v>
      </c>
      <c r="B471" s="7"/>
      <c r="C471" s="9" t="s">
        <v>70</v>
      </c>
      <c r="E471" s="9" t="s">
        <v>70</v>
      </c>
      <c r="G471" s="10"/>
      <c r="K471" s="9"/>
    </row>
    <row r="472" spans="1:15">
      <c r="A472" s="15"/>
      <c r="B472" s="7"/>
      <c r="C472" s="9" t="s">
        <v>70</v>
      </c>
      <c r="E472" s="9" t="s">
        <v>70</v>
      </c>
      <c r="F472" s="9" t="s">
        <v>70</v>
      </c>
      <c r="G472" s="10"/>
      <c r="K472" s="9"/>
    </row>
    <row r="473" spans="1:15">
      <c r="A473" s="1" t="s">
        <v>11</v>
      </c>
      <c r="B473" s="7">
        <v>3220637</v>
      </c>
      <c r="K473" s="9"/>
    </row>
    <row r="474" spans="1:15">
      <c r="A474" s="1" t="s">
        <v>60</v>
      </c>
      <c r="B474" s="11">
        <v>1</v>
      </c>
      <c r="C474" s="7">
        <f>(E474+F474)</f>
        <v>66923</v>
      </c>
      <c r="E474" s="7">
        <f>+(G474+H474+I474+J474)</f>
        <v>11102</v>
      </c>
      <c r="F474" s="7">
        <f>(L474+M474+N474)</f>
        <v>55821</v>
      </c>
      <c r="G474" s="9">
        <v>630</v>
      </c>
      <c r="H474" s="7">
        <v>179</v>
      </c>
      <c r="I474" s="7">
        <v>8064</v>
      </c>
      <c r="J474" s="7">
        <v>2229</v>
      </c>
      <c r="K474" s="9"/>
      <c r="L474" s="7">
        <v>17830</v>
      </c>
      <c r="M474" s="7">
        <v>25979</v>
      </c>
      <c r="N474" s="7">
        <v>12012</v>
      </c>
    </row>
    <row r="475" spans="1:15">
      <c r="A475" s="1" t="s">
        <v>62</v>
      </c>
      <c r="B475" s="7">
        <v>587973</v>
      </c>
      <c r="C475" s="7"/>
      <c r="E475" s="7"/>
      <c r="F475" s="7"/>
      <c r="K475" s="9"/>
    </row>
    <row r="476" spans="1:15">
      <c r="A476" s="1" t="s">
        <v>60</v>
      </c>
      <c r="B476" s="11">
        <v>1</v>
      </c>
      <c r="C476" s="7">
        <f>(E476+F476)</f>
        <v>8454</v>
      </c>
      <c r="E476" s="7">
        <f>+(G476+H476+I476+J476)</f>
        <v>1302</v>
      </c>
      <c r="F476" s="7">
        <f>(L476+M476+N476)</f>
        <v>7152</v>
      </c>
      <c r="G476" s="9">
        <v>63</v>
      </c>
      <c r="H476" s="7">
        <v>49</v>
      </c>
      <c r="I476" s="7">
        <v>693</v>
      </c>
      <c r="J476" s="7">
        <v>497</v>
      </c>
      <c r="K476" s="9"/>
      <c r="L476" s="7">
        <v>3227</v>
      </c>
      <c r="M476" s="7">
        <v>2961</v>
      </c>
      <c r="N476" s="7">
        <v>964</v>
      </c>
    </row>
    <row r="477" spans="1:15" s="8" customFormat="1">
      <c r="A477" s="8" t="s">
        <v>59</v>
      </c>
      <c r="B477" s="17">
        <v>3808610</v>
      </c>
      <c r="C477" s="17">
        <f>(E477+F477)</f>
        <v>75377</v>
      </c>
      <c r="D477" s="17"/>
      <c r="E477" s="17">
        <f>+(G477+H477+I477+J477)</f>
        <v>12404</v>
      </c>
      <c r="F477" s="17">
        <f>(L477+M477+N477)</f>
        <v>62973</v>
      </c>
      <c r="G477" s="17">
        <v>693</v>
      </c>
      <c r="H477" s="17">
        <v>228</v>
      </c>
      <c r="I477" s="17">
        <v>8757</v>
      </c>
      <c r="J477" s="17">
        <v>2726</v>
      </c>
      <c r="K477" s="17"/>
      <c r="L477" s="17">
        <v>21057</v>
      </c>
      <c r="M477" s="17">
        <v>28940</v>
      </c>
      <c r="N477" s="17">
        <v>12976</v>
      </c>
      <c r="O477" s="18"/>
    </row>
    <row r="478" spans="1:15">
      <c r="A478" s="1" t="s">
        <v>63</v>
      </c>
      <c r="B478" s="11"/>
      <c r="C478" s="13">
        <f>ROUND((C477/B477)*10^5,1)</f>
        <v>1979.1</v>
      </c>
      <c r="D478" s="13" t="s">
        <v>70</v>
      </c>
      <c r="E478" s="13">
        <f>ROUND((E477/B477)*10^5,1)</f>
        <v>325.7</v>
      </c>
      <c r="F478" s="13">
        <f>ROUND((F477/B477)*10^5,1)</f>
        <v>1653.4</v>
      </c>
      <c r="G478" s="13">
        <f>ROUND((G477/B477)*10^5,1)</f>
        <v>18.2</v>
      </c>
      <c r="H478" s="13">
        <f>ROUND((H477/B477)*10^5,1)</f>
        <v>6</v>
      </c>
      <c r="I478" s="13">
        <f>ROUND((I477/B477)*10^5,1)</f>
        <v>229.9</v>
      </c>
      <c r="J478" s="13">
        <f>ROUND((J477/B477)*10^5,1)</f>
        <v>71.599999999999994</v>
      </c>
      <c r="K478" s="13">
        <f>ROUND((K477/J477)*10^5,1)</f>
        <v>0</v>
      </c>
      <c r="L478" s="13">
        <f>ROUND((L477/B477)*10^5,1)</f>
        <v>552.9</v>
      </c>
      <c r="M478" s="13">
        <f>ROUND((M477/B477)*10^5,1)</f>
        <v>759.9</v>
      </c>
      <c r="N478" s="13">
        <f>ROUND((N477/B477)*10^5,1)</f>
        <v>340.7</v>
      </c>
    </row>
    <row r="479" spans="1:15">
      <c r="B479" s="11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</row>
    <row r="480" spans="1:15">
      <c r="A480" s="15" t="s">
        <v>50</v>
      </c>
      <c r="B480" s="7"/>
      <c r="C480" s="9" t="s">
        <v>70</v>
      </c>
      <c r="E480" s="9" t="s">
        <v>70</v>
      </c>
      <c r="G480" s="10"/>
      <c r="K480" s="9"/>
    </row>
    <row r="481" spans="1:15">
      <c r="A481" s="15"/>
      <c r="B481" s="7"/>
      <c r="F481" s="9" t="s">
        <v>70</v>
      </c>
      <c r="G481" s="10"/>
      <c r="K481" s="9"/>
    </row>
    <row r="482" spans="1:15">
      <c r="A482" s="1" t="s">
        <v>11</v>
      </c>
      <c r="B482" s="7">
        <v>965870</v>
      </c>
      <c r="K482" s="9"/>
    </row>
    <row r="483" spans="1:15">
      <c r="A483" s="1" t="s">
        <v>60</v>
      </c>
      <c r="B483" s="11">
        <v>1</v>
      </c>
      <c r="C483" s="7">
        <f t="shared" ref="C483:C488" si="84">(E483+F483)</f>
        <v>33638</v>
      </c>
      <c r="E483" s="7">
        <f>+(G483+H483+I483+J483)</f>
        <v>2867</v>
      </c>
      <c r="F483" s="7">
        <f t="shared" ref="F483:F488" si="85">(L483+M483+N483)</f>
        <v>30771</v>
      </c>
      <c r="G483" s="9">
        <v>41</v>
      </c>
      <c r="H483" s="7">
        <v>369</v>
      </c>
      <c r="I483" s="7">
        <v>880</v>
      </c>
      <c r="J483" s="7">
        <v>1577</v>
      </c>
      <c r="K483" s="9"/>
      <c r="L483" s="7">
        <v>6061</v>
      </c>
      <c r="M483" s="7">
        <v>20167</v>
      </c>
      <c r="N483" s="7">
        <v>4543</v>
      </c>
    </row>
    <row r="484" spans="1:15">
      <c r="A484" s="1" t="s">
        <v>62</v>
      </c>
      <c r="B484" s="7">
        <v>82449</v>
      </c>
      <c r="C484" s="7"/>
      <c r="E484" s="7"/>
      <c r="F484" s="7"/>
      <c r="K484" s="9"/>
    </row>
    <row r="485" spans="1:15">
      <c r="A485" s="1" t="s">
        <v>60</v>
      </c>
      <c r="B485" s="11">
        <v>1</v>
      </c>
      <c r="C485" s="7">
        <f t="shared" si="84"/>
        <v>2724</v>
      </c>
      <c r="E485" s="7">
        <f>+(G485+H485+I485+J485)</f>
        <v>225</v>
      </c>
      <c r="F485" s="7">
        <f t="shared" si="85"/>
        <v>2499</v>
      </c>
      <c r="G485" s="10">
        <v>2</v>
      </c>
      <c r="H485" s="7">
        <v>34</v>
      </c>
      <c r="I485" s="7">
        <v>42</v>
      </c>
      <c r="J485" s="7">
        <v>147</v>
      </c>
      <c r="K485" s="9"/>
      <c r="L485" s="7">
        <v>545</v>
      </c>
      <c r="M485" s="7">
        <v>1834</v>
      </c>
      <c r="N485" s="7">
        <v>120</v>
      </c>
    </row>
    <row r="486" spans="1:15">
      <c r="A486" s="1" t="s">
        <v>18</v>
      </c>
      <c r="B486" s="11"/>
      <c r="C486" s="7"/>
      <c r="E486" s="7"/>
      <c r="F486" s="7"/>
      <c r="G486" s="10"/>
      <c r="H486" s="7"/>
      <c r="I486" s="7"/>
      <c r="J486" s="7"/>
      <c r="K486" s="9"/>
      <c r="L486" s="7"/>
      <c r="M486" s="7"/>
      <c r="N486" s="7"/>
    </row>
    <row r="487" spans="1:15">
      <c r="A487" s="1" t="s">
        <v>60</v>
      </c>
      <c r="B487" s="11">
        <v>1</v>
      </c>
      <c r="C487" s="7">
        <f t="shared" si="84"/>
        <v>82</v>
      </c>
      <c r="E487" s="7">
        <f>+(G487+H487+J487)</f>
        <v>29</v>
      </c>
      <c r="F487" s="7">
        <f>(L487+M487+N487)</f>
        <v>53</v>
      </c>
      <c r="G487" s="10">
        <v>2</v>
      </c>
      <c r="H487" s="7">
        <v>9</v>
      </c>
      <c r="I487" s="16" t="s">
        <v>9</v>
      </c>
      <c r="J487" s="7">
        <v>18</v>
      </c>
      <c r="K487" s="9"/>
      <c r="L487" s="7">
        <v>14</v>
      </c>
      <c r="M487" s="7">
        <v>37</v>
      </c>
      <c r="N487" s="7">
        <v>2</v>
      </c>
    </row>
    <row r="488" spans="1:15" s="8" customFormat="1">
      <c r="A488" s="8" t="s">
        <v>19</v>
      </c>
      <c r="B488" s="17">
        <v>1048319</v>
      </c>
      <c r="C488" s="17">
        <f t="shared" si="84"/>
        <v>36444</v>
      </c>
      <c r="D488" s="17"/>
      <c r="E488" s="17">
        <f>+(G488+H488+I488+J488)</f>
        <v>3121</v>
      </c>
      <c r="F488" s="17">
        <f t="shared" si="85"/>
        <v>33323</v>
      </c>
      <c r="G488" s="17">
        <v>45</v>
      </c>
      <c r="H488" s="17">
        <v>412</v>
      </c>
      <c r="I488" s="17">
        <v>922</v>
      </c>
      <c r="J488" s="17">
        <v>1742</v>
      </c>
      <c r="K488" s="17"/>
      <c r="L488" s="17">
        <v>6620</v>
      </c>
      <c r="M488" s="17">
        <v>22038</v>
      </c>
      <c r="N488" s="17">
        <v>4665</v>
      </c>
      <c r="O488" s="18"/>
    </row>
    <row r="489" spans="1:15">
      <c r="A489" s="1" t="s">
        <v>63</v>
      </c>
      <c r="B489" s="11"/>
      <c r="C489" s="13">
        <f>ROUND((C488/B488)*10^5,1)</f>
        <v>3476.4</v>
      </c>
      <c r="D489" s="13" t="s">
        <v>70</v>
      </c>
      <c r="E489" s="13">
        <f>ROUND((E488/B488)*10^5,1)</f>
        <v>297.7</v>
      </c>
      <c r="F489" s="13">
        <f>ROUND((F488/B488)*10^5,1)</f>
        <v>3178.7</v>
      </c>
      <c r="G489" s="13">
        <f>ROUND((G488/B488)*10^5,1)</f>
        <v>4.3</v>
      </c>
      <c r="H489" s="13">
        <f>ROUND((H488/B488)*10^5,1)</f>
        <v>39.299999999999997</v>
      </c>
      <c r="I489" s="13">
        <f>ROUND((I488/B488)*10^5,1)</f>
        <v>88</v>
      </c>
      <c r="J489" s="13">
        <f>ROUND((J488/B488)*10^5,1)</f>
        <v>166.2</v>
      </c>
      <c r="K489" s="13">
        <f>ROUND((K488/J488)*10^5,1)</f>
        <v>0</v>
      </c>
      <c r="L489" s="13">
        <f>ROUND((L488/B488)*10^5,1)</f>
        <v>631.5</v>
      </c>
      <c r="M489" s="13">
        <f>ROUND((M488/B488)*10^5,1)</f>
        <v>2102.1999999999998</v>
      </c>
      <c r="N489" s="13">
        <f>ROUND((N488/B488)*10^5,1)</f>
        <v>445</v>
      </c>
    </row>
    <row r="490" spans="1:15">
      <c r="B490" s="11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</row>
    <row r="491" spans="1:15">
      <c r="A491" s="15" t="s">
        <v>51</v>
      </c>
      <c r="B491" s="7"/>
      <c r="C491" s="9" t="s">
        <v>70</v>
      </c>
      <c r="G491" s="10"/>
      <c r="K491" s="9"/>
    </row>
    <row r="492" spans="1:15">
      <c r="A492" s="15"/>
      <c r="B492" s="7"/>
      <c r="C492" s="9" t="s">
        <v>70</v>
      </c>
      <c r="D492" s="9" t="s">
        <v>70</v>
      </c>
      <c r="E492" s="9" t="s">
        <v>70</v>
      </c>
      <c r="G492" s="10"/>
      <c r="K492" s="9"/>
    </row>
    <row r="493" spans="1:15">
      <c r="A493" s="1" t="s">
        <v>11</v>
      </c>
      <c r="B493" s="7">
        <v>2818817</v>
      </c>
      <c r="F493" s="9" t="s">
        <v>70</v>
      </c>
      <c r="K493" s="9"/>
    </row>
    <row r="494" spans="1:15">
      <c r="A494" s="1" t="s">
        <v>60</v>
      </c>
      <c r="B494" s="11">
        <v>0.99099999999999999</v>
      </c>
      <c r="C494" s="7">
        <f t="shared" ref="C494:C501" si="86">(E494+F494)</f>
        <v>150626</v>
      </c>
      <c r="E494" s="7">
        <f t="shared" ref="E494:E501" si="87">+(G494+H494+I494+J494)</f>
        <v>21297</v>
      </c>
      <c r="F494" s="7">
        <f t="shared" ref="F494:F501" si="88">(L494+M494+N494)</f>
        <v>129329</v>
      </c>
      <c r="G494" s="9">
        <v>157</v>
      </c>
      <c r="H494" s="7">
        <v>1074</v>
      </c>
      <c r="I494" s="7">
        <v>4500</v>
      </c>
      <c r="J494" s="7">
        <v>15566</v>
      </c>
      <c r="K494" s="9"/>
      <c r="L494" s="7">
        <v>26341</v>
      </c>
      <c r="M494" s="7">
        <v>91428</v>
      </c>
      <c r="N494" s="7">
        <v>11560</v>
      </c>
    </row>
    <row r="495" spans="1:15">
      <c r="A495" s="1" t="s">
        <v>61</v>
      </c>
      <c r="B495" s="11">
        <v>1</v>
      </c>
      <c r="C495" s="7">
        <f t="shared" si="86"/>
        <v>152026</v>
      </c>
      <c r="E495" s="7">
        <f t="shared" si="87"/>
        <v>21451</v>
      </c>
      <c r="F495" s="7">
        <f t="shared" si="88"/>
        <v>130575</v>
      </c>
      <c r="G495" s="9">
        <v>158</v>
      </c>
      <c r="H495" s="7">
        <v>1080</v>
      </c>
      <c r="I495" s="7">
        <v>4530</v>
      </c>
      <c r="J495" s="7">
        <v>15683</v>
      </c>
      <c r="K495" s="9"/>
      <c r="L495" s="7">
        <v>26530</v>
      </c>
      <c r="M495" s="7">
        <v>92401</v>
      </c>
      <c r="N495" s="7">
        <v>11644</v>
      </c>
    </row>
    <row r="496" spans="1:15">
      <c r="A496" s="1" t="s">
        <v>62</v>
      </c>
      <c r="B496" s="7">
        <v>317673</v>
      </c>
      <c r="C496" s="7"/>
      <c r="E496" s="7"/>
      <c r="F496" s="7"/>
      <c r="K496" s="9"/>
    </row>
    <row r="497" spans="1:15">
      <c r="A497" s="1" t="s">
        <v>60</v>
      </c>
      <c r="B497" s="11">
        <v>0.97499999999999998</v>
      </c>
      <c r="C497" s="7">
        <f t="shared" si="86"/>
        <v>22442</v>
      </c>
      <c r="E497" s="7">
        <f t="shared" si="87"/>
        <v>4325</v>
      </c>
      <c r="F497" s="7">
        <f t="shared" si="88"/>
        <v>18117</v>
      </c>
      <c r="G497" s="9">
        <v>20</v>
      </c>
      <c r="H497" s="7">
        <v>131</v>
      </c>
      <c r="I497" s="7">
        <v>607</v>
      </c>
      <c r="J497" s="7">
        <v>3567</v>
      </c>
      <c r="K497" s="9"/>
      <c r="L497" s="7">
        <v>3825</v>
      </c>
      <c r="M497" s="7">
        <v>13277</v>
      </c>
      <c r="N497" s="7">
        <v>1015</v>
      </c>
    </row>
    <row r="498" spans="1:15">
      <c r="A498" s="1" t="s">
        <v>61</v>
      </c>
      <c r="B498" s="11">
        <v>1</v>
      </c>
      <c r="C498" s="7">
        <f t="shared" si="86"/>
        <v>23007</v>
      </c>
      <c r="E498" s="7">
        <f t="shared" si="87"/>
        <v>4434</v>
      </c>
      <c r="F498" s="7">
        <f t="shared" si="88"/>
        <v>18573</v>
      </c>
      <c r="G498" s="9">
        <v>21</v>
      </c>
      <c r="H498" s="7">
        <v>134</v>
      </c>
      <c r="I498" s="7">
        <v>622</v>
      </c>
      <c r="J498" s="7">
        <v>3657</v>
      </c>
      <c r="K498" s="9"/>
      <c r="L498" s="7">
        <v>3921</v>
      </c>
      <c r="M498" s="7">
        <v>13611</v>
      </c>
      <c r="N498" s="7">
        <v>1041</v>
      </c>
    </row>
    <row r="499" spans="1:15">
      <c r="A499" s="1" t="s">
        <v>18</v>
      </c>
      <c r="B499" s="7">
        <v>875522</v>
      </c>
      <c r="C499" s="7"/>
      <c r="E499" s="7"/>
      <c r="F499" s="7"/>
      <c r="K499" s="9"/>
    </row>
    <row r="500" spans="1:15">
      <c r="A500" s="1" t="s">
        <v>60</v>
      </c>
      <c r="B500" s="11">
        <v>1</v>
      </c>
      <c r="C500" s="7">
        <f t="shared" si="86"/>
        <v>34449</v>
      </c>
      <c r="E500" s="7">
        <f t="shared" si="87"/>
        <v>6408</v>
      </c>
      <c r="F500" s="7">
        <f t="shared" si="88"/>
        <v>28041</v>
      </c>
      <c r="G500" s="9">
        <v>54</v>
      </c>
      <c r="H500" s="7">
        <v>297</v>
      </c>
      <c r="I500" s="7">
        <v>731</v>
      </c>
      <c r="J500" s="7">
        <v>5326</v>
      </c>
      <c r="K500" s="9"/>
      <c r="L500" s="7">
        <v>8437</v>
      </c>
      <c r="M500" s="7">
        <v>17082</v>
      </c>
      <c r="N500" s="7">
        <v>2522</v>
      </c>
    </row>
    <row r="501" spans="1:15" s="8" customFormat="1">
      <c r="A501" s="8" t="s">
        <v>19</v>
      </c>
      <c r="B501" s="17">
        <v>4012012</v>
      </c>
      <c r="C501" s="17">
        <f t="shared" si="86"/>
        <v>209482</v>
      </c>
      <c r="D501" s="17"/>
      <c r="E501" s="17">
        <f t="shared" si="87"/>
        <v>32293</v>
      </c>
      <c r="F501" s="17">
        <f t="shared" si="88"/>
        <v>177189</v>
      </c>
      <c r="G501" s="17">
        <v>233</v>
      </c>
      <c r="H501" s="17">
        <v>1511</v>
      </c>
      <c r="I501" s="17">
        <v>5883</v>
      </c>
      <c r="J501" s="17">
        <v>24666</v>
      </c>
      <c r="K501" s="17"/>
      <c r="L501" s="17">
        <v>38888</v>
      </c>
      <c r="M501" s="17">
        <v>123094</v>
      </c>
      <c r="N501" s="17">
        <v>15207</v>
      </c>
      <c r="O501" s="18"/>
    </row>
    <row r="502" spans="1:15">
      <c r="A502" s="1" t="s">
        <v>63</v>
      </c>
      <c r="B502" s="11"/>
      <c r="C502" s="13">
        <f>ROUND((C501/B501)*10^5,1)</f>
        <v>5221.3999999999996</v>
      </c>
      <c r="D502" s="13" t="s">
        <v>70</v>
      </c>
      <c r="E502" s="13">
        <f>ROUND((E501/B501)*10^5,1)</f>
        <v>804.9</v>
      </c>
      <c r="F502" s="13">
        <f>ROUND((F501/B501)*10^5,1)</f>
        <v>4416.5</v>
      </c>
      <c r="G502" s="13">
        <f>ROUND((G501/B501)*10^5,1)</f>
        <v>5.8</v>
      </c>
      <c r="H502" s="13">
        <f>ROUND((H501/B501)*10^5,1)</f>
        <v>37.700000000000003</v>
      </c>
      <c r="I502" s="13">
        <f>ROUND((I501/B501)*10^5,1)</f>
        <v>146.6</v>
      </c>
      <c r="J502" s="13">
        <f>ROUND((J501/B501)*10^5,1)</f>
        <v>614.79999999999995</v>
      </c>
      <c r="K502" s="13">
        <f>ROUND((K501/J501)*10^5,1)</f>
        <v>0</v>
      </c>
      <c r="L502" s="13">
        <f>ROUND((L501/B501)*10^5,1)</f>
        <v>969.3</v>
      </c>
      <c r="M502" s="13">
        <f>ROUND((M501/B501)*10^5,1)</f>
        <v>3068.1</v>
      </c>
      <c r="N502" s="13">
        <f>ROUND((N501/B501)*10^5,1)</f>
        <v>379</v>
      </c>
    </row>
    <row r="503" spans="1:15">
      <c r="B503" s="11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</row>
    <row r="504" spans="1:15">
      <c r="A504" s="15" t="s">
        <v>52</v>
      </c>
      <c r="B504" s="7"/>
      <c r="C504" s="9" t="s">
        <v>70</v>
      </c>
      <c r="G504" s="10"/>
      <c r="K504" s="9"/>
    </row>
    <row r="505" spans="1:15">
      <c r="A505" s="15"/>
      <c r="B505" s="7"/>
      <c r="C505" s="9" t="s">
        <v>70</v>
      </c>
      <c r="F505" s="9" t="s">
        <v>70</v>
      </c>
      <c r="G505" s="10"/>
      <c r="K505" s="9"/>
    </row>
    <row r="506" spans="1:15">
      <c r="A506" s="1" t="s">
        <v>11</v>
      </c>
      <c r="B506" s="7">
        <v>261285</v>
      </c>
      <c r="E506" s="9" t="s">
        <v>70</v>
      </c>
      <c r="K506" s="9"/>
    </row>
    <row r="507" spans="1:15">
      <c r="A507" s="1" t="s">
        <v>60</v>
      </c>
      <c r="B507" s="11">
        <v>0.93700000000000006</v>
      </c>
      <c r="C507" s="7">
        <f t="shared" ref="C507:C515" si="89">(E507+F507)</f>
        <v>8984</v>
      </c>
      <c r="E507" s="7">
        <f t="shared" ref="E507:E515" si="90">+(G507+H507+I507+J507)</f>
        <v>735</v>
      </c>
      <c r="F507" s="7">
        <f t="shared" ref="F507:F515" si="91">(L507+M507+N507)</f>
        <v>8249</v>
      </c>
      <c r="G507" s="9">
        <v>3</v>
      </c>
      <c r="H507" s="7">
        <v>179</v>
      </c>
      <c r="I507" s="7">
        <v>98</v>
      </c>
      <c r="J507" s="7">
        <v>455</v>
      </c>
      <c r="K507" s="9"/>
      <c r="L507" s="7">
        <v>1279</v>
      </c>
      <c r="M507" s="7">
        <v>6535</v>
      </c>
      <c r="N507" s="7">
        <v>435</v>
      </c>
    </row>
    <row r="508" spans="1:15">
      <c r="A508" s="1" t="s">
        <v>61</v>
      </c>
      <c r="B508" s="11">
        <v>1</v>
      </c>
      <c r="C508" s="7">
        <f t="shared" si="89"/>
        <v>9468</v>
      </c>
      <c r="E508" s="7">
        <f t="shared" si="90"/>
        <v>765</v>
      </c>
      <c r="F508" s="7">
        <f t="shared" si="91"/>
        <v>8703</v>
      </c>
      <c r="G508" s="9">
        <v>3</v>
      </c>
      <c r="H508" s="7">
        <v>193</v>
      </c>
      <c r="I508" s="7">
        <v>99</v>
      </c>
      <c r="J508" s="7">
        <v>470</v>
      </c>
      <c r="K508" s="9"/>
      <c r="L508" s="7">
        <v>1343</v>
      </c>
      <c r="M508" s="7">
        <v>6910</v>
      </c>
      <c r="N508" s="7">
        <v>450</v>
      </c>
    </row>
    <row r="509" spans="1:15">
      <c r="A509" s="1" t="s">
        <v>62</v>
      </c>
      <c r="B509" s="7">
        <v>209487</v>
      </c>
      <c r="C509" s="7"/>
      <c r="E509" s="7"/>
      <c r="F509" s="7"/>
      <c r="K509" s="9"/>
    </row>
    <row r="510" spans="1:15">
      <c r="A510" s="1" t="s">
        <v>60</v>
      </c>
      <c r="B510" s="11">
        <v>0.95699999999999996</v>
      </c>
      <c r="C510" s="7">
        <f t="shared" si="89"/>
        <v>5780</v>
      </c>
      <c r="E510" s="7">
        <f t="shared" si="90"/>
        <v>290</v>
      </c>
      <c r="F510" s="7">
        <f t="shared" si="91"/>
        <v>5490</v>
      </c>
      <c r="G510" s="9">
        <v>1</v>
      </c>
      <c r="H510" s="7">
        <v>70</v>
      </c>
      <c r="I510" s="7">
        <v>29</v>
      </c>
      <c r="J510" s="7">
        <v>190</v>
      </c>
      <c r="K510" s="9"/>
      <c r="L510" s="7">
        <v>904</v>
      </c>
      <c r="M510" s="7">
        <v>4368</v>
      </c>
      <c r="N510" s="7">
        <v>218</v>
      </c>
    </row>
    <row r="511" spans="1:15">
      <c r="A511" s="1" t="s">
        <v>61</v>
      </c>
      <c r="B511" s="11">
        <v>1</v>
      </c>
      <c r="C511" s="7">
        <f t="shared" si="89"/>
        <v>5937</v>
      </c>
      <c r="E511" s="7">
        <f t="shared" si="90"/>
        <v>293</v>
      </c>
      <c r="F511" s="7">
        <f t="shared" si="91"/>
        <v>5644</v>
      </c>
      <c r="G511" s="9">
        <v>1</v>
      </c>
      <c r="H511" s="7">
        <v>71</v>
      </c>
      <c r="I511" s="7">
        <v>29</v>
      </c>
      <c r="J511" s="7">
        <v>192</v>
      </c>
      <c r="K511" s="9"/>
      <c r="L511" s="7">
        <v>931</v>
      </c>
      <c r="M511" s="7">
        <v>4491</v>
      </c>
      <c r="N511" s="7">
        <v>222</v>
      </c>
    </row>
    <row r="512" spans="1:15">
      <c r="A512" s="1" t="s">
        <v>18</v>
      </c>
      <c r="B512" s="7">
        <v>284072</v>
      </c>
      <c r="C512" s="7"/>
      <c r="E512" s="7"/>
      <c r="F512" s="7"/>
      <c r="K512" s="9"/>
    </row>
    <row r="513" spans="1:15">
      <c r="A513" s="1" t="s">
        <v>60</v>
      </c>
      <c r="B513" s="11">
        <v>0.56899999999999995</v>
      </c>
      <c r="C513" s="7">
        <f t="shared" si="89"/>
        <v>1140</v>
      </c>
      <c r="E513" s="7">
        <f t="shared" si="90"/>
        <v>109</v>
      </c>
      <c r="F513" s="7">
        <f t="shared" si="91"/>
        <v>1031</v>
      </c>
      <c r="G513" s="9">
        <v>2</v>
      </c>
      <c r="H513" s="7">
        <v>22</v>
      </c>
      <c r="I513" s="7">
        <v>1</v>
      </c>
      <c r="J513" s="7">
        <v>84</v>
      </c>
      <c r="K513" s="9"/>
      <c r="L513" s="7">
        <v>346</v>
      </c>
      <c r="M513" s="7">
        <v>617</v>
      </c>
      <c r="N513" s="7">
        <v>68</v>
      </c>
    </row>
    <row r="514" spans="1:15">
      <c r="A514" s="1" t="s">
        <v>61</v>
      </c>
      <c r="B514" s="11">
        <v>1</v>
      </c>
      <c r="C514" s="7">
        <f t="shared" si="89"/>
        <v>2004</v>
      </c>
      <c r="E514" s="7">
        <f t="shared" si="90"/>
        <v>192</v>
      </c>
      <c r="F514" s="7">
        <f t="shared" si="91"/>
        <v>1812</v>
      </c>
      <c r="G514" s="9">
        <v>3</v>
      </c>
      <c r="H514" s="7">
        <v>39</v>
      </c>
      <c r="I514" s="7">
        <v>2</v>
      </c>
      <c r="J514" s="7">
        <v>148</v>
      </c>
      <c r="K514" s="9"/>
      <c r="L514" s="7">
        <v>608</v>
      </c>
      <c r="M514" s="7">
        <v>1084</v>
      </c>
      <c r="N514" s="7">
        <v>120</v>
      </c>
    </row>
    <row r="515" spans="1:15" s="8" customFormat="1">
      <c r="A515" s="8" t="s">
        <v>19</v>
      </c>
      <c r="B515" s="17">
        <v>754844</v>
      </c>
      <c r="C515" s="17">
        <f t="shared" si="89"/>
        <v>17511</v>
      </c>
      <c r="D515" s="17"/>
      <c r="E515" s="17">
        <f t="shared" si="90"/>
        <v>1259</v>
      </c>
      <c r="F515" s="17">
        <f t="shared" si="91"/>
        <v>16252</v>
      </c>
      <c r="G515" s="17">
        <v>7</v>
      </c>
      <c r="H515" s="17">
        <v>305</v>
      </c>
      <c r="I515" s="17">
        <v>131</v>
      </c>
      <c r="J515" s="17">
        <v>816</v>
      </c>
      <c r="K515" s="17"/>
      <c r="L515" s="17">
        <v>2896</v>
      </c>
      <c r="M515" s="17">
        <v>12558</v>
      </c>
      <c r="N515" s="17">
        <v>798</v>
      </c>
      <c r="O515" s="18"/>
    </row>
    <row r="516" spans="1:15">
      <c r="A516" s="1" t="s">
        <v>63</v>
      </c>
      <c r="B516" s="11"/>
      <c r="C516" s="13">
        <f>ROUND((C515/B515)*10^5,1)</f>
        <v>2319.8000000000002</v>
      </c>
      <c r="D516" s="13" t="s">
        <v>70</v>
      </c>
      <c r="E516" s="13">
        <f>ROUND((E515/B515)*10^5,1)</f>
        <v>166.8</v>
      </c>
      <c r="F516" s="13">
        <f>ROUND((F515/B515)*10^5,1)</f>
        <v>2153</v>
      </c>
      <c r="G516" s="13">
        <f>ROUND((G515/B515)*10^5,1)</f>
        <v>0.9</v>
      </c>
      <c r="H516" s="13">
        <f>ROUND((H515/B515)*10^5,1)</f>
        <v>40.4</v>
      </c>
      <c r="I516" s="13">
        <f>ROUND((I515/B515)*10^5,1)</f>
        <v>17.399999999999999</v>
      </c>
      <c r="J516" s="13">
        <f>ROUND((J515/B515)*10^5,1)</f>
        <v>108.1</v>
      </c>
      <c r="K516" s="13">
        <f>ROUND((K515/J515)*10^5,1)</f>
        <v>0</v>
      </c>
      <c r="L516" s="13">
        <f>ROUND((L515/B515)*10^5,1)</f>
        <v>383.7</v>
      </c>
      <c r="M516" s="13">
        <f>ROUND((M515/B515)*10^5,1)</f>
        <v>1663.7</v>
      </c>
      <c r="N516" s="13">
        <f>ROUND((N515/B515)*10^5,1)</f>
        <v>105.7</v>
      </c>
    </row>
    <row r="517" spans="1:15">
      <c r="B517" s="11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</row>
    <row r="518" spans="1:15">
      <c r="A518" s="15" t="s">
        <v>88</v>
      </c>
      <c r="B518" s="7"/>
      <c r="G518" s="10"/>
      <c r="K518" s="9"/>
    </row>
    <row r="519" spans="1:15">
      <c r="A519" s="15"/>
      <c r="B519" s="7"/>
      <c r="C519" s="9" t="s">
        <v>70</v>
      </c>
      <c r="F519" s="9" t="s">
        <v>70</v>
      </c>
      <c r="G519" s="10"/>
      <c r="K519" s="9"/>
    </row>
    <row r="520" spans="1:15">
      <c r="A520" s="1" t="s">
        <v>11</v>
      </c>
      <c r="B520" s="7">
        <v>3833160</v>
      </c>
      <c r="C520" s="9" t="s">
        <v>70</v>
      </c>
      <c r="E520" s="9" t="s">
        <v>70</v>
      </c>
      <c r="K520" s="9"/>
    </row>
    <row r="521" spans="1:15">
      <c r="A521" s="1" t="s">
        <v>60</v>
      </c>
      <c r="B521" s="11">
        <v>0.999</v>
      </c>
      <c r="C521" s="7">
        <f t="shared" ref="C521:C528" si="92">(E521+F521)</f>
        <v>219062</v>
      </c>
      <c r="E521" s="7">
        <f t="shared" ref="E521:E528" si="93">+(G521+H521+I521+J521)</f>
        <v>32767</v>
      </c>
      <c r="F521" s="7">
        <f t="shared" ref="F521:F528" si="94">(L521+M521+N521)</f>
        <v>186295</v>
      </c>
      <c r="G521" s="9">
        <v>326</v>
      </c>
      <c r="H521" s="7">
        <v>1815</v>
      </c>
      <c r="I521" s="7">
        <v>8793</v>
      </c>
      <c r="J521" s="7">
        <v>21833</v>
      </c>
      <c r="K521" s="9"/>
      <c r="L521" s="7">
        <v>43354</v>
      </c>
      <c r="M521" s="7">
        <v>119470</v>
      </c>
      <c r="N521" s="7">
        <v>23471</v>
      </c>
    </row>
    <row r="522" spans="1:15">
      <c r="A522" s="1" t="s">
        <v>61</v>
      </c>
      <c r="B522" s="11">
        <v>1</v>
      </c>
      <c r="C522" s="7">
        <f t="shared" si="92"/>
        <v>219327</v>
      </c>
      <c r="E522" s="7">
        <f t="shared" si="93"/>
        <v>32794</v>
      </c>
      <c r="F522" s="7">
        <f t="shared" si="94"/>
        <v>186533</v>
      </c>
      <c r="G522" s="9">
        <v>326</v>
      </c>
      <c r="H522" s="7">
        <v>1816</v>
      </c>
      <c r="I522" s="7">
        <v>8797</v>
      </c>
      <c r="J522" s="7">
        <v>21855</v>
      </c>
      <c r="K522" s="9"/>
      <c r="L522" s="7">
        <v>43394</v>
      </c>
      <c r="M522" s="7">
        <v>119650</v>
      </c>
      <c r="N522" s="7">
        <v>23489</v>
      </c>
    </row>
    <row r="523" spans="1:15">
      <c r="A523" s="1" t="s">
        <v>62</v>
      </c>
      <c r="B523" s="7">
        <v>726456</v>
      </c>
      <c r="C523" s="7"/>
      <c r="E523" s="7"/>
      <c r="F523" s="7"/>
      <c r="K523" s="9"/>
    </row>
    <row r="524" spans="1:15">
      <c r="A524" s="1" t="s">
        <v>60</v>
      </c>
      <c r="B524" s="11">
        <v>0.995</v>
      </c>
      <c r="C524" s="7">
        <f t="shared" si="92"/>
        <v>35534</v>
      </c>
      <c r="E524" s="7">
        <f t="shared" si="93"/>
        <v>4167</v>
      </c>
      <c r="F524" s="7">
        <f t="shared" si="94"/>
        <v>31367</v>
      </c>
      <c r="G524" s="9">
        <v>39</v>
      </c>
      <c r="H524" s="7">
        <v>209</v>
      </c>
      <c r="I524" s="7">
        <v>521</v>
      </c>
      <c r="J524" s="7">
        <v>3398</v>
      </c>
      <c r="K524" s="9"/>
      <c r="L524" s="7">
        <v>6005</v>
      </c>
      <c r="M524" s="7">
        <v>23353</v>
      </c>
      <c r="N524" s="7">
        <v>2009</v>
      </c>
    </row>
    <row r="525" spans="1:15">
      <c r="A525" s="1" t="s">
        <v>61</v>
      </c>
      <c r="B525" s="11">
        <v>1</v>
      </c>
      <c r="C525" s="7">
        <f t="shared" si="92"/>
        <v>35712</v>
      </c>
      <c r="E525" s="7">
        <f t="shared" si="93"/>
        <v>4188</v>
      </c>
      <c r="F525" s="7">
        <f t="shared" si="94"/>
        <v>31524</v>
      </c>
      <c r="G525" s="9">
        <v>39</v>
      </c>
      <c r="H525" s="7">
        <v>210</v>
      </c>
      <c r="I525" s="7">
        <v>524</v>
      </c>
      <c r="J525" s="7">
        <v>3415</v>
      </c>
      <c r="K525" s="9"/>
      <c r="L525" s="7">
        <v>6035</v>
      </c>
      <c r="M525" s="7">
        <v>23470</v>
      </c>
      <c r="N525" s="7">
        <v>2019</v>
      </c>
    </row>
    <row r="526" spans="1:15">
      <c r="A526" s="1" t="s">
        <v>18</v>
      </c>
      <c r="B526" s="7">
        <v>1129667</v>
      </c>
      <c r="C526" s="7"/>
      <c r="E526" s="7"/>
      <c r="F526" s="7"/>
      <c r="K526" s="9"/>
    </row>
    <row r="527" spans="1:15">
      <c r="A527" s="1" t="s">
        <v>60</v>
      </c>
      <c r="B527" s="11">
        <v>1</v>
      </c>
      <c r="C527" s="7">
        <f t="shared" si="92"/>
        <v>22935</v>
      </c>
      <c r="E527" s="7">
        <f t="shared" si="93"/>
        <v>3223</v>
      </c>
      <c r="F527" s="7">
        <f t="shared" si="94"/>
        <v>19712</v>
      </c>
      <c r="G527" s="9">
        <v>45</v>
      </c>
      <c r="H527" s="7">
        <v>158</v>
      </c>
      <c r="I527" s="7">
        <v>141</v>
      </c>
      <c r="J527" s="7">
        <v>2879</v>
      </c>
      <c r="K527" s="9"/>
      <c r="L527" s="7">
        <v>6884</v>
      </c>
      <c r="M527" s="7">
        <v>10817</v>
      </c>
      <c r="N527" s="7">
        <v>2011</v>
      </c>
    </row>
    <row r="528" spans="1:15" s="8" customFormat="1">
      <c r="A528" s="8" t="s">
        <v>19</v>
      </c>
      <c r="B528" s="17">
        <v>5689283</v>
      </c>
      <c r="C528" s="17">
        <f t="shared" si="92"/>
        <v>278218</v>
      </c>
      <c r="D528" s="17"/>
      <c r="E528" s="17">
        <f t="shared" si="93"/>
        <v>40233</v>
      </c>
      <c r="F528" s="17">
        <f t="shared" si="94"/>
        <v>237985</v>
      </c>
      <c r="G528" s="17">
        <v>410</v>
      </c>
      <c r="H528" s="17">
        <v>2186</v>
      </c>
      <c r="I528" s="17">
        <v>9465</v>
      </c>
      <c r="J528" s="17">
        <v>28172</v>
      </c>
      <c r="K528" s="17"/>
      <c r="L528" s="17">
        <v>56344</v>
      </c>
      <c r="M528" s="17">
        <v>154111</v>
      </c>
      <c r="N528" s="17">
        <v>27530</v>
      </c>
      <c r="O528" s="18"/>
    </row>
    <row r="529" spans="1:15">
      <c r="A529" s="1" t="s">
        <v>63</v>
      </c>
      <c r="B529" s="11"/>
      <c r="C529" s="13">
        <f>ROUND((C528/B528)*10^5,1)</f>
        <v>4890.2</v>
      </c>
      <c r="D529" s="13" t="s">
        <v>70</v>
      </c>
      <c r="E529" s="13">
        <f>ROUND((E528/B528)*10^5,1)</f>
        <v>707.2</v>
      </c>
      <c r="F529" s="13">
        <f>ROUND((F528/B528)*10^5,1)</f>
        <v>4183</v>
      </c>
      <c r="G529" s="13">
        <f>ROUND((G528/B528)*10^5,1)</f>
        <v>7.2</v>
      </c>
      <c r="H529" s="13">
        <f>ROUND((H528/B528)*10^5,1)</f>
        <v>38.4</v>
      </c>
      <c r="I529" s="13">
        <f>ROUND((I528/B528)*10^5,1)</f>
        <v>166.4</v>
      </c>
      <c r="J529" s="13">
        <f>ROUND((J528/B528)*10^5,1)</f>
        <v>495.2</v>
      </c>
      <c r="K529" s="13">
        <f>ROUND((K528/J528)*10^5,1)</f>
        <v>0</v>
      </c>
      <c r="L529" s="13">
        <f>ROUND((L528/B528)*10^5,1)</f>
        <v>990.4</v>
      </c>
      <c r="M529" s="13">
        <f>ROUND((M528/B528)*10^5,1)</f>
        <v>2708.8</v>
      </c>
      <c r="N529" s="13">
        <f>ROUND((N528/B528)*10^5,1)</f>
        <v>483.9</v>
      </c>
    </row>
    <row r="530" spans="1:15">
      <c r="B530" s="11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</row>
    <row r="531" spans="1:15">
      <c r="A531" s="15" t="s">
        <v>53</v>
      </c>
      <c r="B531" s="7"/>
      <c r="G531" s="10"/>
      <c r="K531" s="9"/>
    </row>
    <row r="532" spans="1:15">
      <c r="A532" s="15"/>
      <c r="B532" s="7"/>
      <c r="C532" s="9" t="s">
        <v>70</v>
      </c>
      <c r="E532" s="9" t="s">
        <v>70</v>
      </c>
      <c r="F532" s="9" t="s">
        <v>70</v>
      </c>
      <c r="G532" s="10"/>
      <c r="K532" s="9"/>
    </row>
    <row r="533" spans="1:15">
      <c r="A533" s="1" t="s">
        <v>11</v>
      </c>
      <c r="B533" s="7">
        <v>17642682</v>
      </c>
      <c r="C533" s="9" t="s">
        <v>70</v>
      </c>
      <c r="K533" s="9"/>
    </row>
    <row r="534" spans="1:15">
      <c r="A534" s="1" t="s">
        <v>60</v>
      </c>
      <c r="B534" s="11">
        <v>0.998</v>
      </c>
      <c r="C534" s="7">
        <f t="shared" ref="C534:C542" si="95">(E534+F534)</f>
        <v>941943</v>
      </c>
      <c r="E534" s="7">
        <f t="shared" ref="E534:E542" si="96">+(G534+H534+I534+J534)</f>
        <v>103749</v>
      </c>
      <c r="F534" s="7">
        <f t="shared" ref="F534:F542" si="97">(L534+M534+N534)</f>
        <v>838194</v>
      </c>
      <c r="G534" s="7">
        <v>1108</v>
      </c>
      <c r="H534" s="7">
        <v>6829</v>
      </c>
      <c r="I534" s="7">
        <v>29323</v>
      </c>
      <c r="J534" s="7">
        <v>66489</v>
      </c>
      <c r="K534" s="9"/>
      <c r="L534" s="7">
        <v>166976</v>
      </c>
      <c r="M534" s="7">
        <v>582539</v>
      </c>
      <c r="N534" s="7">
        <v>88679</v>
      </c>
    </row>
    <row r="535" spans="1:15">
      <c r="A535" s="1" t="s">
        <v>61</v>
      </c>
      <c r="B535" s="11">
        <v>1</v>
      </c>
      <c r="C535" s="7">
        <f t="shared" si="95"/>
        <v>943556</v>
      </c>
      <c r="E535" s="7">
        <f t="shared" si="96"/>
        <v>103862</v>
      </c>
      <c r="F535" s="7">
        <f t="shared" si="97"/>
        <v>839694</v>
      </c>
      <c r="G535" s="7">
        <v>1108</v>
      </c>
      <c r="H535" s="7">
        <v>6838</v>
      </c>
      <c r="I535" s="7">
        <v>29349</v>
      </c>
      <c r="J535" s="7">
        <v>66567</v>
      </c>
      <c r="K535" s="9"/>
      <c r="L535" s="7">
        <v>167263</v>
      </c>
      <c r="M535" s="7">
        <v>583642</v>
      </c>
      <c r="N535" s="7">
        <v>88789</v>
      </c>
    </row>
    <row r="536" spans="1:15">
      <c r="A536" s="1" t="s">
        <v>62</v>
      </c>
      <c r="B536" s="7">
        <v>1491790</v>
      </c>
      <c r="C536" s="7"/>
      <c r="E536" s="7"/>
      <c r="F536" s="7"/>
      <c r="K536" s="9"/>
    </row>
    <row r="537" spans="1:15">
      <c r="A537" s="1" t="s">
        <v>60</v>
      </c>
      <c r="B537" s="11">
        <v>0.98099999999999998</v>
      </c>
      <c r="C537" s="7">
        <f t="shared" si="95"/>
        <v>60444</v>
      </c>
      <c r="E537" s="7">
        <f t="shared" si="96"/>
        <v>6055</v>
      </c>
      <c r="F537" s="7">
        <f t="shared" si="97"/>
        <v>54389</v>
      </c>
      <c r="G537" s="9">
        <v>48</v>
      </c>
      <c r="H537" s="7">
        <v>604</v>
      </c>
      <c r="I537" s="7">
        <v>705</v>
      </c>
      <c r="J537" s="7">
        <v>4698</v>
      </c>
      <c r="K537" s="9"/>
      <c r="L537" s="7">
        <v>11929</v>
      </c>
      <c r="M537" s="7">
        <v>39906</v>
      </c>
      <c r="N537" s="7">
        <v>2554</v>
      </c>
    </row>
    <row r="538" spans="1:15">
      <c r="A538" s="1" t="s">
        <v>61</v>
      </c>
      <c r="B538" s="11">
        <v>1</v>
      </c>
      <c r="C538" s="7">
        <f t="shared" si="95"/>
        <v>61532</v>
      </c>
      <c r="E538" s="7">
        <f t="shared" si="96"/>
        <v>6170</v>
      </c>
      <c r="F538" s="7">
        <f t="shared" si="97"/>
        <v>55362</v>
      </c>
      <c r="G538" s="9">
        <v>49</v>
      </c>
      <c r="H538" s="7">
        <v>616</v>
      </c>
      <c r="I538" s="7">
        <v>718</v>
      </c>
      <c r="J538" s="7">
        <v>4787</v>
      </c>
      <c r="K538" s="9"/>
      <c r="L538" s="7">
        <v>12135</v>
      </c>
      <c r="M538" s="7">
        <v>40625</v>
      </c>
      <c r="N538" s="7">
        <v>2602</v>
      </c>
    </row>
    <row r="539" spans="1:15">
      <c r="A539" s="1" t="s">
        <v>18</v>
      </c>
      <c r="B539" s="7">
        <v>1717348</v>
      </c>
      <c r="C539" s="7"/>
      <c r="E539" s="7"/>
      <c r="F539" s="7"/>
      <c r="K539" s="9"/>
    </row>
    <row r="540" spans="1:15">
      <c r="A540" s="1" t="s">
        <v>60</v>
      </c>
      <c r="B540" s="11">
        <v>0.99099999999999999</v>
      </c>
      <c r="C540" s="7">
        <f t="shared" si="95"/>
        <v>27975</v>
      </c>
      <c r="E540" s="7">
        <f t="shared" si="96"/>
        <v>3588</v>
      </c>
      <c r="F540" s="7">
        <f t="shared" si="97"/>
        <v>24387</v>
      </c>
      <c r="G540" s="9">
        <v>80</v>
      </c>
      <c r="H540" s="7">
        <v>398</v>
      </c>
      <c r="I540" s="7">
        <v>188</v>
      </c>
      <c r="J540" s="7">
        <v>2922</v>
      </c>
      <c r="K540" s="9"/>
      <c r="L540" s="7">
        <v>9493</v>
      </c>
      <c r="M540" s="7">
        <v>13139</v>
      </c>
      <c r="N540" s="7">
        <v>1755</v>
      </c>
    </row>
    <row r="541" spans="1:15">
      <c r="A541" s="1" t="s">
        <v>61</v>
      </c>
      <c r="B541" s="11">
        <v>1</v>
      </c>
      <c r="C541" s="7">
        <f t="shared" si="95"/>
        <v>28223</v>
      </c>
      <c r="E541" s="7">
        <f t="shared" si="96"/>
        <v>3621</v>
      </c>
      <c r="F541" s="7">
        <f t="shared" si="97"/>
        <v>24602</v>
      </c>
      <c r="G541" s="9">
        <v>81</v>
      </c>
      <c r="H541" s="7">
        <v>402</v>
      </c>
      <c r="I541" s="7">
        <v>190</v>
      </c>
      <c r="J541" s="7">
        <v>2948</v>
      </c>
      <c r="K541" s="9"/>
      <c r="L541" s="7">
        <v>9577</v>
      </c>
      <c r="M541" s="7">
        <v>13255</v>
      </c>
      <c r="N541" s="7">
        <v>1770</v>
      </c>
    </row>
    <row r="542" spans="1:15" s="8" customFormat="1">
      <c r="A542" s="8" t="s">
        <v>19</v>
      </c>
      <c r="B542" s="17">
        <v>20851820</v>
      </c>
      <c r="C542" s="17">
        <f t="shared" si="95"/>
        <v>1033311</v>
      </c>
      <c r="D542" s="17"/>
      <c r="E542" s="17">
        <f t="shared" si="96"/>
        <v>113653</v>
      </c>
      <c r="F542" s="17">
        <f t="shared" si="97"/>
        <v>919658</v>
      </c>
      <c r="G542" s="17">
        <v>1238</v>
      </c>
      <c r="H542" s="17">
        <v>7856</v>
      </c>
      <c r="I542" s="17">
        <v>30257</v>
      </c>
      <c r="J542" s="17">
        <v>74302</v>
      </c>
      <c r="K542" s="17"/>
      <c r="L542" s="17">
        <v>188975</v>
      </c>
      <c r="M542" s="17">
        <v>637522</v>
      </c>
      <c r="N542" s="17">
        <v>93161</v>
      </c>
      <c r="O542" s="18"/>
    </row>
    <row r="543" spans="1:15">
      <c r="A543" s="1" t="s">
        <v>63</v>
      </c>
      <c r="B543" s="11"/>
      <c r="C543" s="13">
        <f>ROUND((C542/B542)*10^5,1)</f>
        <v>4955.5</v>
      </c>
      <c r="D543" s="13" t="s">
        <v>70</v>
      </c>
      <c r="E543" s="13">
        <f>ROUND((E542/B542)*10^5,1)</f>
        <v>545.1</v>
      </c>
      <c r="F543" s="13">
        <f>ROUND((F542/B542)*10^5,1)</f>
        <v>4410.3999999999996</v>
      </c>
      <c r="G543" s="13">
        <f>ROUND((G542/B542)*10^5,1)</f>
        <v>5.9</v>
      </c>
      <c r="H543" s="13">
        <f>ROUND((H542/B542)*10^5,1)</f>
        <v>37.700000000000003</v>
      </c>
      <c r="I543" s="13">
        <f>ROUND((I542/B542)*10^5,1)</f>
        <v>145.1</v>
      </c>
      <c r="J543" s="13">
        <f>ROUND((J542/B542)*10^5,1)</f>
        <v>356.3</v>
      </c>
      <c r="K543" s="13">
        <f>ROUND((K542/J542)*10^5,1)</f>
        <v>0</v>
      </c>
      <c r="L543" s="13">
        <f>ROUND((L542/B542)*10^5,1)</f>
        <v>906.3</v>
      </c>
      <c r="M543" s="13">
        <f>ROUND((M542/B542)*10^5,1)</f>
        <v>3057.4</v>
      </c>
      <c r="N543" s="13">
        <f>ROUND((N542/B542)*10^5,1)</f>
        <v>446.8</v>
      </c>
    </row>
    <row r="544" spans="1:15">
      <c r="B544" s="11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</row>
    <row r="545" spans="1:15">
      <c r="A545" s="15" t="s">
        <v>54</v>
      </c>
      <c r="B545" s="7"/>
      <c r="G545" s="10"/>
      <c r="K545" s="9"/>
    </row>
    <row r="546" spans="1:15">
      <c r="A546" s="15"/>
      <c r="B546" s="7"/>
      <c r="C546" s="9" t="s">
        <v>70</v>
      </c>
      <c r="F546" s="9" t="s">
        <v>70</v>
      </c>
      <c r="G546" s="10"/>
      <c r="K546" s="9"/>
    </row>
    <row r="547" spans="1:15">
      <c r="A547" s="1" t="s">
        <v>11</v>
      </c>
      <c r="B547" s="7">
        <v>1707222</v>
      </c>
      <c r="K547" s="9"/>
    </row>
    <row r="548" spans="1:15">
      <c r="A548" s="1" t="s">
        <v>60</v>
      </c>
      <c r="B548" s="11">
        <v>0.998</v>
      </c>
      <c r="C548" s="7">
        <f t="shared" ref="C548:C556" si="98">(E548+F548)</f>
        <v>84516</v>
      </c>
      <c r="E548" s="7">
        <f t="shared" ref="E548:E556" si="99">+(G548+H548+I548+J548)</f>
        <v>4866</v>
      </c>
      <c r="F548" s="7">
        <f t="shared" ref="F548:F556" si="100">(L548+M548+N548)</f>
        <v>79650</v>
      </c>
      <c r="G548" s="9">
        <v>38</v>
      </c>
      <c r="H548" s="7">
        <v>706</v>
      </c>
      <c r="I548" s="7">
        <v>1194</v>
      </c>
      <c r="J548" s="7">
        <v>2928</v>
      </c>
      <c r="K548" s="9"/>
      <c r="L548" s="7">
        <v>11762</v>
      </c>
      <c r="M548" s="7">
        <v>62137</v>
      </c>
      <c r="N548" s="7">
        <v>5751</v>
      </c>
    </row>
    <row r="549" spans="1:15">
      <c r="A549" s="1" t="s">
        <v>61</v>
      </c>
      <c r="B549" s="11">
        <v>1</v>
      </c>
      <c r="C549" s="7">
        <f t="shared" si="98"/>
        <v>84649</v>
      </c>
      <c r="E549" s="7">
        <f t="shared" si="99"/>
        <v>4874</v>
      </c>
      <c r="F549" s="7">
        <f t="shared" si="100"/>
        <v>79775</v>
      </c>
      <c r="G549" s="9">
        <v>38</v>
      </c>
      <c r="H549" s="7">
        <v>707</v>
      </c>
      <c r="I549" s="7">
        <v>1195</v>
      </c>
      <c r="J549" s="7">
        <v>2934</v>
      </c>
      <c r="K549" s="9"/>
      <c r="L549" s="7">
        <v>11781</v>
      </c>
      <c r="M549" s="7">
        <v>62234</v>
      </c>
      <c r="N549" s="7">
        <v>5760</v>
      </c>
    </row>
    <row r="550" spans="1:15">
      <c r="A550" s="1" t="s">
        <v>62</v>
      </c>
      <c r="B550" s="7">
        <v>276040</v>
      </c>
      <c r="C550" s="7"/>
      <c r="E550" s="7"/>
      <c r="F550" s="7"/>
      <c r="K550" s="9"/>
    </row>
    <row r="551" spans="1:15">
      <c r="A551" s="1" t="s">
        <v>60</v>
      </c>
      <c r="B551" s="11">
        <v>0.96899999999999997</v>
      </c>
      <c r="C551" s="7">
        <f t="shared" si="98"/>
        <v>9877</v>
      </c>
      <c r="E551" s="7">
        <f t="shared" si="99"/>
        <v>487</v>
      </c>
      <c r="F551" s="7">
        <f t="shared" si="100"/>
        <v>9390</v>
      </c>
      <c r="G551" s="9">
        <v>3</v>
      </c>
      <c r="H551" s="7">
        <v>101</v>
      </c>
      <c r="I551" s="7">
        <v>31</v>
      </c>
      <c r="J551" s="7">
        <v>352</v>
      </c>
      <c r="K551" s="9"/>
      <c r="L551" s="7">
        <v>1412</v>
      </c>
      <c r="M551" s="7">
        <v>7556</v>
      </c>
      <c r="N551" s="7">
        <v>422</v>
      </c>
    </row>
    <row r="552" spans="1:15">
      <c r="A552" s="1" t="s">
        <v>61</v>
      </c>
      <c r="B552" s="11">
        <v>1</v>
      </c>
      <c r="C552" s="7">
        <f t="shared" si="98"/>
        <v>10197</v>
      </c>
      <c r="E552" s="7">
        <f t="shared" si="99"/>
        <v>502</v>
      </c>
      <c r="F552" s="7">
        <f t="shared" si="100"/>
        <v>9695</v>
      </c>
      <c r="G552" s="9">
        <v>3</v>
      </c>
      <c r="H552" s="7">
        <v>104</v>
      </c>
      <c r="I552" s="7">
        <v>32</v>
      </c>
      <c r="J552" s="7">
        <v>363</v>
      </c>
      <c r="K552" s="9"/>
      <c r="L552" s="7">
        <v>1458</v>
      </c>
      <c r="M552" s="7">
        <v>7801</v>
      </c>
      <c r="N552" s="7">
        <v>436</v>
      </c>
    </row>
    <row r="553" spans="1:15">
      <c r="A553" s="1" t="s">
        <v>18</v>
      </c>
      <c r="B553" s="7">
        <v>249907</v>
      </c>
      <c r="C553" s="7"/>
      <c r="E553" s="7"/>
      <c r="F553" s="7"/>
      <c r="K553" s="9"/>
    </row>
    <row r="554" spans="1:15">
      <c r="A554" s="1" t="s">
        <v>60</v>
      </c>
      <c r="B554" s="11">
        <v>0.96899999999999997</v>
      </c>
      <c r="C554" s="7">
        <f t="shared" si="98"/>
        <v>4953</v>
      </c>
      <c r="E554" s="7">
        <f t="shared" si="99"/>
        <v>325</v>
      </c>
      <c r="F554" s="7">
        <f t="shared" si="100"/>
        <v>4628</v>
      </c>
      <c r="G554" s="9">
        <v>2</v>
      </c>
      <c r="H554" s="7">
        <v>50</v>
      </c>
      <c r="I554" s="7">
        <v>15</v>
      </c>
      <c r="J554" s="7">
        <v>258</v>
      </c>
      <c r="K554" s="9"/>
      <c r="L554" s="7">
        <v>1074</v>
      </c>
      <c r="M554" s="7">
        <v>3297</v>
      </c>
      <c r="N554" s="7">
        <v>257</v>
      </c>
    </row>
    <row r="555" spans="1:15">
      <c r="A555" s="1" t="s">
        <v>61</v>
      </c>
      <c r="B555" s="11">
        <v>1</v>
      </c>
      <c r="C555" s="7">
        <f t="shared" si="98"/>
        <v>5112</v>
      </c>
      <c r="E555" s="7">
        <f t="shared" si="99"/>
        <v>335</v>
      </c>
      <c r="F555" s="7">
        <f t="shared" si="100"/>
        <v>4777</v>
      </c>
      <c r="G555" s="9">
        <v>2</v>
      </c>
      <c r="H555" s="7">
        <v>52</v>
      </c>
      <c r="I555" s="7">
        <v>15</v>
      </c>
      <c r="J555" s="7">
        <v>266</v>
      </c>
      <c r="K555" s="9"/>
      <c r="L555" s="7">
        <v>1109</v>
      </c>
      <c r="M555" s="7">
        <v>3403</v>
      </c>
      <c r="N555" s="7">
        <v>265</v>
      </c>
    </row>
    <row r="556" spans="1:15" s="8" customFormat="1">
      <c r="A556" s="8" t="s">
        <v>19</v>
      </c>
      <c r="B556" s="17">
        <v>2233169</v>
      </c>
      <c r="C556" s="17">
        <f t="shared" si="98"/>
        <v>99958</v>
      </c>
      <c r="D556" s="17"/>
      <c r="E556" s="17">
        <f t="shared" si="99"/>
        <v>5711</v>
      </c>
      <c r="F556" s="17">
        <f t="shared" si="100"/>
        <v>94247</v>
      </c>
      <c r="G556" s="17">
        <v>43</v>
      </c>
      <c r="H556" s="17">
        <v>863</v>
      </c>
      <c r="I556" s="17">
        <v>1242</v>
      </c>
      <c r="J556" s="17">
        <v>3563</v>
      </c>
      <c r="K556" s="17"/>
      <c r="L556" s="17">
        <v>14348</v>
      </c>
      <c r="M556" s="17">
        <v>73438</v>
      </c>
      <c r="N556" s="17">
        <v>6461</v>
      </c>
      <c r="O556" s="18"/>
    </row>
    <row r="557" spans="1:15">
      <c r="A557" s="1" t="s">
        <v>63</v>
      </c>
      <c r="B557" s="11"/>
      <c r="C557" s="13">
        <f>ROUND((C556/B556)*10^5,1)</f>
        <v>4476.1000000000004</v>
      </c>
      <c r="D557" s="13" t="s">
        <v>70</v>
      </c>
      <c r="E557" s="13">
        <f>ROUND((E556/B556)*10^5,1)</f>
        <v>255.7</v>
      </c>
      <c r="F557" s="13">
        <f>ROUND((F556/B556)*10^5,1)</f>
        <v>4220.3</v>
      </c>
      <c r="G557" s="13">
        <f>ROUND((G556/B556)*10^5,1)</f>
        <v>1.9</v>
      </c>
      <c r="H557" s="13">
        <f>ROUND((H556/B556)*10^5,1)</f>
        <v>38.6</v>
      </c>
      <c r="I557" s="13">
        <f>ROUND((I556/B556)*10^5,1)</f>
        <v>55.6</v>
      </c>
      <c r="J557" s="13">
        <f>ROUND((J556/B556)*10^5,1)</f>
        <v>159.5</v>
      </c>
      <c r="K557" s="13">
        <f>ROUND((K556/J556)*10^5,1)</f>
        <v>0</v>
      </c>
      <c r="L557" s="13">
        <f>ROUND((L556/B556)*10^5,1)</f>
        <v>642.5</v>
      </c>
      <c r="M557" s="13">
        <f>ROUND((M556/B556)*10^5,1)</f>
        <v>3288.5</v>
      </c>
      <c r="N557" s="13">
        <f>ROUND((N556/B556)*10^5,1)</f>
        <v>289.3</v>
      </c>
    </row>
    <row r="558" spans="1:15">
      <c r="B558" s="11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</row>
    <row r="559" spans="1:15">
      <c r="A559" s="15" t="s">
        <v>74</v>
      </c>
      <c r="B559" s="7"/>
      <c r="E559" s="9" t="s">
        <v>70</v>
      </c>
      <c r="G559" s="10"/>
      <c r="K559" s="9"/>
    </row>
    <row r="560" spans="1:15">
      <c r="A560" s="15"/>
      <c r="B560" s="7"/>
      <c r="E560" s="9" t="s">
        <v>70</v>
      </c>
      <c r="F560" s="9" t="s">
        <v>70</v>
      </c>
      <c r="G560" s="10"/>
      <c r="K560" s="9"/>
    </row>
    <row r="561" spans="1:15">
      <c r="A561" s="1" t="s">
        <v>11</v>
      </c>
      <c r="B561" s="7">
        <v>154137</v>
      </c>
      <c r="C561" s="9" t="s">
        <v>70</v>
      </c>
      <c r="K561" s="9"/>
    </row>
    <row r="562" spans="1:15">
      <c r="A562" s="1" t="s">
        <v>60</v>
      </c>
      <c r="B562" s="11">
        <v>1</v>
      </c>
      <c r="C562" s="7">
        <f t="shared" ref="C562:C568" si="101">(E562+F562)</f>
        <v>6833</v>
      </c>
      <c r="E562" s="7">
        <f t="shared" ref="E562:E568" si="102">+(G562+H562+I562+J562)</f>
        <v>281</v>
      </c>
      <c r="F562" s="7">
        <f t="shared" ref="F562:F568" si="103">(L562+M562+N562)</f>
        <v>6552</v>
      </c>
      <c r="G562" s="9">
        <v>1</v>
      </c>
      <c r="H562" s="7">
        <v>41</v>
      </c>
      <c r="I562" s="7">
        <v>52</v>
      </c>
      <c r="J562" s="7">
        <v>187</v>
      </c>
      <c r="K562" s="9"/>
      <c r="L562" s="7">
        <v>1023</v>
      </c>
      <c r="M562" s="7">
        <v>5255</v>
      </c>
      <c r="N562" s="7">
        <v>274</v>
      </c>
    </row>
    <row r="563" spans="1:15">
      <c r="A563" s="1" t="s">
        <v>62</v>
      </c>
      <c r="B563" s="7">
        <v>210024</v>
      </c>
      <c r="C563" s="7"/>
      <c r="E563" s="7"/>
      <c r="F563" s="7"/>
      <c r="K563" s="9"/>
    </row>
    <row r="564" spans="1:15">
      <c r="A564" s="1" t="s">
        <v>60</v>
      </c>
      <c r="B564" s="11">
        <v>0.99399999999999999</v>
      </c>
      <c r="C564" s="7">
        <f t="shared" si="101"/>
        <v>7352</v>
      </c>
      <c r="E564" s="7">
        <f t="shared" si="102"/>
        <v>250</v>
      </c>
      <c r="F564" s="7">
        <f t="shared" si="103"/>
        <v>7102</v>
      </c>
      <c r="G564" s="9">
        <v>4</v>
      </c>
      <c r="H564" s="7">
        <v>65</v>
      </c>
      <c r="I564" s="7">
        <v>46</v>
      </c>
      <c r="J564" s="7">
        <v>135</v>
      </c>
      <c r="K564" s="9"/>
      <c r="L564" s="7">
        <v>1150</v>
      </c>
      <c r="M564" s="7">
        <v>5679</v>
      </c>
      <c r="N564" s="7">
        <v>273</v>
      </c>
    </row>
    <row r="565" spans="1:15">
      <c r="A565" s="1" t="s">
        <v>61</v>
      </c>
      <c r="B565" s="11">
        <v>1</v>
      </c>
      <c r="C565" s="7">
        <f t="shared" si="101"/>
        <v>7398</v>
      </c>
      <c r="E565" s="7">
        <f t="shared" si="102"/>
        <v>251</v>
      </c>
      <c r="F565" s="7">
        <f t="shared" si="103"/>
        <v>7147</v>
      </c>
      <c r="G565" s="9">
        <v>4</v>
      </c>
      <c r="H565" s="7">
        <v>65</v>
      </c>
      <c r="I565" s="7">
        <v>46</v>
      </c>
      <c r="J565" s="7">
        <v>136</v>
      </c>
      <c r="K565" s="9"/>
      <c r="L565" s="7">
        <v>1157</v>
      </c>
      <c r="M565" s="7">
        <v>5715</v>
      </c>
      <c r="N565" s="7">
        <v>275</v>
      </c>
    </row>
    <row r="566" spans="1:15">
      <c r="A566" s="1" t="s">
        <v>18</v>
      </c>
      <c r="B566" s="7">
        <v>244666</v>
      </c>
      <c r="C566" s="7"/>
      <c r="E566" s="7"/>
      <c r="F566" s="7"/>
      <c r="K566" s="9"/>
    </row>
    <row r="567" spans="1:15">
      <c r="A567" s="1" t="s">
        <v>60</v>
      </c>
      <c r="B567" s="11">
        <v>1</v>
      </c>
      <c r="C567" s="7">
        <f t="shared" si="101"/>
        <v>3954</v>
      </c>
      <c r="E567" s="7">
        <f t="shared" si="102"/>
        <v>159</v>
      </c>
      <c r="F567" s="7">
        <f t="shared" si="103"/>
        <v>3795</v>
      </c>
      <c r="G567" s="9">
        <v>4</v>
      </c>
      <c r="H567" s="7">
        <v>34</v>
      </c>
      <c r="I567" s="7">
        <v>19</v>
      </c>
      <c r="J567" s="7">
        <v>102</v>
      </c>
      <c r="K567" s="9"/>
      <c r="L567" s="7">
        <v>1321</v>
      </c>
      <c r="M567" s="7">
        <v>2214</v>
      </c>
      <c r="N567" s="7">
        <v>260</v>
      </c>
    </row>
    <row r="568" spans="1:15" s="8" customFormat="1">
      <c r="A568" s="8" t="s">
        <v>19</v>
      </c>
      <c r="B568" s="17">
        <v>608827</v>
      </c>
      <c r="C568" s="17">
        <f t="shared" si="101"/>
        <v>18185</v>
      </c>
      <c r="D568" s="17"/>
      <c r="E568" s="17">
        <f t="shared" si="102"/>
        <v>691</v>
      </c>
      <c r="F568" s="17">
        <f t="shared" si="103"/>
        <v>17494</v>
      </c>
      <c r="G568" s="17">
        <v>9</v>
      </c>
      <c r="H568" s="17">
        <v>140</v>
      </c>
      <c r="I568" s="17">
        <v>117</v>
      </c>
      <c r="J568" s="17">
        <v>425</v>
      </c>
      <c r="K568" s="17"/>
      <c r="L568" s="17">
        <v>3501</v>
      </c>
      <c r="M568" s="17">
        <v>13184</v>
      </c>
      <c r="N568" s="17">
        <v>809</v>
      </c>
      <c r="O568" s="18"/>
    </row>
    <row r="569" spans="1:15">
      <c r="A569" s="1" t="s">
        <v>63</v>
      </c>
      <c r="B569" s="11"/>
      <c r="C569" s="13">
        <f>ROUND((C568/B568)*10^5,1)</f>
        <v>2986.9</v>
      </c>
      <c r="D569" s="13" t="s">
        <v>70</v>
      </c>
      <c r="E569" s="13">
        <f>ROUND((E568/B568)*10^5,1)</f>
        <v>113.5</v>
      </c>
      <c r="F569" s="13">
        <f>ROUND((F568/B568)*10^5,1)</f>
        <v>2873.4</v>
      </c>
      <c r="G569" s="13">
        <f>ROUND((G568/B568)*10^5,1)</f>
        <v>1.5</v>
      </c>
      <c r="H569" s="13">
        <f>ROUND((H568/B568)*10^5,1)</f>
        <v>23</v>
      </c>
      <c r="I569" s="13">
        <f>ROUND((I568/B568)*10^5,1)</f>
        <v>19.2</v>
      </c>
      <c r="J569" s="13">
        <f>ROUND((J568/B568)*10^5,1)</f>
        <v>69.8</v>
      </c>
      <c r="K569" s="13">
        <f>ROUND((K568/J568)*10^5,1)</f>
        <v>0</v>
      </c>
      <c r="L569" s="13">
        <f>ROUND((L568/B568)*10^5,1)</f>
        <v>575</v>
      </c>
      <c r="M569" s="13">
        <f>ROUND((M568/B568)*10^5,1)</f>
        <v>2165.5</v>
      </c>
      <c r="N569" s="13">
        <f>ROUND((N568/B568)*10^5,1)</f>
        <v>132.9</v>
      </c>
    </row>
    <row r="570" spans="1:15">
      <c r="B570" s="11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</row>
    <row r="571" spans="1:15">
      <c r="A571" s="15" t="s">
        <v>55</v>
      </c>
      <c r="B571" s="7"/>
      <c r="C571" s="9" t="s">
        <v>70</v>
      </c>
      <c r="G571" s="10"/>
      <c r="K571" s="9"/>
    </row>
    <row r="572" spans="1:15">
      <c r="A572" s="15"/>
      <c r="B572" s="7"/>
      <c r="E572" s="9" t="s">
        <v>70</v>
      </c>
      <c r="F572" s="9" t="s">
        <v>70</v>
      </c>
      <c r="G572" s="10"/>
      <c r="K572" s="9"/>
    </row>
    <row r="573" spans="1:15">
      <c r="A573" s="1" t="s">
        <v>11</v>
      </c>
      <c r="B573" s="7">
        <v>5537083</v>
      </c>
      <c r="K573" s="9"/>
    </row>
    <row r="574" spans="1:15">
      <c r="A574" s="1" t="s">
        <v>60</v>
      </c>
      <c r="B574" s="11">
        <v>0.99</v>
      </c>
      <c r="C574" s="7">
        <f t="shared" ref="C574:C582" si="104">(E574+F574)</f>
        <v>180934</v>
      </c>
      <c r="E574" s="7">
        <f t="shared" ref="E574:E582" si="105">+(G574+H574+I574+J574)</f>
        <v>16439</v>
      </c>
      <c r="F574" s="7">
        <f t="shared" ref="F574:F582" si="106">(L574+M574+N574)</f>
        <v>164495</v>
      </c>
      <c r="G574" s="9">
        <v>296</v>
      </c>
      <c r="H574" s="7">
        <v>1281</v>
      </c>
      <c r="I574" s="7">
        <v>5846</v>
      </c>
      <c r="J574" s="7">
        <v>9016</v>
      </c>
      <c r="K574" s="9"/>
      <c r="L574" s="7">
        <v>24766</v>
      </c>
      <c r="M574" s="7">
        <v>123918</v>
      </c>
      <c r="N574" s="7">
        <v>15811</v>
      </c>
    </row>
    <row r="575" spans="1:15">
      <c r="A575" s="1" t="s">
        <v>61</v>
      </c>
      <c r="B575" s="11">
        <v>1</v>
      </c>
      <c r="C575" s="7">
        <f t="shared" si="104"/>
        <v>182407</v>
      </c>
      <c r="E575" s="7">
        <f t="shared" si="105"/>
        <v>16556</v>
      </c>
      <c r="F575" s="7">
        <f t="shared" si="106"/>
        <v>165851</v>
      </c>
      <c r="G575" s="9">
        <v>298</v>
      </c>
      <c r="H575" s="7">
        <v>1291</v>
      </c>
      <c r="I575" s="7">
        <v>5878</v>
      </c>
      <c r="J575" s="7">
        <v>9089</v>
      </c>
      <c r="K575" s="9"/>
      <c r="L575" s="7">
        <v>24940</v>
      </c>
      <c r="M575" s="7">
        <v>124979</v>
      </c>
      <c r="N575" s="7">
        <v>15932</v>
      </c>
    </row>
    <row r="576" spans="1:15">
      <c r="A576" s="1" t="s">
        <v>62</v>
      </c>
      <c r="B576" s="7">
        <v>435213</v>
      </c>
      <c r="C576" s="7"/>
      <c r="E576" s="7"/>
      <c r="F576" s="7"/>
      <c r="K576" s="9"/>
    </row>
    <row r="577" spans="1:15">
      <c r="A577" s="1" t="s">
        <v>60</v>
      </c>
      <c r="B577" s="11">
        <v>0.90500000000000003</v>
      </c>
      <c r="C577" s="7">
        <f t="shared" si="104"/>
        <v>13446</v>
      </c>
      <c r="E577" s="7">
        <f t="shared" si="105"/>
        <v>1187</v>
      </c>
      <c r="F577" s="7">
        <f t="shared" si="106"/>
        <v>12259</v>
      </c>
      <c r="G577" s="9">
        <v>28</v>
      </c>
      <c r="H577" s="7">
        <v>123</v>
      </c>
      <c r="I577" s="7">
        <v>183</v>
      </c>
      <c r="J577" s="7">
        <v>853</v>
      </c>
      <c r="K577" s="9"/>
      <c r="L577" s="7">
        <v>1540</v>
      </c>
      <c r="M577" s="7">
        <v>10084</v>
      </c>
      <c r="N577" s="7">
        <v>635</v>
      </c>
    </row>
    <row r="578" spans="1:15">
      <c r="A578" s="1" t="s">
        <v>61</v>
      </c>
      <c r="B578" s="11">
        <v>1</v>
      </c>
      <c r="C578" s="7">
        <f t="shared" si="104"/>
        <v>14851</v>
      </c>
      <c r="E578" s="7">
        <f t="shared" si="105"/>
        <v>1311</v>
      </c>
      <c r="F578" s="7">
        <f t="shared" si="106"/>
        <v>13540</v>
      </c>
      <c r="G578" s="9">
        <v>31</v>
      </c>
      <c r="H578" s="7">
        <v>136</v>
      </c>
      <c r="I578" s="7">
        <v>202</v>
      </c>
      <c r="J578" s="7">
        <v>942</v>
      </c>
      <c r="K578" s="9"/>
      <c r="L578" s="7">
        <v>1701</v>
      </c>
      <c r="M578" s="7">
        <v>11138</v>
      </c>
      <c r="N578" s="7">
        <v>701</v>
      </c>
    </row>
    <row r="579" spans="1:15">
      <c r="A579" s="1" t="s">
        <v>18</v>
      </c>
      <c r="B579" s="7">
        <v>1106219</v>
      </c>
      <c r="C579" s="7"/>
      <c r="E579" s="7"/>
      <c r="F579" s="7"/>
      <c r="K579" s="9"/>
    </row>
    <row r="580" spans="1:15">
      <c r="A580" s="1" t="s">
        <v>60</v>
      </c>
      <c r="B580" s="11">
        <v>0.99399999999999999</v>
      </c>
      <c r="C580" s="7">
        <f t="shared" si="104"/>
        <v>16987</v>
      </c>
      <c r="E580" s="7">
        <f t="shared" si="105"/>
        <v>2064</v>
      </c>
      <c r="F580" s="7">
        <f t="shared" si="106"/>
        <v>14923</v>
      </c>
      <c r="G580" s="9">
        <v>72</v>
      </c>
      <c r="H580" s="7">
        <v>188</v>
      </c>
      <c r="I580" s="7">
        <v>214</v>
      </c>
      <c r="J580" s="7">
        <v>1590</v>
      </c>
      <c r="K580" s="9"/>
      <c r="L580" s="7">
        <v>3770</v>
      </c>
      <c r="M580" s="7">
        <v>9980</v>
      </c>
      <c r="N580" s="7">
        <v>1173</v>
      </c>
    </row>
    <row r="581" spans="1:15">
      <c r="A581" s="1" t="s">
        <v>61</v>
      </c>
      <c r="B581" s="11">
        <v>1</v>
      </c>
      <c r="C581" s="7">
        <f t="shared" si="104"/>
        <v>17090</v>
      </c>
      <c r="E581" s="7">
        <f t="shared" si="105"/>
        <v>2076</v>
      </c>
      <c r="F581" s="7">
        <f t="shared" si="106"/>
        <v>15014</v>
      </c>
      <c r="G581" s="9">
        <v>72</v>
      </c>
      <c r="H581" s="7">
        <v>189</v>
      </c>
      <c r="I581" s="7">
        <v>215</v>
      </c>
      <c r="J581" s="7">
        <v>1600</v>
      </c>
      <c r="K581" s="9"/>
      <c r="L581" s="7">
        <v>3793</v>
      </c>
      <c r="M581" s="7">
        <v>10041</v>
      </c>
      <c r="N581" s="7">
        <v>1180</v>
      </c>
    </row>
    <row r="582" spans="1:15" s="8" customFormat="1">
      <c r="A582" s="8" t="s">
        <v>19</v>
      </c>
      <c r="B582" s="17">
        <v>7078515</v>
      </c>
      <c r="C582" s="17">
        <f t="shared" si="104"/>
        <v>214348</v>
      </c>
      <c r="D582" s="17"/>
      <c r="E582" s="17">
        <f t="shared" si="105"/>
        <v>19943</v>
      </c>
      <c r="F582" s="17">
        <f t="shared" si="106"/>
        <v>194405</v>
      </c>
      <c r="G582" s="17">
        <v>401</v>
      </c>
      <c r="H582" s="17">
        <v>1616</v>
      </c>
      <c r="I582" s="17">
        <v>6295</v>
      </c>
      <c r="J582" s="17">
        <v>11631</v>
      </c>
      <c r="K582" s="17"/>
      <c r="L582" s="17">
        <v>30434</v>
      </c>
      <c r="M582" s="17">
        <v>146158</v>
      </c>
      <c r="N582" s="17">
        <v>17813</v>
      </c>
      <c r="O582" s="18"/>
    </row>
    <row r="583" spans="1:15">
      <c r="A583" s="1" t="s">
        <v>63</v>
      </c>
      <c r="B583" s="11"/>
      <c r="C583" s="13">
        <f>ROUND((C582/B582)*10^5,1)</f>
        <v>3028.1</v>
      </c>
      <c r="D583" s="13" t="s">
        <v>70</v>
      </c>
      <c r="E583" s="13">
        <f>ROUND((E582/B582)*10^5,1)</f>
        <v>281.7</v>
      </c>
      <c r="F583" s="13">
        <f>ROUND((F582/B582)*10^5,1)</f>
        <v>2746.4</v>
      </c>
      <c r="G583" s="13">
        <f>ROUND((G582/B582)*10^5,1)</f>
        <v>5.7</v>
      </c>
      <c r="H583" s="13">
        <f>ROUND((H582/B582)*10^5,1)</f>
        <v>22.8</v>
      </c>
      <c r="I583" s="13">
        <f>ROUND((I582/B582)*10^5,1)</f>
        <v>88.9</v>
      </c>
      <c r="J583" s="13">
        <f>ROUND((J582/B582)*10^5,1)</f>
        <v>164.3</v>
      </c>
      <c r="K583" s="13">
        <f>ROUND((K582/J582)*10^5,1)</f>
        <v>0</v>
      </c>
      <c r="L583" s="13">
        <f>ROUND((L582/B582)*10^5,1)</f>
        <v>429.9</v>
      </c>
      <c r="M583" s="13">
        <f>ROUND((M582/B582)*10^5,1)</f>
        <v>2064.8000000000002</v>
      </c>
      <c r="N583" s="13">
        <f>ROUND((N582/B582)*10^5,1)</f>
        <v>251.6</v>
      </c>
    </row>
    <row r="584" spans="1:15">
      <c r="B584" s="11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</row>
    <row r="585" spans="1:15">
      <c r="A585" s="15" t="s">
        <v>56</v>
      </c>
      <c r="B585" s="7"/>
      <c r="C585" s="9" t="s">
        <v>70</v>
      </c>
      <c r="E585" s="9" t="s">
        <v>70</v>
      </c>
      <c r="G585" s="10"/>
      <c r="K585" s="9"/>
    </row>
    <row r="586" spans="1:15">
      <c r="A586" s="15"/>
      <c r="B586" s="7"/>
      <c r="C586" s="9" t="s">
        <v>70</v>
      </c>
      <c r="F586" s="9" t="s">
        <v>70</v>
      </c>
      <c r="G586" s="10"/>
      <c r="K586" s="9"/>
    </row>
    <row r="587" spans="1:15">
      <c r="A587" s="1" t="s">
        <v>11</v>
      </c>
      <c r="B587" s="7">
        <v>4879956</v>
      </c>
      <c r="K587" s="9"/>
    </row>
    <row r="588" spans="1:15">
      <c r="A588" s="1" t="s">
        <v>60</v>
      </c>
      <c r="B588" s="11">
        <v>0.995</v>
      </c>
      <c r="C588" s="7">
        <f t="shared" ref="C588:C595" si="107">(E588+F588)</f>
        <v>255250</v>
      </c>
      <c r="E588" s="7">
        <f t="shared" ref="E588:E595" si="108">+(G588+H588+I588+J588)</f>
        <v>19379</v>
      </c>
      <c r="F588" s="7">
        <f t="shared" ref="F588:F595" si="109">(L588+M588+N588)</f>
        <v>235871</v>
      </c>
      <c r="G588" s="9">
        <v>155</v>
      </c>
      <c r="H588" s="7">
        <v>2264</v>
      </c>
      <c r="I588" s="7">
        <v>5454</v>
      </c>
      <c r="J588" s="7">
        <v>11506</v>
      </c>
      <c r="K588" s="9"/>
      <c r="L588" s="7">
        <v>44284</v>
      </c>
      <c r="M588" s="7">
        <v>159129</v>
      </c>
      <c r="N588" s="7">
        <v>32458</v>
      </c>
    </row>
    <row r="589" spans="1:15">
      <c r="A589" s="1" t="s">
        <v>61</v>
      </c>
      <c r="B589" s="11">
        <v>1</v>
      </c>
      <c r="C589" s="7">
        <f t="shared" si="107"/>
        <v>256674</v>
      </c>
      <c r="E589" s="7">
        <f t="shared" si="108"/>
        <v>19461</v>
      </c>
      <c r="F589" s="7">
        <f t="shared" si="109"/>
        <v>237213</v>
      </c>
      <c r="G589" s="9">
        <v>155</v>
      </c>
      <c r="H589" s="7">
        <v>2276</v>
      </c>
      <c r="I589" s="7">
        <v>5478</v>
      </c>
      <c r="J589" s="7">
        <v>11552</v>
      </c>
      <c r="K589" s="9"/>
      <c r="L589" s="7">
        <v>44503</v>
      </c>
      <c r="M589" s="7">
        <v>160069</v>
      </c>
      <c r="N589" s="7">
        <v>32641</v>
      </c>
    </row>
    <row r="590" spans="1:15">
      <c r="A590" s="1" t="s">
        <v>62</v>
      </c>
      <c r="B590" s="7">
        <v>464929</v>
      </c>
      <c r="C590" s="7"/>
      <c r="E590" s="7"/>
      <c r="F590" s="7"/>
      <c r="K590" s="9"/>
    </row>
    <row r="591" spans="1:15">
      <c r="A591" s="1" t="s">
        <v>60</v>
      </c>
      <c r="B591" s="11">
        <v>0.95899999999999996</v>
      </c>
      <c r="C591" s="7">
        <f t="shared" si="107"/>
        <v>28163</v>
      </c>
      <c r="E591" s="7">
        <f t="shared" si="108"/>
        <v>1405</v>
      </c>
      <c r="F591" s="7">
        <f t="shared" si="109"/>
        <v>26758</v>
      </c>
      <c r="G591" s="9">
        <v>16</v>
      </c>
      <c r="H591" s="7">
        <v>277</v>
      </c>
      <c r="I591" s="7">
        <v>255</v>
      </c>
      <c r="J591" s="7">
        <v>857</v>
      </c>
      <c r="K591" s="9"/>
      <c r="L591" s="7">
        <v>4223</v>
      </c>
      <c r="M591" s="7">
        <v>21120</v>
      </c>
      <c r="N591" s="7">
        <v>1415</v>
      </c>
    </row>
    <row r="592" spans="1:15">
      <c r="A592" s="1" t="s">
        <v>61</v>
      </c>
      <c r="B592" s="11">
        <v>1</v>
      </c>
      <c r="C592" s="7">
        <f t="shared" si="107"/>
        <v>29361</v>
      </c>
      <c r="E592" s="7">
        <f t="shared" si="108"/>
        <v>1465</v>
      </c>
      <c r="F592" s="7">
        <f t="shared" si="109"/>
        <v>27896</v>
      </c>
      <c r="G592" s="9">
        <v>17</v>
      </c>
      <c r="H592" s="7">
        <v>289</v>
      </c>
      <c r="I592" s="7">
        <v>266</v>
      </c>
      <c r="J592" s="7">
        <v>893</v>
      </c>
      <c r="K592" s="9"/>
      <c r="L592" s="7">
        <v>4403</v>
      </c>
      <c r="M592" s="7">
        <v>22018</v>
      </c>
      <c r="N592" s="7">
        <v>1475</v>
      </c>
    </row>
    <row r="593" spans="1:15">
      <c r="A593" s="1" t="s">
        <v>18</v>
      </c>
      <c r="B593" s="7">
        <v>549236</v>
      </c>
      <c r="C593" s="7"/>
      <c r="E593" s="7"/>
      <c r="F593" s="7"/>
      <c r="K593" s="9"/>
    </row>
    <row r="594" spans="1:15">
      <c r="A594" s="1" t="s">
        <v>60</v>
      </c>
      <c r="B594" s="11">
        <v>1</v>
      </c>
      <c r="C594" s="7">
        <f t="shared" si="107"/>
        <v>14897</v>
      </c>
      <c r="E594" s="7">
        <f t="shared" si="108"/>
        <v>862</v>
      </c>
      <c r="F594" s="7">
        <f t="shared" si="109"/>
        <v>14035</v>
      </c>
      <c r="G594" s="9">
        <v>24</v>
      </c>
      <c r="H594" s="7">
        <v>172</v>
      </c>
      <c r="I594" s="7">
        <v>68</v>
      </c>
      <c r="J594" s="7">
        <v>598</v>
      </c>
      <c r="K594" s="9"/>
      <c r="L594" s="7">
        <v>4570</v>
      </c>
      <c r="M594" s="7">
        <v>8563</v>
      </c>
      <c r="N594" s="7">
        <v>902</v>
      </c>
    </row>
    <row r="595" spans="1:15" s="8" customFormat="1">
      <c r="A595" s="8" t="s">
        <v>19</v>
      </c>
      <c r="B595" s="17">
        <v>5894121</v>
      </c>
      <c r="C595" s="17">
        <f t="shared" si="107"/>
        <v>300932</v>
      </c>
      <c r="D595" s="17"/>
      <c r="E595" s="17">
        <f t="shared" si="108"/>
        <v>21788</v>
      </c>
      <c r="F595" s="17">
        <f t="shared" si="109"/>
        <v>279144</v>
      </c>
      <c r="G595" s="17">
        <v>196</v>
      </c>
      <c r="H595" s="17">
        <v>2737</v>
      </c>
      <c r="I595" s="17">
        <v>5812</v>
      </c>
      <c r="J595" s="17">
        <v>13043</v>
      </c>
      <c r="K595" s="17"/>
      <c r="L595" s="17">
        <v>53476</v>
      </c>
      <c r="M595" s="17">
        <v>190650</v>
      </c>
      <c r="N595" s="17">
        <v>35018</v>
      </c>
      <c r="O595" s="18"/>
    </row>
    <row r="596" spans="1:15">
      <c r="A596" s="1" t="s">
        <v>63</v>
      </c>
      <c r="B596" s="11"/>
      <c r="C596" s="13">
        <f>ROUND((C595/B595)*10^5,1)</f>
        <v>5105.6000000000004</v>
      </c>
      <c r="D596" s="13" t="s">
        <v>70</v>
      </c>
      <c r="E596" s="13">
        <f>ROUND((E595/B595)*10^5,1)</f>
        <v>369.7</v>
      </c>
      <c r="F596" s="13">
        <f>ROUND((F595/B595)*10^5,1)</f>
        <v>4736</v>
      </c>
      <c r="G596" s="13">
        <f>ROUND((G595/B595)*10^5,1)</f>
        <v>3.3</v>
      </c>
      <c r="H596" s="13">
        <f>ROUND((H595/B595)*10^5,1)</f>
        <v>46.4</v>
      </c>
      <c r="I596" s="13">
        <f>ROUND((I595/B595)*10^5,1)</f>
        <v>98.6</v>
      </c>
      <c r="J596" s="13">
        <f>ROUND((J595/B595)*10^5,1)</f>
        <v>221.3</v>
      </c>
      <c r="K596" s="13">
        <f>ROUND((K595/J595)*10^5,1)</f>
        <v>0</v>
      </c>
      <c r="L596" s="13">
        <f>ROUND((L595/B595)*10^5,1)</f>
        <v>907.3</v>
      </c>
      <c r="M596" s="13">
        <f>ROUND((M595/B595)*10^5,1)</f>
        <v>3234.6</v>
      </c>
      <c r="N596" s="13">
        <f>ROUND((N595/B595)*10^5,1)</f>
        <v>594.1</v>
      </c>
    </row>
    <row r="597" spans="1:15">
      <c r="B597" s="11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</row>
    <row r="598" spans="1:15">
      <c r="A598" s="15" t="s">
        <v>89</v>
      </c>
      <c r="B598" s="7"/>
      <c r="C598" s="9" t="s">
        <v>70</v>
      </c>
      <c r="F598" s="9" t="s">
        <v>70</v>
      </c>
      <c r="G598" s="10"/>
      <c r="K598" s="9"/>
    </row>
    <row r="599" spans="1:15">
      <c r="A599" s="15"/>
      <c r="B599" s="7"/>
      <c r="C599" s="9" t="s">
        <v>70</v>
      </c>
      <c r="E599" s="9" t="s">
        <v>70</v>
      </c>
      <c r="G599" s="10"/>
      <c r="K599" s="9"/>
    </row>
    <row r="600" spans="1:15">
      <c r="A600" s="1" t="s">
        <v>11</v>
      </c>
      <c r="B600" s="7">
        <v>755448</v>
      </c>
      <c r="K600" s="9"/>
    </row>
    <row r="601" spans="1:15">
      <c r="A601" s="1" t="s">
        <v>60</v>
      </c>
      <c r="B601" s="11">
        <v>0.88500000000000001</v>
      </c>
      <c r="C601" s="7">
        <f t="shared" ref="C601:C609" si="110">(E601+F601)</f>
        <v>23771</v>
      </c>
      <c r="E601" s="7">
        <f t="shared" ref="E601:E609" si="111">+(G601+H601+I601+J601)</f>
        <v>2479</v>
      </c>
      <c r="F601" s="7">
        <f t="shared" ref="F601:F609" si="112">(L601+M601+N601)</f>
        <v>21292</v>
      </c>
      <c r="G601" s="9">
        <v>20</v>
      </c>
      <c r="H601" s="7">
        <v>196</v>
      </c>
      <c r="I601" s="7">
        <v>522</v>
      </c>
      <c r="J601" s="7">
        <v>1741</v>
      </c>
      <c r="K601" s="9"/>
      <c r="L601" s="7">
        <v>4849</v>
      </c>
      <c r="M601" s="7">
        <v>14660</v>
      </c>
      <c r="N601" s="7">
        <v>1783</v>
      </c>
    </row>
    <row r="602" spans="1:15">
      <c r="A602" s="1" t="s">
        <v>61</v>
      </c>
      <c r="B602" s="11">
        <v>1</v>
      </c>
      <c r="C602" s="7">
        <f t="shared" si="110"/>
        <v>26353</v>
      </c>
      <c r="E602" s="7">
        <f t="shared" si="111"/>
        <v>2746</v>
      </c>
      <c r="F602" s="7">
        <f t="shared" si="112"/>
        <v>23607</v>
      </c>
      <c r="G602" s="9">
        <v>22</v>
      </c>
      <c r="H602" s="7">
        <v>209</v>
      </c>
      <c r="I602" s="7">
        <v>554</v>
      </c>
      <c r="J602" s="7">
        <v>1961</v>
      </c>
      <c r="K602" s="9"/>
      <c r="L602" s="7">
        <v>5320</v>
      </c>
      <c r="M602" s="7">
        <v>16311</v>
      </c>
      <c r="N602" s="7">
        <v>1976</v>
      </c>
    </row>
    <row r="603" spans="1:15">
      <c r="A603" s="1" t="s">
        <v>62</v>
      </c>
      <c r="B603" s="7">
        <v>305848</v>
      </c>
      <c r="C603" s="7"/>
      <c r="E603" s="7"/>
      <c r="F603" s="7"/>
      <c r="K603" s="9"/>
    </row>
    <row r="604" spans="1:15">
      <c r="A604" s="1" t="s">
        <v>60</v>
      </c>
      <c r="B604" s="11">
        <v>0.91900000000000004</v>
      </c>
      <c r="C604" s="7">
        <f t="shared" si="110"/>
        <v>7807</v>
      </c>
      <c r="E604" s="7">
        <f t="shared" si="111"/>
        <v>873</v>
      </c>
      <c r="F604" s="7">
        <f t="shared" si="112"/>
        <v>6934</v>
      </c>
      <c r="G604" s="9">
        <v>11</v>
      </c>
      <c r="H604" s="7">
        <v>38</v>
      </c>
      <c r="I604" s="7">
        <v>120</v>
      </c>
      <c r="J604" s="7">
        <v>704</v>
      </c>
      <c r="K604" s="9"/>
      <c r="L604" s="7">
        <v>1373</v>
      </c>
      <c r="M604" s="7">
        <v>5198</v>
      </c>
      <c r="N604" s="7">
        <v>363</v>
      </c>
    </row>
    <row r="605" spans="1:15">
      <c r="A605" s="1" t="s">
        <v>61</v>
      </c>
      <c r="B605" s="11">
        <v>1</v>
      </c>
      <c r="C605" s="7">
        <f t="shared" si="110"/>
        <v>8492</v>
      </c>
      <c r="E605" s="7">
        <f t="shared" si="111"/>
        <v>950</v>
      </c>
      <c r="F605" s="7">
        <f t="shared" si="112"/>
        <v>7542</v>
      </c>
      <c r="G605" s="9">
        <v>12</v>
      </c>
      <c r="H605" s="7">
        <v>41</v>
      </c>
      <c r="I605" s="7">
        <v>131</v>
      </c>
      <c r="J605" s="7">
        <v>766</v>
      </c>
      <c r="K605" s="9"/>
      <c r="L605" s="7">
        <v>1493</v>
      </c>
      <c r="M605" s="7">
        <v>5654</v>
      </c>
      <c r="N605" s="7">
        <v>395</v>
      </c>
    </row>
    <row r="606" spans="1:15">
      <c r="A606" s="1" t="s">
        <v>18</v>
      </c>
      <c r="B606" s="7">
        <v>747048</v>
      </c>
      <c r="C606" s="7"/>
      <c r="E606" s="7"/>
      <c r="F606" s="7"/>
      <c r="K606" s="9"/>
    </row>
    <row r="607" spans="1:15">
      <c r="A607" s="1" t="s">
        <v>60</v>
      </c>
      <c r="B607" s="11">
        <v>0.89</v>
      </c>
      <c r="C607" s="7">
        <f t="shared" si="110"/>
        <v>10884</v>
      </c>
      <c r="E607" s="7">
        <f t="shared" si="111"/>
        <v>1805</v>
      </c>
      <c r="F607" s="7">
        <f t="shared" si="112"/>
        <v>9079</v>
      </c>
      <c r="G607" s="9">
        <v>11</v>
      </c>
      <c r="H607" s="7">
        <v>72</v>
      </c>
      <c r="I607" s="7">
        <v>57</v>
      </c>
      <c r="J607" s="7">
        <v>1665</v>
      </c>
      <c r="K607" s="9"/>
      <c r="L607" s="7">
        <v>2740</v>
      </c>
      <c r="M607" s="7">
        <v>5498</v>
      </c>
      <c r="N607" s="7">
        <v>841</v>
      </c>
    </row>
    <row r="608" spans="1:15">
      <c r="A608" s="1" t="s">
        <v>61</v>
      </c>
      <c r="B608" s="11">
        <v>1</v>
      </c>
      <c r="C608" s="7">
        <f>(E608+F608)</f>
        <v>12222</v>
      </c>
      <c r="E608" s="7">
        <f>+(G608+H608+I608+J608)</f>
        <v>2027</v>
      </c>
      <c r="F608" s="7">
        <f>(L608+M608+N608)</f>
        <v>10195</v>
      </c>
      <c r="G608" s="9">
        <v>12</v>
      </c>
      <c r="H608" s="7">
        <v>81</v>
      </c>
      <c r="I608" s="7">
        <v>64</v>
      </c>
      <c r="J608" s="7">
        <v>1870</v>
      </c>
      <c r="K608" s="9"/>
      <c r="L608" s="7">
        <v>3077</v>
      </c>
      <c r="M608" s="7">
        <v>6174</v>
      </c>
      <c r="N608" s="7">
        <v>944</v>
      </c>
    </row>
    <row r="609" spans="1:15" s="8" customFormat="1">
      <c r="A609" s="8" t="s">
        <v>19</v>
      </c>
      <c r="B609" s="17">
        <v>1808344</v>
      </c>
      <c r="C609" s="17">
        <f t="shared" si="110"/>
        <v>47067</v>
      </c>
      <c r="D609" s="17"/>
      <c r="E609" s="17">
        <f t="shared" si="111"/>
        <v>5723</v>
      </c>
      <c r="F609" s="17">
        <f t="shared" si="112"/>
        <v>41344</v>
      </c>
      <c r="G609" s="17">
        <v>46</v>
      </c>
      <c r="H609" s="17">
        <v>331</v>
      </c>
      <c r="I609" s="17">
        <v>749</v>
      </c>
      <c r="J609" s="17">
        <v>4597</v>
      </c>
      <c r="K609" s="17"/>
      <c r="L609" s="17">
        <v>9890</v>
      </c>
      <c r="M609" s="17">
        <v>28139</v>
      </c>
      <c r="N609" s="17">
        <v>3315</v>
      </c>
      <c r="O609" s="18"/>
    </row>
    <row r="610" spans="1:15">
      <c r="A610" s="1" t="s">
        <v>63</v>
      </c>
      <c r="B610" s="11"/>
      <c r="C610" s="13">
        <f>ROUND((C609/B609)*10^5,1)</f>
        <v>2602.8000000000002</v>
      </c>
      <c r="D610" s="13" t="s">
        <v>70</v>
      </c>
      <c r="E610" s="13">
        <f>ROUND((E609/B609)*10^5,1)</f>
        <v>316.5</v>
      </c>
      <c r="F610" s="13">
        <f>ROUND((F609/B609)*10^5,1)</f>
        <v>2286.3000000000002</v>
      </c>
      <c r="G610" s="13">
        <f>ROUND((G609/B609)*10^5,1)</f>
        <v>2.5</v>
      </c>
      <c r="H610" s="13">
        <f>ROUND((H609/B609)*10^5,1)</f>
        <v>18.3</v>
      </c>
      <c r="I610" s="13">
        <f>ROUND((I609/B609)*10^5,1)</f>
        <v>41.4</v>
      </c>
      <c r="J610" s="13">
        <f>ROUND((J609/B609)*10^5,1)</f>
        <v>254.2</v>
      </c>
      <c r="K610" s="13">
        <f>ROUND((K609/J609)*10^5,1)</f>
        <v>0</v>
      </c>
      <c r="L610" s="13">
        <f>ROUND((L609/B609)*10^5,1)</f>
        <v>546.9</v>
      </c>
      <c r="M610" s="13">
        <f>ROUND((M609/B609)*10^5,1)</f>
        <v>1556.1</v>
      </c>
      <c r="N610" s="13">
        <f>ROUND((N609/B609)*10^5,1)</f>
        <v>183.3</v>
      </c>
    </row>
    <row r="611" spans="1:15">
      <c r="B611" s="11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</row>
    <row r="612" spans="1:15">
      <c r="A612" s="15" t="s">
        <v>73</v>
      </c>
      <c r="B612" s="7"/>
      <c r="C612" s="9" t="s">
        <v>70</v>
      </c>
      <c r="E612" s="9" t="s">
        <v>70</v>
      </c>
      <c r="F612" s="9" t="s">
        <v>70</v>
      </c>
      <c r="G612" s="10"/>
      <c r="K612" s="9"/>
    </row>
    <row r="613" spans="1:15">
      <c r="A613" s="15"/>
      <c r="B613" s="7"/>
      <c r="G613" s="10"/>
      <c r="K613" s="9"/>
    </row>
    <row r="614" spans="1:15" s="8" customFormat="1">
      <c r="A614" s="1" t="s">
        <v>11</v>
      </c>
      <c r="B614" s="7">
        <v>3626968</v>
      </c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18"/>
    </row>
    <row r="615" spans="1:15">
      <c r="A615" s="1" t="s">
        <v>60</v>
      </c>
      <c r="B615" s="11">
        <v>0.97099999999999997</v>
      </c>
      <c r="C615" s="7">
        <f>(E615+F615)</f>
        <v>130111</v>
      </c>
      <c r="E615" s="7">
        <f>+(G615+H615+I615+J615)</f>
        <v>10661</v>
      </c>
      <c r="F615" s="7">
        <f>(L615+M615+N615)</f>
        <v>119450</v>
      </c>
      <c r="G615" s="9">
        <v>148</v>
      </c>
      <c r="H615" s="7">
        <v>840</v>
      </c>
      <c r="I615" s="7">
        <v>4411</v>
      </c>
      <c r="J615" s="7">
        <v>5262</v>
      </c>
      <c r="K615" s="9"/>
      <c r="L615" s="7">
        <v>18123</v>
      </c>
      <c r="M615" s="7">
        <v>88615</v>
      </c>
      <c r="N615" s="7">
        <v>12712</v>
      </c>
    </row>
    <row r="616" spans="1:15">
      <c r="A616" s="1" t="s">
        <v>61</v>
      </c>
      <c r="B616" s="11">
        <v>1</v>
      </c>
      <c r="C616" s="7">
        <f>(E616+F616)</f>
        <v>132238</v>
      </c>
      <c r="E616" s="7">
        <f>+(G616+H616+I616+J616)</f>
        <v>10754</v>
      </c>
      <c r="F616" s="7">
        <f>(L616+M616+N616)</f>
        <v>121484</v>
      </c>
      <c r="G616" s="9">
        <v>149</v>
      </c>
      <c r="H616" s="7">
        <v>852</v>
      </c>
      <c r="I616" s="7">
        <v>4431</v>
      </c>
      <c r="J616" s="7">
        <v>5322</v>
      </c>
      <c r="K616" s="9"/>
      <c r="L616" s="7">
        <v>18438</v>
      </c>
      <c r="M616" s="7">
        <v>90233</v>
      </c>
      <c r="N616" s="7">
        <v>12813</v>
      </c>
    </row>
    <row r="617" spans="1:15" ht="15.75" customHeight="1">
      <c r="A617" s="1" t="s">
        <v>62</v>
      </c>
      <c r="B617" s="7">
        <v>718200</v>
      </c>
      <c r="C617" s="7"/>
      <c r="E617" s="7"/>
      <c r="F617" s="7"/>
      <c r="K617" s="9"/>
    </row>
    <row r="618" spans="1:15">
      <c r="A618" s="1" t="s">
        <v>60</v>
      </c>
      <c r="B618" s="11">
        <v>0.96799999999999997</v>
      </c>
      <c r="C618" s="7">
        <f>(E618+F618)</f>
        <v>24757</v>
      </c>
      <c r="E618" s="7">
        <f>+(G618+H618+I618+J618)</f>
        <v>973</v>
      </c>
      <c r="F618" s="7">
        <f>(L618+M618+N618)</f>
        <v>23784</v>
      </c>
      <c r="G618" s="9">
        <v>2</v>
      </c>
      <c r="H618" s="7">
        <v>148</v>
      </c>
      <c r="I618" s="7">
        <v>77</v>
      </c>
      <c r="J618" s="7">
        <v>746</v>
      </c>
      <c r="K618" s="9"/>
      <c r="L618" s="7">
        <v>2765</v>
      </c>
      <c r="M618" s="7">
        <v>20134</v>
      </c>
      <c r="N618" s="7">
        <v>885</v>
      </c>
    </row>
    <row r="619" spans="1:15">
      <c r="A619" s="1" t="s">
        <v>61</v>
      </c>
      <c r="B619" s="11">
        <v>1</v>
      </c>
      <c r="C619" s="7">
        <f>(E619+F619)</f>
        <v>25569</v>
      </c>
      <c r="E619" s="7">
        <f>+(G619+H619+I619+J619)</f>
        <v>1005</v>
      </c>
      <c r="F619" s="7">
        <f>(L619+M619+N619)</f>
        <v>24564</v>
      </c>
      <c r="G619" s="9">
        <v>2</v>
      </c>
      <c r="H619" s="7">
        <v>153</v>
      </c>
      <c r="I619" s="7">
        <v>80</v>
      </c>
      <c r="J619" s="7">
        <v>770</v>
      </c>
      <c r="K619" s="9"/>
      <c r="L619" s="7">
        <v>2856</v>
      </c>
      <c r="M619" s="7">
        <v>20794</v>
      </c>
      <c r="N619" s="7">
        <v>914</v>
      </c>
    </row>
    <row r="620" spans="1:15">
      <c r="A620" s="1" t="s">
        <v>18</v>
      </c>
      <c r="B620" s="7">
        <v>1018507</v>
      </c>
      <c r="C620" s="7"/>
      <c r="E620" s="7"/>
      <c r="F620" s="7"/>
      <c r="K620" s="9"/>
    </row>
    <row r="621" spans="1:15">
      <c r="A621" s="1" t="s">
        <v>60</v>
      </c>
      <c r="B621" s="11">
        <v>0.96299999999999997</v>
      </c>
      <c r="C621" s="7">
        <f>(E621+F621)</f>
        <v>13786</v>
      </c>
      <c r="E621" s="7">
        <f>+(G621+H621+I621+J621)</f>
        <v>906</v>
      </c>
      <c r="F621" s="7">
        <f>(L621+M621+N621)</f>
        <v>12880</v>
      </c>
      <c r="G621" s="9">
        <v>17</v>
      </c>
      <c r="H621" s="7">
        <v>154</v>
      </c>
      <c r="I621" s="7">
        <v>25</v>
      </c>
      <c r="J621" s="7">
        <v>710</v>
      </c>
      <c r="K621" s="9"/>
      <c r="L621" s="7">
        <v>3745</v>
      </c>
      <c r="M621" s="7">
        <v>8260</v>
      </c>
      <c r="N621" s="7">
        <v>875</v>
      </c>
    </row>
    <row r="622" spans="1:15">
      <c r="A622" s="1" t="s">
        <v>61</v>
      </c>
      <c r="B622" s="11">
        <v>1</v>
      </c>
      <c r="C622" s="7">
        <f>(E622+F622)</f>
        <v>14317</v>
      </c>
      <c r="E622" s="7">
        <f>+(G622+H622+I622+J622)</f>
        <v>941</v>
      </c>
      <c r="F622" s="7">
        <f>(L622+M622+N622)</f>
        <v>13376</v>
      </c>
      <c r="G622" s="9">
        <v>18</v>
      </c>
      <c r="H622" s="7">
        <v>160</v>
      </c>
      <c r="I622" s="7">
        <v>26</v>
      </c>
      <c r="J622" s="7">
        <v>737</v>
      </c>
      <c r="K622" s="9"/>
      <c r="L622" s="7">
        <v>3889</v>
      </c>
      <c r="M622" s="7">
        <v>8578</v>
      </c>
      <c r="N622" s="7">
        <v>909</v>
      </c>
    </row>
    <row r="623" spans="1:15">
      <c r="A623" s="8" t="s">
        <v>19</v>
      </c>
      <c r="B623" s="17">
        <v>5363675</v>
      </c>
      <c r="C623" s="17">
        <f>(E623+F623)</f>
        <v>172124</v>
      </c>
      <c r="D623" s="17"/>
      <c r="E623" s="17">
        <f>+(G623+H623+I623+J623)</f>
        <v>12700</v>
      </c>
      <c r="F623" s="17">
        <f>(L623+M623+N623)</f>
        <v>159424</v>
      </c>
      <c r="G623" s="17">
        <v>169</v>
      </c>
      <c r="H623" s="17">
        <v>1165</v>
      </c>
      <c r="I623" s="17">
        <v>4537</v>
      </c>
      <c r="J623" s="17">
        <v>6829</v>
      </c>
      <c r="K623" s="17"/>
      <c r="L623" s="17">
        <v>25183</v>
      </c>
      <c r="M623" s="17">
        <v>119605</v>
      </c>
      <c r="N623" s="17">
        <v>14636</v>
      </c>
    </row>
    <row r="624" spans="1:15">
      <c r="A624" s="1" t="s">
        <v>63</v>
      </c>
      <c r="B624" s="11"/>
      <c r="C624" s="13">
        <f>ROUND((C623/B623)*10^5,1)</f>
        <v>3209.1</v>
      </c>
      <c r="D624" s="13" t="s">
        <v>70</v>
      </c>
      <c r="E624" s="13">
        <f>ROUND((E623/B623)*10^5,1)</f>
        <v>236.8</v>
      </c>
      <c r="F624" s="13">
        <f>ROUND((F623/B623)*10^5,1)</f>
        <v>2972.3</v>
      </c>
      <c r="G624" s="13">
        <f>ROUND((G623/B623)*10^5,1)</f>
        <v>3.2</v>
      </c>
      <c r="H624" s="13">
        <f>ROUND((H623/B623)*10^5,1)</f>
        <v>21.7</v>
      </c>
      <c r="I624" s="13">
        <f>ROUND((I623/B623)*10^5,1)</f>
        <v>84.6</v>
      </c>
      <c r="J624" s="13">
        <f>ROUND((J623/B623)*10^5,1)</f>
        <v>127.3</v>
      </c>
      <c r="K624" s="13">
        <f>ROUND((K623/J623)*10^5,1)</f>
        <v>0</v>
      </c>
      <c r="L624" s="13">
        <f>ROUND((L623/B623)*10^5,1)</f>
        <v>469.5</v>
      </c>
      <c r="M624" s="13">
        <f>ROUND((M623/B623)*10^5,1)</f>
        <v>2229.9</v>
      </c>
      <c r="N624" s="13">
        <f>ROUND((N623/B623)*10^5,1)</f>
        <v>272.89999999999998</v>
      </c>
    </row>
    <row r="625" spans="1:15">
      <c r="B625" s="11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</row>
    <row r="626" spans="1:15" s="8" customFormat="1">
      <c r="A626" s="15" t="s">
        <v>57</v>
      </c>
      <c r="B626" s="7"/>
      <c r="C626" s="9" t="s">
        <v>70</v>
      </c>
      <c r="D626" s="9"/>
      <c r="E626" s="9"/>
      <c r="F626" s="9"/>
      <c r="G626" s="10"/>
      <c r="H626" s="9"/>
      <c r="I626" s="9"/>
      <c r="J626" s="9"/>
      <c r="K626" s="9"/>
      <c r="L626" s="9"/>
      <c r="M626" s="9"/>
      <c r="N626" s="9"/>
      <c r="O626" s="18"/>
    </row>
    <row r="627" spans="1:15">
      <c r="A627" s="15"/>
      <c r="B627" s="7"/>
      <c r="C627" s="9" t="s">
        <v>70</v>
      </c>
      <c r="G627" s="10"/>
      <c r="K627" s="9"/>
    </row>
    <row r="628" spans="1:15">
      <c r="A628" s="1" t="s">
        <v>11</v>
      </c>
      <c r="B628" s="7">
        <v>146231</v>
      </c>
      <c r="E628" s="9" t="s">
        <v>70</v>
      </c>
      <c r="F628" s="9" t="s">
        <v>70</v>
      </c>
      <c r="K628" s="9"/>
    </row>
    <row r="629" spans="1:15" ht="15.75" customHeight="1">
      <c r="A629" s="1" t="s">
        <v>60</v>
      </c>
      <c r="B629" s="11">
        <v>1</v>
      </c>
      <c r="C629" s="7">
        <f t="shared" ref="C629:C635" si="113">(E629+F629)</f>
        <v>5614</v>
      </c>
      <c r="E629" s="7">
        <f t="shared" ref="E629:E635" si="114">+(G629+H629+I629+J629)</f>
        <v>413</v>
      </c>
      <c r="F629" s="7">
        <f t="shared" ref="F629:F635" si="115">(L629+M629+N629)</f>
        <v>5201</v>
      </c>
      <c r="G629" s="9">
        <v>6</v>
      </c>
      <c r="H629" s="7">
        <v>78</v>
      </c>
      <c r="I629" s="7">
        <v>44</v>
      </c>
      <c r="J629" s="7">
        <v>285</v>
      </c>
      <c r="K629" s="9"/>
      <c r="L629" s="7">
        <v>734</v>
      </c>
      <c r="M629" s="7">
        <v>4225</v>
      </c>
      <c r="N629" s="7">
        <v>242</v>
      </c>
    </row>
    <row r="630" spans="1:15" ht="15.75" customHeight="1">
      <c r="A630" s="1" t="s">
        <v>62</v>
      </c>
      <c r="B630" s="7">
        <v>214082</v>
      </c>
      <c r="C630" s="7"/>
      <c r="E630" s="7"/>
      <c r="F630" s="7"/>
      <c r="K630" s="9"/>
    </row>
    <row r="631" spans="1:15" ht="15.75" customHeight="1">
      <c r="A631" s="1" t="s">
        <v>60</v>
      </c>
      <c r="B631" s="11">
        <v>0.99099999999999999</v>
      </c>
      <c r="C631" s="7">
        <f t="shared" si="113"/>
        <v>8257</v>
      </c>
      <c r="E631" s="7">
        <f t="shared" si="114"/>
        <v>591</v>
      </c>
      <c r="F631" s="7">
        <f t="shared" si="115"/>
        <v>7666</v>
      </c>
      <c r="G631" s="9">
        <v>3</v>
      </c>
      <c r="H631" s="7">
        <v>65</v>
      </c>
      <c r="I631" s="7">
        <v>22</v>
      </c>
      <c r="J631" s="7">
        <v>501</v>
      </c>
      <c r="K631" s="9"/>
      <c r="L631" s="7">
        <v>907</v>
      </c>
      <c r="M631" s="7">
        <v>6546</v>
      </c>
      <c r="N631" s="7">
        <v>213</v>
      </c>
    </row>
    <row r="632" spans="1:15" ht="15.75" customHeight="1">
      <c r="A632" s="1" t="s">
        <v>61</v>
      </c>
      <c r="B632" s="11">
        <v>1</v>
      </c>
      <c r="C632" s="7">
        <f t="shared" si="113"/>
        <v>8336</v>
      </c>
      <c r="E632" s="7">
        <f t="shared" si="114"/>
        <v>597</v>
      </c>
      <c r="F632" s="7">
        <f t="shared" si="115"/>
        <v>7739</v>
      </c>
      <c r="G632" s="9">
        <v>3</v>
      </c>
      <c r="H632" s="7">
        <v>66</v>
      </c>
      <c r="I632" s="7">
        <v>22</v>
      </c>
      <c r="J632" s="7">
        <v>506</v>
      </c>
      <c r="K632" s="9"/>
      <c r="L632" s="7">
        <v>916</v>
      </c>
      <c r="M632" s="7">
        <v>6608</v>
      </c>
      <c r="N632" s="7">
        <v>215</v>
      </c>
    </row>
    <row r="633" spans="1:15" ht="15.75" customHeight="1">
      <c r="A633" s="1" t="s">
        <v>18</v>
      </c>
      <c r="B633" s="7">
        <v>133469</v>
      </c>
      <c r="C633" s="7"/>
      <c r="E633" s="7"/>
      <c r="F633" s="7"/>
      <c r="K633" s="9"/>
    </row>
    <row r="634" spans="1:15" ht="15.75" customHeight="1">
      <c r="A634" s="1" t="s">
        <v>60</v>
      </c>
      <c r="B634" s="11">
        <v>1</v>
      </c>
      <c r="C634" s="7">
        <f t="shared" si="113"/>
        <v>2335</v>
      </c>
      <c r="E634" s="7">
        <f t="shared" si="114"/>
        <v>306</v>
      </c>
      <c r="F634" s="7">
        <f t="shared" si="115"/>
        <v>2029</v>
      </c>
      <c r="G634" s="9">
        <v>3</v>
      </c>
      <c r="H634" s="7">
        <v>16</v>
      </c>
      <c r="I634" s="7">
        <v>4</v>
      </c>
      <c r="J634" s="7">
        <v>283</v>
      </c>
      <c r="K634" s="9"/>
      <c r="L634" s="7">
        <v>428</v>
      </c>
      <c r="M634" s="7">
        <v>1485</v>
      </c>
      <c r="N634" s="7">
        <v>116</v>
      </c>
    </row>
    <row r="635" spans="1:15" ht="15.75" customHeight="1">
      <c r="A635" s="8" t="s">
        <v>19</v>
      </c>
      <c r="B635" s="17">
        <v>493782</v>
      </c>
      <c r="C635" s="17">
        <f t="shared" si="113"/>
        <v>16285</v>
      </c>
      <c r="D635" s="17"/>
      <c r="E635" s="17">
        <f t="shared" si="114"/>
        <v>1316</v>
      </c>
      <c r="F635" s="17">
        <f t="shared" si="115"/>
        <v>14969</v>
      </c>
      <c r="G635" s="17">
        <v>12</v>
      </c>
      <c r="H635" s="17">
        <v>160</v>
      </c>
      <c r="I635" s="17">
        <v>70</v>
      </c>
      <c r="J635" s="17">
        <v>1074</v>
      </c>
      <c r="K635" s="17"/>
      <c r="L635" s="17">
        <v>2078</v>
      </c>
      <c r="M635" s="17">
        <v>12318</v>
      </c>
      <c r="N635" s="17">
        <v>573</v>
      </c>
    </row>
    <row r="636" spans="1:15" ht="15.75" customHeight="1">
      <c r="A636" s="1" t="s">
        <v>63</v>
      </c>
      <c r="B636" s="11"/>
      <c r="C636" s="13">
        <f>ROUND((C635/B635)*10^5,1)</f>
        <v>3298</v>
      </c>
      <c r="D636" s="13" t="s">
        <v>70</v>
      </c>
      <c r="E636" s="13">
        <f>ROUND((E635/B635)*10^5,1)</f>
        <v>266.5</v>
      </c>
      <c r="F636" s="13">
        <f>ROUND((F635/B635)*10^5,1)</f>
        <v>3031.5</v>
      </c>
      <c r="G636" s="13">
        <f>ROUND((G635/B635)*10^5,1)</f>
        <v>2.4</v>
      </c>
      <c r="H636" s="13">
        <f>ROUND((H635/B635)*10^5,1)</f>
        <v>32.4</v>
      </c>
      <c r="I636" s="13">
        <f>ROUND((I635/B635)*10^5,1)</f>
        <v>14.2</v>
      </c>
      <c r="J636" s="13">
        <f>ROUND((J635/B635)*10^5,1)</f>
        <v>217.5</v>
      </c>
      <c r="K636" s="13">
        <f>ROUND((K635/J635)*10^5,1)</f>
        <v>0</v>
      </c>
      <c r="L636" s="13">
        <f>ROUND((L635/B635)*10^5,1)</f>
        <v>420.8</v>
      </c>
      <c r="M636" s="13">
        <f>ROUND((M635/B635)*10^5,1)</f>
        <v>2494.6</v>
      </c>
      <c r="N636" s="13">
        <f>ROUND((N635/B635)*10^5,1)</f>
        <v>116</v>
      </c>
    </row>
    <row r="637" spans="1:15" ht="18.75" customHeight="1">
      <c r="B637" s="11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</row>
    <row r="638" spans="1:15" ht="18.600000000000001">
      <c r="A638" s="21" t="s">
        <v>76</v>
      </c>
      <c r="B638" s="11"/>
      <c r="C638" s="7"/>
      <c r="E638" s="7"/>
      <c r="F638" s="7"/>
      <c r="I638" s="7"/>
      <c r="J638" s="7"/>
      <c r="K638" s="9"/>
      <c r="L638" s="7"/>
      <c r="M638" s="7"/>
      <c r="N638" s="7"/>
    </row>
    <row r="639" spans="1:15" ht="18.600000000000001">
      <c r="A639" s="21" t="s">
        <v>71</v>
      </c>
      <c r="C639" s="13"/>
      <c r="E639" s="13"/>
      <c r="F639" s="13"/>
      <c r="G639" s="12"/>
      <c r="H639" s="13"/>
      <c r="K639" s="9"/>
      <c r="L639" s="13"/>
      <c r="M639" s="13"/>
      <c r="N639" s="13"/>
    </row>
    <row r="640" spans="1:15" ht="18.600000000000001">
      <c r="A640" s="21" t="s">
        <v>84</v>
      </c>
      <c r="B640" s="7"/>
      <c r="K640" s="9"/>
    </row>
    <row r="641" spans="1:14" ht="18.600000000000001">
      <c r="A641" s="21" t="s">
        <v>85</v>
      </c>
      <c r="B641" s="7"/>
      <c r="K641" s="9"/>
    </row>
    <row r="642" spans="1:14" ht="18.600000000000001">
      <c r="A642" s="21" t="s">
        <v>72</v>
      </c>
      <c r="K642" s="9"/>
    </row>
    <row r="643" spans="1:14" ht="18.600000000000001">
      <c r="A643" s="21" t="s">
        <v>86</v>
      </c>
      <c r="B643" s="7"/>
      <c r="C643" s="7"/>
      <c r="E643" s="7"/>
      <c r="F643" s="7"/>
      <c r="I643" s="7"/>
      <c r="J643" s="7"/>
      <c r="K643" s="9"/>
      <c r="L643" s="7"/>
      <c r="M643" s="7"/>
      <c r="N643" s="7"/>
    </row>
    <row r="644" spans="1:14">
      <c r="A644" s="1" t="s">
        <v>78</v>
      </c>
      <c r="B644" s="7"/>
      <c r="C644" s="7"/>
      <c r="E644" s="7"/>
      <c r="F644" s="7"/>
      <c r="I644" s="7"/>
      <c r="J644" s="7"/>
      <c r="K644" s="9"/>
      <c r="L644" s="7"/>
      <c r="M644" s="7"/>
      <c r="N644" s="7"/>
    </row>
    <row r="645" spans="1:14" ht="18.600000000000001">
      <c r="A645" s="21" t="s">
        <v>77</v>
      </c>
      <c r="B645" s="11"/>
      <c r="C645" s="7"/>
      <c r="E645" s="7"/>
      <c r="F645" s="7"/>
      <c r="I645" s="7"/>
      <c r="J645" s="7"/>
      <c r="K645" s="9"/>
      <c r="L645" s="7"/>
      <c r="M645" s="7"/>
      <c r="N645" s="7"/>
    </row>
    <row r="646" spans="1:14">
      <c r="A646" s="1" t="s">
        <v>79</v>
      </c>
      <c r="B646" s="11"/>
      <c r="C646" s="7"/>
      <c r="E646" s="7"/>
      <c r="F646" s="7"/>
      <c r="I646" s="7"/>
      <c r="J646" s="7"/>
      <c r="K646" s="9"/>
      <c r="L646" s="7"/>
      <c r="M646" s="7"/>
      <c r="N646" s="7"/>
    </row>
    <row r="647" spans="1:14" ht="18.600000000000001">
      <c r="A647" s="21" t="s">
        <v>90</v>
      </c>
      <c r="B647" s="11"/>
      <c r="C647" s="7"/>
      <c r="E647" s="7"/>
      <c r="F647" s="7"/>
      <c r="I647" s="7"/>
      <c r="J647" s="7"/>
      <c r="K647" s="9"/>
      <c r="L647" s="7"/>
      <c r="M647" s="7"/>
      <c r="N647" s="7"/>
    </row>
    <row r="648" spans="1:14">
      <c r="A648" s="22" t="s">
        <v>58</v>
      </c>
      <c r="B648" s="7"/>
      <c r="K648" s="9"/>
    </row>
    <row r="649" spans="1:14">
      <c r="K649" s="9"/>
    </row>
    <row r="650" spans="1:14">
      <c r="B650" s="7"/>
      <c r="C650" s="7"/>
      <c r="E650" s="7"/>
      <c r="F650" s="7"/>
      <c r="I650" s="7"/>
      <c r="J650" s="7"/>
      <c r="K650" s="9"/>
      <c r="L650" s="7"/>
      <c r="M650" s="7"/>
      <c r="N650" s="7"/>
    </row>
    <row r="651" spans="1:14">
      <c r="B651" s="11"/>
      <c r="C651" s="7"/>
      <c r="E651" s="7"/>
      <c r="F651" s="7"/>
      <c r="I651" s="7"/>
      <c r="J651" s="7"/>
      <c r="K651" s="9"/>
      <c r="L651" s="7"/>
      <c r="M651" s="7"/>
      <c r="N651" s="7"/>
    </row>
    <row r="652" spans="1:14">
      <c r="C652" s="13"/>
      <c r="E652" s="13"/>
      <c r="F652" s="13"/>
      <c r="G652" s="12"/>
      <c r="H652" s="13"/>
      <c r="I652" s="12"/>
      <c r="K652" s="9"/>
      <c r="L652" s="13"/>
      <c r="M652" s="13"/>
      <c r="N652" s="13"/>
    </row>
    <row r="653" spans="1:14">
      <c r="A653" s="8"/>
      <c r="B653" s="7"/>
      <c r="K653" s="9"/>
    </row>
    <row r="654" spans="1:14">
      <c r="K654" s="9"/>
    </row>
    <row r="655" spans="1:14">
      <c r="K655" s="9"/>
    </row>
    <row r="656" spans="1:14">
      <c r="B656" s="7"/>
      <c r="C656" s="7"/>
      <c r="E656" s="7"/>
      <c r="F656" s="7"/>
      <c r="G656" s="10"/>
      <c r="I656" s="7"/>
      <c r="J656" s="7"/>
      <c r="K656" s="9"/>
      <c r="L656" s="7"/>
      <c r="M656" s="7"/>
      <c r="N656" s="7"/>
    </row>
    <row r="657" spans="1:14">
      <c r="B657" s="7"/>
      <c r="C657" s="7"/>
      <c r="E657" s="7"/>
      <c r="F657" s="7"/>
      <c r="G657" s="10"/>
      <c r="H657" s="10"/>
      <c r="I657" s="7"/>
      <c r="J657" s="7"/>
      <c r="K657" s="9"/>
      <c r="L657" s="7"/>
      <c r="M657" s="7"/>
      <c r="N657" s="7"/>
    </row>
    <row r="658" spans="1:14">
      <c r="B658" s="11"/>
      <c r="C658" s="7"/>
      <c r="E658" s="7"/>
      <c r="F658" s="7"/>
      <c r="G658" s="10"/>
      <c r="I658" s="7"/>
      <c r="J658" s="7"/>
      <c r="K658" s="9"/>
      <c r="L658" s="7"/>
      <c r="M658" s="7"/>
      <c r="N658" s="7"/>
    </row>
    <row r="659" spans="1:14">
      <c r="C659" s="13"/>
      <c r="E659" s="13"/>
      <c r="F659" s="13"/>
      <c r="G659" s="14"/>
      <c r="H659" s="13"/>
      <c r="K659" s="9"/>
      <c r="L659" s="13"/>
      <c r="M659" s="13"/>
      <c r="N659" s="13"/>
    </row>
    <row r="660" spans="1:14">
      <c r="A660" s="8"/>
      <c r="B660" s="7"/>
      <c r="K660" s="9"/>
    </row>
    <row r="661" spans="1:14">
      <c r="K661" s="9"/>
    </row>
    <row r="662" spans="1:14">
      <c r="B662" s="7"/>
      <c r="C662" s="7"/>
      <c r="E662" s="7"/>
      <c r="F662" s="7"/>
      <c r="I662" s="7"/>
      <c r="J662" s="7"/>
      <c r="K662" s="9"/>
      <c r="L662" s="7"/>
      <c r="M662" s="7"/>
      <c r="N662" s="7"/>
    </row>
    <row r="663" spans="1:14">
      <c r="B663" s="11"/>
      <c r="C663" s="7"/>
      <c r="E663" s="7"/>
      <c r="F663" s="7"/>
      <c r="I663" s="7"/>
      <c r="J663" s="7"/>
      <c r="K663" s="9"/>
      <c r="L663" s="7"/>
      <c r="M663" s="7"/>
      <c r="N663" s="7"/>
    </row>
    <row r="664" spans="1:14">
      <c r="B664" s="11"/>
      <c r="C664" s="7"/>
      <c r="E664" s="7"/>
      <c r="F664" s="7"/>
      <c r="I664" s="7"/>
      <c r="J664" s="7"/>
      <c r="K664" s="9"/>
      <c r="L664" s="7"/>
      <c r="M664" s="7"/>
      <c r="N664" s="7"/>
    </row>
    <row r="665" spans="1:14">
      <c r="C665" s="13"/>
      <c r="E665" s="13"/>
      <c r="F665" s="13"/>
      <c r="G665" s="12"/>
      <c r="H665" s="13"/>
      <c r="K665" s="9"/>
      <c r="L665" s="13"/>
      <c r="M665" s="13"/>
      <c r="N665" s="13"/>
    </row>
    <row r="666" spans="1:14">
      <c r="A666" s="8"/>
      <c r="B666" s="7"/>
      <c r="K666" s="9"/>
    </row>
    <row r="667" spans="1:14">
      <c r="K667" s="9"/>
    </row>
    <row r="668" spans="1:14">
      <c r="B668" s="7"/>
      <c r="C668" s="7"/>
      <c r="E668" s="7"/>
      <c r="F668" s="7"/>
      <c r="I668" s="7"/>
      <c r="J668" s="7"/>
      <c r="K668" s="9"/>
      <c r="L668" s="7"/>
      <c r="M668" s="7"/>
      <c r="N668" s="7"/>
    </row>
    <row r="669" spans="1:14">
      <c r="B669" s="11"/>
      <c r="C669" s="7"/>
      <c r="E669" s="7"/>
      <c r="F669" s="7"/>
      <c r="I669" s="7"/>
      <c r="J669" s="7"/>
      <c r="K669" s="9"/>
      <c r="L669" s="7"/>
      <c r="M669" s="7"/>
      <c r="N669" s="7"/>
    </row>
    <row r="670" spans="1:14">
      <c r="C670" s="13"/>
      <c r="E670" s="13"/>
      <c r="F670" s="13"/>
      <c r="G670" s="12"/>
      <c r="H670" s="13"/>
      <c r="K670" s="9"/>
      <c r="L670" s="13"/>
      <c r="M670" s="13"/>
      <c r="N670" s="13"/>
    </row>
    <row r="671" spans="1:14">
      <c r="A671" s="8"/>
      <c r="B671" s="7"/>
      <c r="K671" s="9"/>
    </row>
    <row r="672" spans="1:14">
      <c r="K672" s="9"/>
    </row>
    <row r="673" spans="1:14">
      <c r="K673" s="9"/>
    </row>
    <row r="674" spans="1:14">
      <c r="B674" s="7"/>
      <c r="C674" s="7"/>
      <c r="E674" s="7"/>
      <c r="F674" s="7"/>
      <c r="I674" s="7"/>
      <c r="J674" s="7"/>
      <c r="K674" s="9"/>
      <c r="L674" s="7"/>
      <c r="M674" s="7"/>
      <c r="N674" s="7"/>
    </row>
    <row r="675" spans="1:14">
      <c r="B675" s="7"/>
      <c r="C675" s="7"/>
      <c r="E675" s="7"/>
      <c r="F675" s="7"/>
      <c r="I675" s="7"/>
      <c r="J675" s="7"/>
      <c r="K675" s="9"/>
      <c r="L675" s="7"/>
      <c r="M675" s="7"/>
      <c r="N675" s="7"/>
    </row>
    <row r="676" spans="1:14">
      <c r="B676" s="11"/>
      <c r="C676" s="7"/>
      <c r="E676" s="7"/>
      <c r="F676" s="7"/>
      <c r="I676" s="7"/>
      <c r="J676" s="7"/>
      <c r="K676" s="9"/>
      <c r="L676" s="7"/>
      <c r="M676" s="7"/>
      <c r="N676" s="7"/>
    </row>
    <row r="677" spans="1:14">
      <c r="C677" s="13"/>
      <c r="E677" s="13"/>
      <c r="F677" s="13"/>
      <c r="G677" s="12"/>
      <c r="H677" s="13"/>
      <c r="K677" s="9"/>
      <c r="L677" s="13"/>
      <c r="M677" s="13"/>
      <c r="N677" s="13"/>
    </row>
    <row r="678" spans="1:14">
      <c r="A678" s="8"/>
      <c r="B678" s="7"/>
      <c r="K678" s="9"/>
    </row>
    <row r="679" spans="1:14">
      <c r="K679" s="9"/>
    </row>
    <row r="680" spans="1:14">
      <c r="K680" s="9"/>
    </row>
    <row r="681" spans="1:14">
      <c r="B681" s="7"/>
      <c r="C681" s="7"/>
      <c r="E681" s="7"/>
      <c r="F681" s="7"/>
      <c r="G681" s="10"/>
      <c r="I681" s="7"/>
      <c r="J681" s="7"/>
      <c r="K681" s="9"/>
      <c r="L681" s="7"/>
      <c r="M681" s="7"/>
      <c r="N681" s="7"/>
    </row>
    <row r="682" spans="1:14">
      <c r="B682" s="7"/>
      <c r="C682" s="7"/>
      <c r="E682" s="7"/>
      <c r="F682" s="7"/>
      <c r="G682" s="10"/>
      <c r="H682" s="10"/>
      <c r="I682" s="7"/>
      <c r="J682" s="7"/>
      <c r="K682" s="9"/>
      <c r="L682" s="7"/>
      <c r="M682" s="7"/>
      <c r="N682" s="7"/>
    </row>
    <row r="683" spans="1:14">
      <c r="B683" s="11"/>
      <c r="C683" s="7"/>
      <c r="E683" s="7"/>
      <c r="F683" s="7"/>
      <c r="I683" s="7"/>
      <c r="J683" s="7"/>
      <c r="K683" s="9"/>
      <c r="L683" s="7"/>
      <c r="M683" s="7"/>
      <c r="N683" s="7"/>
    </row>
    <row r="684" spans="1:14">
      <c r="C684" s="13"/>
      <c r="E684" s="13"/>
      <c r="F684" s="13"/>
      <c r="G684" s="12"/>
      <c r="H684" s="13"/>
      <c r="K684" s="9"/>
      <c r="L684" s="13"/>
      <c r="M684" s="13"/>
      <c r="N684" s="13"/>
    </row>
    <row r="685" spans="1:14">
      <c r="A685" s="8"/>
      <c r="B685" s="7"/>
      <c r="K685" s="9"/>
    </row>
    <row r="686" spans="1:14">
      <c r="K686" s="9"/>
    </row>
    <row r="687" spans="1:14">
      <c r="K687" s="9"/>
    </row>
    <row r="688" spans="1:14">
      <c r="B688" s="7"/>
      <c r="C688" s="7"/>
      <c r="E688" s="7"/>
      <c r="F688" s="7"/>
      <c r="I688" s="7"/>
      <c r="J688" s="7"/>
      <c r="K688" s="9"/>
      <c r="L688" s="7"/>
      <c r="M688" s="7"/>
      <c r="N688" s="7"/>
    </row>
    <row r="689" spans="1:14">
      <c r="B689" s="7"/>
      <c r="C689" s="7"/>
      <c r="E689" s="7"/>
      <c r="F689" s="7"/>
      <c r="I689" s="7"/>
      <c r="J689" s="7"/>
      <c r="K689" s="9"/>
      <c r="L689" s="7"/>
      <c r="M689" s="7"/>
      <c r="N689" s="7"/>
    </row>
    <row r="690" spans="1:14">
      <c r="B690" s="11"/>
      <c r="C690" s="7"/>
      <c r="E690" s="7"/>
      <c r="F690" s="7"/>
      <c r="I690" s="7"/>
      <c r="J690" s="7"/>
      <c r="K690" s="9"/>
      <c r="L690" s="7"/>
      <c r="M690" s="7"/>
      <c r="N690" s="7"/>
    </row>
    <row r="691" spans="1:14">
      <c r="C691" s="13"/>
      <c r="E691" s="13"/>
      <c r="F691" s="13"/>
      <c r="G691" s="12"/>
      <c r="H691" s="13"/>
      <c r="K691" s="9"/>
      <c r="L691" s="13"/>
      <c r="M691" s="13"/>
      <c r="N691" s="13"/>
    </row>
    <row r="692" spans="1:14">
      <c r="A692" s="8"/>
      <c r="B692" s="7"/>
      <c r="K692" s="9"/>
    </row>
    <row r="693" spans="1:14">
      <c r="K693" s="9"/>
    </row>
    <row r="694" spans="1:14">
      <c r="B694" s="7"/>
      <c r="C694" s="7"/>
      <c r="E694" s="7"/>
      <c r="F694" s="7"/>
      <c r="I694" s="7"/>
      <c r="J694" s="7"/>
      <c r="K694" s="9"/>
      <c r="L694" s="7"/>
      <c r="M694" s="7"/>
      <c r="N694" s="7"/>
    </row>
    <row r="695" spans="1:14">
      <c r="B695" s="11"/>
      <c r="C695" s="7"/>
      <c r="E695" s="7"/>
      <c r="F695" s="7"/>
      <c r="I695" s="7"/>
      <c r="J695" s="7"/>
      <c r="K695" s="9"/>
      <c r="L695" s="7"/>
      <c r="M695" s="7"/>
      <c r="N695" s="7"/>
    </row>
    <row r="696" spans="1:14">
      <c r="B696" s="11"/>
      <c r="C696" s="7"/>
      <c r="E696" s="7"/>
      <c r="F696" s="7"/>
      <c r="I696" s="7"/>
      <c r="J696" s="7"/>
      <c r="K696" s="9"/>
      <c r="L696" s="7"/>
      <c r="M696" s="7"/>
      <c r="N696" s="7"/>
    </row>
    <row r="697" spans="1:14">
      <c r="C697" s="13"/>
      <c r="E697" s="13"/>
      <c r="F697" s="13"/>
      <c r="G697" s="12"/>
      <c r="H697" s="13"/>
      <c r="K697" s="9"/>
      <c r="L697" s="13"/>
      <c r="M697" s="13"/>
      <c r="N697" s="13"/>
    </row>
    <row r="698" spans="1:14">
      <c r="A698" s="8"/>
      <c r="B698" s="7"/>
      <c r="K698" s="9"/>
    </row>
    <row r="699" spans="1:14">
      <c r="K699" s="9"/>
    </row>
    <row r="700" spans="1:14">
      <c r="B700" s="7"/>
      <c r="C700" s="7"/>
      <c r="E700" s="7"/>
      <c r="F700" s="7"/>
      <c r="I700" s="7"/>
      <c r="J700" s="7"/>
      <c r="K700" s="9"/>
      <c r="L700" s="7"/>
      <c r="M700" s="7"/>
      <c r="N700" s="7"/>
    </row>
    <row r="701" spans="1:14">
      <c r="B701" s="11"/>
      <c r="C701" s="7"/>
      <c r="E701" s="7"/>
      <c r="F701" s="7"/>
      <c r="I701" s="7"/>
      <c r="J701" s="7"/>
      <c r="K701" s="9"/>
      <c r="L701" s="7"/>
      <c r="M701" s="7"/>
      <c r="N701" s="7"/>
    </row>
    <row r="702" spans="1:14">
      <c r="C702" s="13"/>
      <c r="E702" s="13"/>
      <c r="F702" s="13"/>
      <c r="G702" s="12"/>
      <c r="H702" s="13"/>
      <c r="I702" s="12"/>
      <c r="J702" s="12"/>
      <c r="K702" s="9"/>
      <c r="L702" s="13"/>
      <c r="M702" s="13"/>
      <c r="N702" s="13"/>
    </row>
    <row r="703" spans="1:14">
      <c r="A703" s="8"/>
      <c r="B703" s="7"/>
      <c r="K703" s="9"/>
    </row>
    <row r="704" spans="1:14">
      <c r="K704" s="9"/>
    </row>
    <row r="705" spans="1:14">
      <c r="B705" s="7"/>
      <c r="C705" s="7"/>
      <c r="E705" s="7"/>
      <c r="F705" s="7"/>
      <c r="I705" s="7"/>
      <c r="J705" s="7"/>
      <c r="K705" s="9"/>
      <c r="L705" s="7"/>
      <c r="M705" s="7"/>
      <c r="N705" s="7"/>
    </row>
    <row r="706" spans="1:14">
      <c r="B706" s="11"/>
      <c r="C706" s="7"/>
      <c r="E706" s="7"/>
      <c r="F706" s="7"/>
      <c r="I706" s="7"/>
      <c r="J706" s="7"/>
      <c r="K706" s="9"/>
      <c r="L706" s="7"/>
      <c r="M706" s="7"/>
      <c r="N706" s="7"/>
    </row>
    <row r="707" spans="1:14">
      <c r="C707" s="13"/>
      <c r="E707" s="13"/>
      <c r="F707" s="13"/>
      <c r="G707" s="12"/>
      <c r="H707" s="13"/>
      <c r="K707" s="9"/>
      <c r="L707" s="13"/>
      <c r="M707" s="13"/>
      <c r="N707" s="13"/>
    </row>
    <row r="708" spans="1:14">
      <c r="A708" s="8"/>
      <c r="B708" s="7"/>
      <c r="K708" s="9"/>
    </row>
    <row r="709" spans="1:14">
      <c r="K709" s="9"/>
    </row>
    <row r="710" spans="1:14">
      <c r="B710" s="7"/>
      <c r="C710" s="7"/>
      <c r="E710" s="7"/>
      <c r="F710" s="7"/>
      <c r="I710" s="7"/>
      <c r="J710" s="7"/>
      <c r="K710" s="9"/>
      <c r="L710" s="7"/>
      <c r="M710" s="7"/>
      <c r="N710" s="7"/>
    </row>
    <row r="711" spans="1:14">
      <c r="B711" s="11"/>
      <c r="C711" s="7"/>
      <c r="E711" s="7"/>
      <c r="F711" s="7"/>
      <c r="I711" s="7"/>
      <c r="J711" s="7"/>
      <c r="K711" s="9"/>
      <c r="L711" s="7"/>
      <c r="M711" s="7"/>
      <c r="N711" s="7"/>
    </row>
    <row r="712" spans="1:14">
      <c r="B712" s="11"/>
      <c r="C712" s="7"/>
      <c r="E712" s="7"/>
      <c r="F712" s="7"/>
      <c r="I712" s="7"/>
      <c r="J712" s="7"/>
      <c r="K712" s="9"/>
      <c r="L712" s="7"/>
      <c r="M712" s="7"/>
      <c r="N712" s="7"/>
    </row>
    <row r="713" spans="1:14">
      <c r="C713" s="13"/>
      <c r="E713" s="13"/>
      <c r="F713" s="13"/>
      <c r="G713" s="12"/>
      <c r="H713" s="13"/>
      <c r="K713" s="9"/>
      <c r="L713" s="13"/>
      <c r="M713" s="13"/>
      <c r="N713" s="13"/>
    </row>
    <row r="714" spans="1:14">
      <c r="A714" s="8"/>
      <c r="B714" s="7"/>
      <c r="K714" s="9"/>
    </row>
    <row r="715" spans="1:14">
      <c r="K715" s="9"/>
    </row>
    <row r="716" spans="1:14">
      <c r="B716" s="7"/>
      <c r="C716" s="7"/>
      <c r="E716" s="7"/>
      <c r="F716" s="7"/>
      <c r="I716" s="7"/>
      <c r="J716" s="7"/>
      <c r="K716" s="9"/>
      <c r="L716" s="7"/>
      <c r="M716" s="7"/>
      <c r="N716" s="7"/>
    </row>
    <row r="717" spans="1:14">
      <c r="B717" s="11"/>
      <c r="C717" s="7"/>
      <c r="E717" s="7"/>
      <c r="F717" s="7"/>
      <c r="I717" s="7"/>
      <c r="J717" s="7"/>
      <c r="K717" s="9"/>
      <c r="L717" s="7"/>
      <c r="M717" s="7"/>
      <c r="N717" s="7"/>
    </row>
    <row r="718" spans="1:14">
      <c r="B718" s="11"/>
      <c r="C718" s="7"/>
      <c r="E718" s="7"/>
      <c r="F718" s="7"/>
      <c r="I718" s="7"/>
      <c r="J718" s="7"/>
      <c r="K718" s="9"/>
      <c r="L718" s="7"/>
      <c r="M718" s="7"/>
      <c r="N718" s="7"/>
    </row>
    <row r="719" spans="1:14">
      <c r="C719" s="13"/>
      <c r="E719" s="13"/>
      <c r="F719" s="13"/>
      <c r="G719" s="12"/>
      <c r="H719" s="13"/>
      <c r="K719" s="9"/>
      <c r="L719" s="13"/>
      <c r="M719" s="13"/>
      <c r="N719" s="13"/>
    </row>
    <row r="720" spans="1:14">
      <c r="A720" s="8"/>
      <c r="B720" s="7"/>
      <c r="K720" s="9"/>
    </row>
    <row r="721" spans="1:14">
      <c r="K721" s="9"/>
    </row>
    <row r="722" spans="1:14">
      <c r="B722" s="7"/>
      <c r="C722" s="7"/>
      <c r="E722" s="7"/>
      <c r="F722" s="7"/>
      <c r="I722" s="7"/>
      <c r="J722" s="7"/>
      <c r="K722" s="9"/>
      <c r="L722" s="7"/>
      <c r="M722" s="7"/>
      <c r="N722" s="7"/>
    </row>
    <row r="723" spans="1:14">
      <c r="B723" s="11"/>
      <c r="C723" s="7"/>
      <c r="E723" s="7"/>
      <c r="F723" s="7"/>
      <c r="I723" s="7"/>
      <c r="J723" s="7"/>
      <c r="K723" s="9"/>
      <c r="L723" s="7"/>
      <c r="M723" s="7"/>
      <c r="N723" s="7"/>
    </row>
    <row r="724" spans="1:14">
      <c r="B724" s="11"/>
      <c r="C724" s="7"/>
      <c r="E724" s="7"/>
      <c r="F724" s="7"/>
      <c r="I724" s="7"/>
      <c r="J724" s="7"/>
      <c r="K724" s="9"/>
      <c r="L724" s="7"/>
      <c r="M724" s="7"/>
      <c r="N724" s="7"/>
    </row>
    <row r="725" spans="1:14">
      <c r="C725" s="13"/>
      <c r="E725" s="13"/>
      <c r="F725" s="13"/>
      <c r="G725" s="12"/>
      <c r="H725" s="13"/>
      <c r="K725" s="9"/>
      <c r="L725" s="13"/>
      <c r="M725" s="13"/>
      <c r="N725" s="13"/>
    </row>
    <row r="726" spans="1:14">
      <c r="A726" s="8"/>
      <c r="B726" s="7"/>
      <c r="K726" s="9"/>
    </row>
    <row r="727" spans="1:14">
      <c r="K727" s="9"/>
    </row>
    <row r="728" spans="1:14">
      <c r="K728" s="9"/>
    </row>
    <row r="729" spans="1:14">
      <c r="B729" s="7"/>
      <c r="C729" s="7"/>
      <c r="E729" s="7"/>
      <c r="F729" s="7"/>
      <c r="I729" s="7"/>
      <c r="J729" s="7"/>
      <c r="K729" s="9"/>
      <c r="L729" s="7"/>
      <c r="M729" s="7"/>
      <c r="N729" s="7"/>
    </row>
    <row r="730" spans="1:14">
      <c r="B730" s="7"/>
      <c r="C730" s="7"/>
      <c r="E730" s="7"/>
      <c r="F730" s="7"/>
      <c r="G730" s="10"/>
      <c r="I730" s="7"/>
      <c r="J730" s="7"/>
      <c r="K730" s="9"/>
      <c r="L730" s="7"/>
      <c r="M730" s="7"/>
      <c r="N730" s="7"/>
    </row>
    <row r="731" spans="1:14">
      <c r="B731" s="7"/>
      <c r="C731" s="7"/>
      <c r="E731" s="7"/>
      <c r="F731" s="7"/>
      <c r="G731" s="10"/>
      <c r="I731" s="7"/>
      <c r="J731" s="7"/>
      <c r="K731" s="9"/>
      <c r="L731" s="7"/>
      <c r="M731" s="7"/>
      <c r="N731" s="7"/>
    </row>
    <row r="732" spans="1:14">
      <c r="B732" s="11"/>
      <c r="C732" s="7"/>
      <c r="E732" s="7"/>
      <c r="F732" s="7"/>
      <c r="I732" s="7"/>
      <c r="J732" s="7"/>
      <c r="K732" s="9"/>
      <c r="L732" s="7"/>
      <c r="M732" s="7"/>
      <c r="N732" s="7"/>
    </row>
    <row r="733" spans="1:14">
      <c r="B733" s="11"/>
      <c r="C733" s="7"/>
      <c r="E733" s="7"/>
      <c r="F733" s="7"/>
      <c r="I733" s="7"/>
      <c r="J733" s="7"/>
      <c r="K733" s="9"/>
      <c r="L733" s="7"/>
      <c r="M733" s="7"/>
      <c r="N733" s="7"/>
    </row>
    <row r="734" spans="1:14">
      <c r="C734" s="13"/>
      <c r="E734" s="13"/>
      <c r="F734" s="13"/>
      <c r="G734" s="12"/>
      <c r="H734" s="13"/>
      <c r="I734" s="12"/>
      <c r="K734" s="9"/>
      <c r="L734" s="13"/>
      <c r="M734" s="13"/>
      <c r="N734" s="13"/>
    </row>
    <row r="735" spans="1:14">
      <c r="A735" s="8"/>
      <c r="B735" s="7"/>
      <c r="K735" s="9"/>
    </row>
    <row r="736" spans="1:14">
      <c r="K736" s="9"/>
    </row>
    <row r="737" spans="1:14">
      <c r="K737" s="9"/>
    </row>
    <row r="738" spans="1:14">
      <c r="B738" s="7"/>
      <c r="C738" s="7"/>
      <c r="E738" s="7"/>
      <c r="F738" s="7"/>
      <c r="I738" s="7"/>
      <c r="J738" s="7"/>
      <c r="K738" s="9"/>
      <c r="L738" s="7"/>
      <c r="M738" s="7"/>
      <c r="N738" s="7"/>
    </row>
    <row r="739" spans="1:14">
      <c r="B739" s="7"/>
      <c r="C739" s="7"/>
      <c r="E739" s="7"/>
      <c r="F739" s="7"/>
      <c r="G739" s="10"/>
      <c r="I739" s="7"/>
      <c r="J739" s="7"/>
      <c r="K739" s="9"/>
      <c r="L739" s="7"/>
      <c r="M739" s="7"/>
      <c r="N739" s="7"/>
    </row>
    <row r="740" spans="1:14">
      <c r="B740" s="11"/>
      <c r="C740" s="7"/>
      <c r="E740" s="7"/>
      <c r="F740" s="7"/>
      <c r="I740" s="7"/>
      <c r="J740" s="7"/>
      <c r="K740" s="9"/>
      <c r="L740" s="7"/>
      <c r="M740" s="7"/>
      <c r="N740" s="7"/>
    </row>
    <row r="741" spans="1:14">
      <c r="B741" s="11"/>
      <c r="C741" s="7"/>
      <c r="E741" s="7"/>
      <c r="F741" s="7"/>
      <c r="I741" s="7"/>
      <c r="J741" s="7"/>
      <c r="K741" s="9"/>
      <c r="L741" s="7"/>
      <c r="M741" s="7"/>
      <c r="N741" s="7"/>
    </row>
    <row r="742" spans="1:14">
      <c r="C742" s="13"/>
      <c r="E742" s="13"/>
      <c r="F742" s="13"/>
      <c r="G742" s="12"/>
      <c r="H742" s="13"/>
      <c r="K742" s="9"/>
      <c r="L742" s="13"/>
      <c r="M742" s="13"/>
      <c r="N742" s="13"/>
    </row>
    <row r="743" spans="1:14">
      <c r="A743" s="8"/>
      <c r="B743" s="7"/>
      <c r="K743" s="9"/>
    </row>
    <row r="744" spans="1:14">
      <c r="K744" s="9"/>
    </row>
    <row r="745" spans="1:14">
      <c r="K745" s="9"/>
    </row>
    <row r="746" spans="1:14">
      <c r="B746" s="7"/>
      <c r="C746" s="7"/>
      <c r="E746" s="7"/>
      <c r="F746" s="7"/>
      <c r="I746" s="7"/>
      <c r="J746" s="7"/>
      <c r="K746" s="9"/>
      <c r="L746" s="7"/>
      <c r="M746" s="7"/>
      <c r="N746" s="7"/>
    </row>
    <row r="747" spans="1:14">
      <c r="B747" s="7"/>
      <c r="C747" s="7"/>
      <c r="E747" s="7"/>
      <c r="F747" s="7"/>
      <c r="G747" s="10"/>
      <c r="I747" s="7"/>
      <c r="J747" s="7"/>
      <c r="K747" s="9"/>
      <c r="L747" s="7"/>
      <c r="M747" s="7"/>
      <c r="N747" s="7"/>
    </row>
    <row r="748" spans="1:14">
      <c r="B748" s="7"/>
      <c r="C748" s="7"/>
      <c r="E748" s="7"/>
      <c r="F748" s="7"/>
      <c r="G748" s="10"/>
      <c r="I748" s="7"/>
      <c r="J748" s="7"/>
      <c r="K748" s="9"/>
      <c r="L748" s="7"/>
      <c r="M748" s="7"/>
      <c r="N748" s="7"/>
    </row>
    <row r="749" spans="1:14">
      <c r="B749" s="11"/>
      <c r="C749" s="7"/>
      <c r="E749" s="7"/>
      <c r="F749" s="7"/>
      <c r="I749" s="7"/>
      <c r="J749" s="7"/>
      <c r="K749" s="9"/>
      <c r="L749" s="7"/>
      <c r="M749" s="7"/>
      <c r="N749" s="7"/>
    </row>
    <row r="750" spans="1:14">
      <c r="C750" s="13"/>
      <c r="E750" s="13"/>
      <c r="F750" s="13"/>
      <c r="G750" s="12"/>
      <c r="H750" s="13"/>
      <c r="J750" s="12"/>
      <c r="K750" s="9"/>
      <c r="L750" s="13"/>
      <c r="M750" s="13"/>
      <c r="N750" s="13"/>
    </row>
    <row r="751" spans="1:14">
      <c r="A751" s="8"/>
      <c r="B751" s="7"/>
      <c r="K751" s="9"/>
    </row>
    <row r="752" spans="1:14">
      <c r="K752" s="9"/>
    </row>
    <row r="753" spans="1:14">
      <c r="B753" s="7"/>
      <c r="C753" s="7"/>
      <c r="E753" s="7"/>
      <c r="F753" s="7"/>
      <c r="I753" s="7"/>
      <c r="J753" s="7"/>
      <c r="K753" s="9"/>
      <c r="L753" s="7"/>
      <c r="M753" s="7"/>
      <c r="N753" s="7"/>
    </row>
    <row r="754" spans="1:14">
      <c r="B754" s="11"/>
      <c r="C754" s="7"/>
      <c r="E754" s="7"/>
      <c r="F754" s="7"/>
      <c r="I754" s="7"/>
      <c r="J754" s="7"/>
      <c r="K754" s="9"/>
      <c r="L754" s="7"/>
      <c r="M754" s="7"/>
      <c r="N754" s="7"/>
    </row>
    <row r="755" spans="1:14">
      <c r="C755" s="13"/>
      <c r="E755" s="13"/>
      <c r="F755" s="13"/>
      <c r="G755" s="12"/>
      <c r="H755" s="13"/>
      <c r="K755" s="9"/>
      <c r="L755" s="13"/>
      <c r="M755" s="13"/>
      <c r="N755" s="13"/>
    </row>
    <row r="756" spans="1:14">
      <c r="A756" s="8"/>
      <c r="B756" s="7"/>
      <c r="K756" s="9"/>
    </row>
    <row r="757" spans="1:14">
      <c r="K757" s="9"/>
    </row>
    <row r="758" spans="1:14">
      <c r="B758" s="7"/>
      <c r="C758" s="7"/>
      <c r="E758" s="7"/>
      <c r="F758" s="7"/>
      <c r="I758" s="7"/>
      <c r="J758" s="7"/>
      <c r="K758" s="9"/>
      <c r="L758" s="7"/>
      <c r="M758" s="7"/>
      <c r="N758" s="7"/>
    </row>
    <row r="759" spans="1:14">
      <c r="B759" s="11"/>
      <c r="C759" s="7"/>
      <c r="E759" s="7"/>
      <c r="F759" s="7"/>
      <c r="I759" s="7"/>
      <c r="J759" s="7"/>
      <c r="K759" s="9"/>
      <c r="L759" s="7"/>
      <c r="M759" s="7"/>
      <c r="N759" s="7"/>
    </row>
    <row r="760" spans="1:14">
      <c r="B760" s="11"/>
      <c r="C760" s="7"/>
      <c r="E760" s="7"/>
      <c r="F760" s="7"/>
      <c r="I760" s="7"/>
      <c r="J760" s="7"/>
      <c r="K760" s="9"/>
      <c r="L760" s="7"/>
      <c r="M760" s="7"/>
      <c r="N760" s="7"/>
    </row>
    <row r="761" spans="1:14">
      <c r="C761" s="13"/>
      <c r="E761" s="13"/>
      <c r="F761" s="13"/>
      <c r="G761" s="12"/>
      <c r="H761" s="13"/>
      <c r="K761" s="9"/>
      <c r="L761" s="13"/>
      <c r="M761" s="13"/>
      <c r="N761" s="13"/>
    </row>
    <row r="762" spans="1:14">
      <c r="A762" s="8"/>
      <c r="B762" s="7"/>
      <c r="K762" s="9"/>
    </row>
    <row r="763" spans="1:14">
      <c r="K763" s="9"/>
    </row>
    <row r="764" spans="1:14">
      <c r="B764" s="11"/>
      <c r="C764" s="7"/>
      <c r="E764" s="7"/>
      <c r="F764" s="7"/>
      <c r="I764" s="7"/>
      <c r="J764" s="7"/>
      <c r="K764" s="9"/>
      <c r="L764" s="7"/>
      <c r="M764" s="7"/>
      <c r="N764" s="7"/>
    </row>
    <row r="765" spans="1:14">
      <c r="C765" s="13"/>
      <c r="E765" s="13"/>
      <c r="F765" s="13"/>
      <c r="G765" s="12"/>
      <c r="H765" s="13"/>
      <c r="I765" s="12"/>
      <c r="K765" s="9"/>
      <c r="L765" s="13"/>
      <c r="M765" s="13"/>
      <c r="N765" s="13"/>
    </row>
    <row r="766" spans="1:14">
      <c r="A766" s="8"/>
      <c r="B766" s="7"/>
      <c r="K766" s="9"/>
    </row>
    <row r="767" spans="1:14">
      <c r="K767" s="9"/>
    </row>
    <row r="768" spans="1:14">
      <c r="K768" s="9"/>
    </row>
    <row r="769" spans="1:14">
      <c r="B769" s="7"/>
      <c r="C769" s="7"/>
      <c r="E769" s="7"/>
      <c r="F769" s="7"/>
      <c r="I769" s="7"/>
      <c r="J769" s="7"/>
      <c r="K769" s="9"/>
      <c r="L769" s="7"/>
      <c r="M769" s="7"/>
      <c r="N769" s="7"/>
    </row>
    <row r="770" spans="1:14">
      <c r="B770" s="7"/>
      <c r="C770" s="7"/>
      <c r="E770" s="7"/>
      <c r="F770" s="7"/>
      <c r="I770" s="7"/>
      <c r="J770" s="7"/>
      <c r="K770" s="9"/>
      <c r="L770" s="7"/>
      <c r="M770" s="7"/>
      <c r="N770" s="7"/>
    </row>
    <row r="771" spans="1:14">
      <c r="B771" s="11"/>
      <c r="C771" s="7"/>
      <c r="E771" s="7"/>
      <c r="F771" s="7"/>
      <c r="I771" s="7"/>
      <c r="J771" s="7"/>
      <c r="K771" s="9"/>
      <c r="L771" s="7"/>
      <c r="M771" s="7"/>
      <c r="N771" s="7"/>
    </row>
    <row r="772" spans="1:14">
      <c r="B772" s="11"/>
      <c r="C772" s="7"/>
      <c r="E772" s="7"/>
      <c r="F772" s="7"/>
      <c r="I772" s="7"/>
      <c r="J772" s="7"/>
      <c r="K772" s="9"/>
      <c r="L772" s="7"/>
      <c r="M772" s="7"/>
      <c r="N772" s="7"/>
    </row>
    <row r="773" spans="1:14">
      <c r="C773" s="13"/>
      <c r="E773" s="13"/>
      <c r="F773" s="13"/>
      <c r="G773" s="12"/>
      <c r="H773" s="13"/>
      <c r="I773" s="12"/>
      <c r="K773" s="9"/>
      <c r="L773" s="13"/>
      <c r="M773" s="13"/>
      <c r="N773" s="13"/>
    </row>
    <row r="774" spans="1:14">
      <c r="A774" s="8"/>
      <c r="B774" s="7"/>
      <c r="K774" s="9"/>
    </row>
    <row r="775" spans="1:14">
      <c r="K775" s="9"/>
    </row>
    <row r="776" spans="1:14">
      <c r="B776" s="7"/>
      <c r="C776" s="7"/>
      <c r="E776" s="7"/>
      <c r="F776" s="7"/>
      <c r="I776" s="7"/>
      <c r="J776" s="7"/>
      <c r="K776" s="9"/>
      <c r="L776" s="7"/>
      <c r="M776" s="7"/>
      <c r="N776" s="7"/>
    </row>
    <row r="777" spans="1:14">
      <c r="B777" s="11"/>
      <c r="C777" s="7"/>
      <c r="E777" s="7"/>
      <c r="F777" s="7"/>
      <c r="I777" s="7"/>
      <c r="J777" s="7"/>
      <c r="K777" s="9"/>
      <c r="L777" s="7"/>
      <c r="M777" s="7"/>
      <c r="N777" s="7"/>
    </row>
    <row r="778" spans="1:14">
      <c r="B778" s="11"/>
      <c r="C778" s="7"/>
      <c r="E778" s="7"/>
      <c r="F778" s="7"/>
      <c r="I778" s="7"/>
      <c r="J778" s="7"/>
      <c r="K778" s="9"/>
      <c r="L778" s="7"/>
      <c r="M778" s="7"/>
      <c r="N778" s="7"/>
    </row>
    <row r="779" spans="1:14">
      <c r="C779" s="13"/>
      <c r="E779" s="13"/>
      <c r="F779" s="13"/>
      <c r="G779" s="12"/>
      <c r="H779" s="13"/>
      <c r="K779" s="9"/>
      <c r="L779" s="13"/>
      <c r="M779" s="13"/>
      <c r="N779" s="13"/>
    </row>
    <row r="780" spans="1:14">
      <c r="A780" s="8"/>
      <c r="B780" s="7"/>
      <c r="K780" s="9"/>
    </row>
    <row r="781" spans="1:14">
      <c r="K781" s="9"/>
    </row>
    <row r="782" spans="1:14">
      <c r="B782" s="7"/>
      <c r="C782" s="7"/>
      <c r="E782" s="7"/>
      <c r="F782" s="7"/>
      <c r="I782" s="7"/>
      <c r="J782" s="7"/>
      <c r="K782" s="9"/>
      <c r="L782" s="7"/>
      <c r="M782" s="7"/>
      <c r="N782" s="7"/>
    </row>
    <row r="783" spans="1:14">
      <c r="B783" s="11"/>
      <c r="C783" s="7"/>
      <c r="E783" s="7"/>
      <c r="F783" s="7"/>
      <c r="I783" s="7"/>
      <c r="J783" s="7"/>
      <c r="K783" s="9"/>
      <c r="L783" s="7"/>
      <c r="M783" s="7"/>
      <c r="N783" s="7"/>
    </row>
    <row r="784" spans="1:14">
      <c r="C784" s="13"/>
      <c r="E784" s="13"/>
      <c r="F784" s="13"/>
      <c r="G784" s="12"/>
      <c r="H784" s="13"/>
      <c r="K784" s="9"/>
      <c r="L784" s="13"/>
      <c r="M784" s="13"/>
      <c r="N784" s="13"/>
    </row>
    <row r="785" spans="1:14">
      <c r="A785" s="8"/>
      <c r="B785" s="7"/>
      <c r="K785" s="9"/>
    </row>
    <row r="786" spans="1:14">
      <c r="K786" s="9"/>
    </row>
    <row r="787" spans="1:14">
      <c r="B787" s="11"/>
      <c r="C787" s="7"/>
      <c r="E787" s="7"/>
      <c r="F787" s="7"/>
      <c r="I787" s="7"/>
      <c r="J787" s="7"/>
      <c r="K787" s="9"/>
      <c r="L787" s="7"/>
      <c r="M787" s="7"/>
      <c r="N787" s="7"/>
    </row>
    <row r="788" spans="1:14">
      <c r="C788" s="13"/>
      <c r="E788" s="13"/>
      <c r="F788" s="13"/>
      <c r="G788" s="12"/>
      <c r="H788" s="13"/>
      <c r="K788" s="9"/>
      <c r="L788" s="13"/>
      <c r="M788" s="13"/>
      <c r="N788" s="13"/>
    </row>
    <row r="789" spans="1:14">
      <c r="A789" s="8"/>
      <c r="B789" s="7"/>
      <c r="K789" s="9"/>
    </row>
    <row r="790" spans="1:14">
      <c r="K790" s="9"/>
    </row>
    <row r="791" spans="1:14">
      <c r="B791" s="7"/>
      <c r="C791" s="7"/>
      <c r="E791" s="7"/>
      <c r="F791" s="7"/>
      <c r="I791" s="7"/>
      <c r="J791" s="7"/>
      <c r="K791" s="9"/>
      <c r="L791" s="7"/>
      <c r="M791" s="7"/>
      <c r="N791" s="7"/>
    </row>
    <row r="792" spans="1:14">
      <c r="B792" s="11"/>
      <c r="C792" s="7"/>
      <c r="E792" s="7"/>
      <c r="F792" s="7"/>
      <c r="I792" s="7"/>
      <c r="J792" s="7"/>
      <c r="K792" s="9"/>
      <c r="L792" s="7"/>
      <c r="M792" s="7"/>
      <c r="N792" s="7"/>
    </row>
    <row r="793" spans="1:14">
      <c r="B793" s="11"/>
      <c r="C793" s="7"/>
      <c r="E793" s="7"/>
      <c r="F793" s="7"/>
      <c r="I793" s="7"/>
      <c r="J793" s="7"/>
      <c r="K793" s="9"/>
      <c r="L793" s="7"/>
      <c r="M793" s="7"/>
      <c r="N793" s="7"/>
    </row>
    <row r="794" spans="1:14">
      <c r="C794" s="13"/>
      <c r="E794" s="13"/>
      <c r="F794" s="13"/>
      <c r="G794" s="12"/>
      <c r="H794" s="13"/>
      <c r="K794" s="9"/>
      <c r="L794" s="13"/>
      <c r="M794" s="13"/>
      <c r="N794" s="13"/>
    </row>
    <row r="795" spans="1:14">
      <c r="A795" s="8"/>
      <c r="B795" s="7"/>
      <c r="K795" s="9"/>
    </row>
    <row r="796" spans="1:14">
      <c r="K796" s="9"/>
    </row>
    <row r="797" spans="1:14">
      <c r="B797" s="7"/>
      <c r="C797" s="7"/>
      <c r="E797" s="7"/>
      <c r="F797" s="7"/>
      <c r="I797" s="7"/>
      <c r="J797" s="7"/>
      <c r="K797" s="9"/>
      <c r="L797" s="7"/>
      <c r="M797" s="7"/>
      <c r="N797" s="7"/>
    </row>
    <row r="798" spans="1:14">
      <c r="B798" s="11"/>
      <c r="C798" s="7"/>
      <c r="E798" s="7"/>
      <c r="F798" s="7"/>
      <c r="I798" s="7"/>
      <c r="J798" s="7"/>
      <c r="K798" s="9"/>
      <c r="L798" s="7"/>
      <c r="M798" s="7"/>
      <c r="N798" s="7"/>
    </row>
    <row r="799" spans="1:14">
      <c r="C799" s="13"/>
      <c r="E799" s="13"/>
      <c r="F799" s="13"/>
      <c r="G799" s="12"/>
      <c r="H799" s="13"/>
      <c r="K799" s="9"/>
      <c r="L799" s="13"/>
      <c r="M799" s="13"/>
      <c r="N799" s="13"/>
    </row>
    <row r="800" spans="1:14">
      <c r="A800" s="8"/>
      <c r="B800" s="7"/>
      <c r="K800" s="9"/>
    </row>
    <row r="801" spans="1:14">
      <c r="K801" s="9"/>
    </row>
    <row r="802" spans="1:14">
      <c r="B802" s="7"/>
      <c r="C802" s="7"/>
      <c r="E802" s="7"/>
      <c r="F802" s="7"/>
      <c r="I802" s="7"/>
      <c r="J802" s="7"/>
      <c r="K802" s="9"/>
      <c r="L802" s="7"/>
      <c r="M802" s="7"/>
      <c r="N802" s="7"/>
    </row>
    <row r="803" spans="1:14">
      <c r="B803" s="11"/>
      <c r="C803" s="7"/>
      <c r="E803" s="7"/>
      <c r="F803" s="7"/>
      <c r="I803" s="7"/>
      <c r="J803" s="7"/>
      <c r="K803" s="9"/>
      <c r="L803" s="7"/>
      <c r="M803" s="7"/>
      <c r="N803" s="7"/>
    </row>
    <row r="804" spans="1:14">
      <c r="B804" s="11"/>
      <c r="C804" s="7"/>
      <c r="E804" s="7"/>
      <c r="F804" s="7"/>
      <c r="I804" s="7"/>
      <c r="J804" s="7"/>
      <c r="K804" s="9"/>
      <c r="L804" s="7"/>
      <c r="M804" s="7"/>
      <c r="N804" s="7"/>
    </row>
    <row r="805" spans="1:14">
      <c r="C805" s="13"/>
      <c r="E805" s="13"/>
      <c r="F805" s="13"/>
      <c r="G805" s="12"/>
      <c r="H805" s="13"/>
      <c r="K805" s="9"/>
      <c r="L805" s="13"/>
      <c r="M805" s="13"/>
      <c r="N805" s="13"/>
    </row>
    <row r="806" spans="1:14">
      <c r="A806" s="8"/>
      <c r="B806" s="7"/>
      <c r="K806" s="9"/>
    </row>
    <row r="807" spans="1:14">
      <c r="K807" s="9"/>
    </row>
    <row r="808" spans="1:14">
      <c r="B808" s="7"/>
      <c r="C808" s="7"/>
      <c r="E808" s="7"/>
      <c r="F808" s="7"/>
      <c r="G808" s="10"/>
      <c r="I808" s="7"/>
      <c r="J808" s="7"/>
      <c r="K808" s="9"/>
      <c r="L808" s="7"/>
      <c r="M808" s="7"/>
      <c r="N808" s="7"/>
    </row>
    <row r="809" spans="1:14">
      <c r="B809" s="11"/>
      <c r="C809" s="7"/>
      <c r="E809" s="7"/>
      <c r="F809" s="7"/>
      <c r="I809" s="7"/>
      <c r="J809" s="7"/>
      <c r="K809" s="9"/>
      <c r="L809" s="7"/>
      <c r="M809" s="7"/>
      <c r="N809" s="7"/>
    </row>
    <row r="810" spans="1:14">
      <c r="C810" s="13"/>
      <c r="E810" s="13"/>
      <c r="F810" s="13"/>
      <c r="G810" s="12"/>
      <c r="H810" s="13"/>
      <c r="K810" s="9"/>
      <c r="L810" s="13"/>
      <c r="M810" s="13"/>
      <c r="N810" s="13"/>
    </row>
    <row r="811" spans="1:14">
      <c r="A811" s="8"/>
      <c r="B811" s="7"/>
      <c r="K811" s="9"/>
    </row>
    <row r="812" spans="1:14">
      <c r="K812" s="9"/>
    </row>
    <row r="813" spans="1:14">
      <c r="B813" s="7"/>
      <c r="C813" s="7"/>
      <c r="E813" s="7"/>
      <c r="F813" s="7"/>
      <c r="I813" s="7"/>
      <c r="J813" s="7"/>
      <c r="K813" s="9"/>
      <c r="L813" s="7"/>
      <c r="M813" s="7"/>
      <c r="N813" s="7"/>
    </row>
    <row r="814" spans="1:14">
      <c r="B814" s="11"/>
      <c r="C814" s="7"/>
      <c r="E814" s="7"/>
      <c r="F814" s="7"/>
      <c r="I814" s="7"/>
      <c r="J814" s="7"/>
      <c r="K814" s="9"/>
      <c r="L814" s="7"/>
      <c r="M814" s="7"/>
      <c r="N814" s="7"/>
    </row>
    <row r="815" spans="1:14">
      <c r="B815" s="11"/>
      <c r="C815" s="7"/>
      <c r="E815" s="7"/>
      <c r="F815" s="7"/>
      <c r="I815" s="7"/>
      <c r="J815" s="7"/>
      <c r="K815" s="9"/>
      <c r="L815" s="7"/>
      <c r="M815" s="7"/>
      <c r="N815" s="7"/>
    </row>
    <row r="816" spans="1:14">
      <c r="C816" s="13"/>
      <c r="E816" s="13"/>
      <c r="F816" s="13"/>
      <c r="G816" s="12"/>
      <c r="H816" s="13"/>
      <c r="K816" s="9"/>
      <c r="L816" s="13"/>
      <c r="M816" s="13"/>
      <c r="N816" s="13"/>
    </row>
    <row r="817" spans="1:14">
      <c r="A817" s="8"/>
      <c r="B817" s="7"/>
      <c r="K817" s="9"/>
    </row>
    <row r="818" spans="1:14">
      <c r="K818" s="9"/>
    </row>
    <row r="819" spans="1:14">
      <c r="B819" s="7"/>
      <c r="C819" s="7"/>
      <c r="E819" s="7"/>
      <c r="F819" s="7"/>
      <c r="I819" s="7"/>
      <c r="J819" s="7"/>
      <c r="K819" s="9"/>
      <c r="L819" s="7"/>
      <c r="M819" s="7"/>
      <c r="N819" s="7"/>
    </row>
    <row r="820" spans="1:14">
      <c r="B820" s="11"/>
      <c r="C820" s="7"/>
      <c r="E820" s="7"/>
      <c r="F820" s="7"/>
      <c r="I820" s="7"/>
      <c r="J820" s="7"/>
      <c r="K820" s="9"/>
      <c r="L820" s="7"/>
      <c r="M820" s="7"/>
      <c r="N820" s="7"/>
    </row>
    <row r="821" spans="1:14">
      <c r="B821" s="11"/>
      <c r="C821" s="7"/>
      <c r="E821" s="7"/>
      <c r="F821" s="7"/>
      <c r="I821" s="7"/>
      <c r="J821" s="7"/>
      <c r="K821" s="9"/>
      <c r="L821" s="7"/>
      <c r="M821" s="7"/>
      <c r="N821" s="7"/>
    </row>
    <row r="822" spans="1:14">
      <c r="C822" s="13"/>
      <c r="E822" s="13"/>
      <c r="F822" s="13"/>
      <c r="G822" s="12"/>
      <c r="H822" s="13"/>
      <c r="K822" s="9"/>
      <c r="L822" s="13"/>
      <c r="M822" s="13"/>
      <c r="N822" s="13"/>
    </row>
    <row r="823" spans="1:14">
      <c r="A823" s="8"/>
      <c r="B823" s="7"/>
      <c r="K823" s="9"/>
    </row>
    <row r="824" spans="1:14">
      <c r="K824" s="9"/>
    </row>
    <row r="825" spans="1:14">
      <c r="K825" s="9"/>
    </row>
    <row r="826" spans="1:14">
      <c r="B826" s="7"/>
      <c r="C826" s="7"/>
      <c r="E826" s="7"/>
      <c r="F826" s="7"/>
      <c r="I826" s="7"/>
      <c r="J826" s="7"/>
      <c r="K826" s="9"/>
      <c r="L826" s="7"/>
      <c r="M826" s="7"/>
      <c r="N826" s="7"/>
    </row>
    <row r="827" spans="1:14">
      <c r="B827" s="7"/>
      <c r="C827" s="7"/>
      <c r="E827" s="7"/>
      <c r="F827" s="7"/>
      <c r="I827" s="7"/>
      <c r="J827" s="7"/>
      <c r="K827" s="9"/>
      <c r="L827" s="7"/>
      <c r="M827" s="7"/>
      <c r="N827" s="7"/>
    </row>
    <row r="828" spans="1:14">
      <c r="B828" s="11"/>
      <c r="C828" s="7"/>
      <c r="E828" s="7"/>
      <c r="F828" s="7"/>
      <c r="I828" s="7"/>
      <c r="J828" s="7"/>
      <c r="K828" s="9"/>
      <c r="L828" s="7"/>
      <c r="M828" s="7"/>
      <c r="N828" s="7"/>
    </row>
    <row r="829" spans="1:14">
      <c r="C829" s="13"/>
      <c r="E829" s="13"/>
      <c r="F829" s="13"/>
      <c r="G829" s="12"/>
      <c r="H829" s="13"/>
      <c r="K829" s="9"/>
      <c r="L829" s="13"/>
      <c r="M829" s="13"/>
      <c r="N829" s="13"/>
    </row>
    <row r="830" spans="1:14">
      <c r="A830" s="8"/>
      <c r="B830" s="7"/>
      <c r="K830" s="9"/>
    </row>
    <row r="831" spans="1:14">
      <c r="K831" s="9"/>
    </row>
    <row r="832" spans="1:14">
      <c r="B832" s="7"/>
      <c r="C832" s="7"/>
      <c r="E832" s="7"/>
      <c r="F832" s="7"/>
      <c r="I832" s="7"/>
      <c r="J832" s="7"/>
      <c r="K832" s="9"/>
      <c r="L832" s="7"/>
      <c r="M832" s="7"/>
      <c r="N832" s="7"/>
    </row>
    <row r="833" spans="1:14">
      <c r="B833" s="11"/>
      <c r="C833" s="7"/>
      <c r="E833" s="7"/>
      <c r="F833" s="7"/>
      <c r="I833" s="7"/>
      <c r="J833" s="7"/>
      <c r="K833" s="9"/>
      <c r="L833" s="7"/>
      <c r="M833" s="7"/>
      <c r="N833" s="7"/>
    </row>
    <row r="834" spans="1:14">
      <c r="B834" s="11"/>
      <c r="C834" s="7"/>
      <c r="E834" s="7"/>
      <c r="F834" s="7"/>
      <c r="I834" s="7"/>
      <c r="J834" s="7"/>
      <c r="K834" s="9"/>
      <c r="L834" s="7"/>
      <c r="M834" s="7"/>
      <c r="N834" s="7"/>
    </row>
    <row r="835" spans="1:14">
      <c r="C835" s="13"/>
      <c r="E835" s="13"/>
      <c r="F835" s="13"/>
      <c r="G835" s="12"/>
      <c r="H835" s="13"/>
      <c r="K835" s="9"/>
      <c r="L835" s="13"/>
      <c r="M835" s="13"/>
      <c r="N835" s="13"/>
    </row>
    <row r="836" spans="1:14">
      <c r="A836" s="8"/>
      <c r="B836" s="7"/>
      <c r="K836" s="9"/>
    </row>
    <row r="837" spans="1:14">
      <c r="K837" s="9"/>
    </row>
    <row r="838" spans="1:14">
      <c r="B838" s="7"/>
      <c r="C838" s="7"/>
      <c r="E838" s="7"/>
      <c r="F838" s="7"/>
      <c r="I838" s="7"/>
      <c r="J838" s="7"/>
      <c r="K838" s="9"/>
      <c r="L838" s="7"/>
      <c r="M838" s="7"/>
      <c r="N838" s="7"/>
    </row>
    <row r="839" spans="1:14">
      <c r="B839" s="11"/>
      <c r="C839" s="7"/>
      <c r="E839" s="7"/>
      <c r="F839" s="7"/>
      <c r="I839" s="7"/>
      <c r="J839" s="7"/>
      <c r="K839" s="9"/>
      <c r="L839" s="7"/>
      <c r="M839" s="7"/>
      <c r="N839" s="7"/>
    </row>
    <row r="840" spans="1:14">
      <c r="B840" s="11"/>
      <c r="C840" s="7"/>
      <c r="E840" s="7"/>
      <c r="F840" s="7"/>
      <c r="I840" s="7"/>
      <c r="J840" s="7"/>
      <c r="K840" s="9"/>
      <c r="L840" s="7"/>
      <c r="M840" s="7"/>
      <c r="N840" s="7"/>
    </row>
    <row r="841" spans="1:14">
      <c r="C841" s="13"/>
      <c r="E841" s="13"/>
      <c r="F841" s="13"/>
      <c r="G841" s="12"/>
      <c r="H841" s="13"/>
      <c r="K841" s="9"/>
      <c r="L841" s="13"/>
      <c r="M841" s="13"/>
      <c r="N841" s="13"/>
    </row>
    <row r="842" spans="1:14">
      <c r="A842" s="8"/>
      <c r="B842" s="7"/>
      <c r="K842" s="9"/>
    </row>
    <row r="843" spans="1:14">
      <c r="K843" s="9"/>
    </row>
    <row r="844" spans="1:14">
      <c r="K844" s="9"/>
    </row>
    <row r="845" spans="1:14">
      <c r="B845" s="7"/>
      <c r="C845" s="7"/>
      <c r="E845" s="7"/>
      <c r="F845" s="7"/>
      <c r="I845" s="7"/>
      <c r="J845" s="7"/>
      <c r="K845" s="9"/>
      <c r="L845" s="7"/>
      <c r="M845" s="7"/>
      <c r="N845" s="7"/>
    </row>
    <row r="846" spans="1:14">
      <c r="B846" s="7"/>
      <c r="C846" s="7"/>
      <c r="E846" s="7"/>
      <c r="F846" s="7"/>
      <c r="G846" s="10"/>
      <c r="I846" s="7"/>
      <c r="J846" s="7"/>
      <c r="K846" s="9"/>
      <c r="L846" s="7"/>
      <c r="M846" s="7"/>
      <c r="N846" s="7"/>
    </row>
    <row r="847" spans="1:14">
      <c r="B847" s="7"/>
      <c r="C847" s="7"/>
      <c r="E847" s="7"/>
      <c r="F847" s="7"/>
      <c r="G847" s="10"/>
      <c r="I847" s="7"/>
      <c r="J847" s="7"/>
      <c r="K847" s="9"/>
      <c r="L847" s="7"/>
      <c r="M847" s="7"/>
      <c r="N847" s="7"/>
    </row>
    <row r="848" spans="1:14">
      <c r="B848" s="11"/>
      <c r="C848" s="7"/>
      <c r="E848" s="7"/>
      <c r="F848" s="7"/>
      <c r="I848" s="7"/>
      <c r="J848" s="7"/>
      <c r="K848" s="9"/>
      <c r="L848" s="7"/>
      <c r="M848" s="7"/>
      <c r="N848" s="7"/>
    </row>
    <row r="849" spans="1:14">
      <c r="C849" s="13"/>
      <c r="E849" s="13"/>
      <c r="F849" s="13"/>
      <c r="G849" s="12"/>
      <c r="H849" s="13"/>
      <c r="K849" s="9"/>
      <c r="L849" s="13"/>
      <c r="M849" s="13"/>
      <c r="N849" s="13"/>
    </row>
    <row r="850" spans="1:14">
      <c r="A850" s="8"/>
      <c r="B850" s="7"/>
      <c r="K850" s="9"/>
    </row>
    <row r="851" spans="1:14">
      <c r="K851" s="9"/>
    </row>
    <row r="852" spans="1:14">
      <c r="B852" s="7"/>
      <c r="C852" s="7"/>
      <c r="E852" s="7"/>
      <c r="F852" s="7"/>
      <c r="I852" s="7"/>
      <c r="J852" s="7"/>
      <c r="K852" s="9"/>
      <c r="L852" s="7"/>
      <c r="M852" s="7"/>
      <c r="N852" s="7"/>
    </row>
    <row r="853" spans="1:14">
      <c r="B853" s="11"/>
      <c r="C853" s="7"/>
      <c r="E853" s="7"/>
      <c r="F853" s="7"/>
      <c r="I853" s="7"/>
      <c r="J853" s="7"/>
      <c r="K853" s="9"/>
      <c r="L853" s="7"/>
      <c r="M853" s="7"/>
      <c r="N853" s="7"/>
    </row>
    <row r="854" spans="1:14">
      <c r="C854" s="13"/>
      <c r="E854" s="13"/>
      <c r="F854" s="13"/>
      <c r="G854" s="12"/>
      <c r="H854" s="13"/>
      <c r="K854" s="9"/>
      <c r="L854" s="13"/>
      <c r="M854" s="13"/>
      <c r="N854" s="13"/>
    </row>
    <row r="855" spans="1:14">
      <c r="A855" s="8"/>
      <c r="B855" s="7"/>
      <c r="K855" s="9"/>
    </row>
    <row r="856" spans="1:14">
      <c r="K856" s="9"/>
    </row>
    <row r="857" spans="1:14">
      <c r="B857" s="7"/>
      <c r="C857" s="7"/>
      <c r="E857" s="7"/>
      <c r="F857" s="7"/>
      <c r="I857" s="7"/>
      <c r="J857" s="7"/>
      <c r="K857" s="9"/>
      <c r="L857" s="7"/>
      <c r="M857" s="7"/>
      <c r="N857" s="7"/>
    </row>
    <row r="858" spans="1:14">
      <c r="B858" s="11"/>
      <c r="C858" s="7"/>
      <c r="E858" s="7"/>
      <c r="F858" s="7"/>
      <c r="I858" s="7"/>
      <c r="J858" s="7"/>
      <c r="K858" s="9"/>
      <c r="L858" s="7"/>
      <c r="M858" s="7"/>
      <c r="N858" s="7"/>
    </row>
    <row r="859" spans="1:14">
      <c r="C859" s="13"/>
      <c r="E859" s="13"/>
      <c r="F859" s="13"/>
      <c r="G859" s="12"/>
      <c r="H859" s="13"/>
      <c r="I859" s="12"/>
      <c r="K859" s="9"/>
      <c r="L859" s="13"/>
      <c r="M859" s="13"/>
      <c r="N859" s="13"/>
    </row>
    <row r="860" spans="1:14">
      <c r="A860" s="8"/>
      <c r="B860" s="7"/>
      <c r="K860" s="9"/>
    </row>
    <row r="861" spans="1:14">
      <c r="K861" s="9"/>
    </row>
    <row r="862" spans="1:14">
      <c r="K862" s="9"/>
    </row>
    <row r="863" spans="1:14">
      <c r="B863" s="7"/>
      <c r="C863" s="7"/>
      <c r="E863" s="7"/>
      <c r="F863" s="7"/>
      <c r="I863" s="7"/>
      <c r="J863" s="7"/>
      <c r="K863" s="9"/>
      <c r="L863" s="7"/>
      <c r="M863" s="7"/>
      <c r="N863" s="7"/>
    </row>
    <row r="864" spans="1:14">
      <c r="B864" s="7"/>
      <c r="C864" s="7"/>
      <c r="E864" s="7"/>
      <c r="F864" s="7"/>
      <c r="I864" s="7"/>
      <c r="J864" s="7"/>
      <c r="K864" s="9"/>
      <c r="L864" s="7"/>
      <c r="M864" s="7"/>
      <c r="N864" s="7"/>
    </row>
    <row r="865" spans="1:14">
      <c r="B865" s="11"/>
      <c r="C865" s="7"/>
      <c r="E865" s="7"/>
      <c r="F865" s="7"/>
      <c r="I865" s="7"/>
      <c r="J865" s="7"/>
      <c r="K865" s="9"/>
      <c r="L865" s="7"/>
      <c r="M865" s="7"/>
      <c r="N865" s="7"/>
    </row>
    <row r="866" spans="1:14">
      <c r="C866" s="13"/>
      <c r="E866" s="13"/>
      <c r="F866" s="13"/>
      <c r="G866" s="12"/>
      <c r="H866" s="13"/>
      <c r="K866" s="9"/>
      <c r="L866" s="13"/>
      <c r="M866" s="13"/>
      <c r="N866" s="13"/>
    </row>
    <row r="867" spans="1:14">
      <c r="A867" s="8"/>
      <c r="B867" s="7"/>
      <c r="K867" s="9"/>
    </row>
    <row r="868" spans="1:14">
      <c r="K868" s="9"/>
    </row>
    <row r="869" spans="1:14">
      <c r="B869" s="7"/>
      <c r="C869" s="7"/>
      <c r="E869" s="7"/>
      <c r="F869" s="7"/>
      <c r="I869" s="7"/>
      <c r="J869" s="7"/>
      <c r="K869" s="9"/>
      <c r="L869" s="7"/>
      <c r="M869" s="7"/>
      <c r="N869" s="7"/>
    </row>
    <row r="870" spans="1:14">
      <c r="B870" s="11"/>
      <c r="C870" s="7"/>
      <c r="E870" s="7"/>
      <c r="F870" s="7"/>
      <c r="I870" s="7"/>
      <c r="J870" s="7"/>
      <c r="K870" s="9"/>
      <c r="L870" s="7"/>
      <c r="M870" s="7"/>
      <c r="N870" s="7"/>
    </row>
    <row r="871" spans="1:14">
      <c r="B871" s="11"/>
      <c r="C871" s="7"/>
      <c r="E871" s="7"/>
      <c r="F871" s="7"/>
      <c r="I871" s="7"/>
      <c r="J871" s="7"/>
      <c r="K871" s="9"/>
      <c r="L871" s="7"/>
      <c r="M871" s="7"/>
      <c r="N871" s="7"/>
    </row>
    <row r="872" spans="1:14">
      <c r="C872" s="13"/>
      <c r="E872" s="13"/>
      <c r="F872" s="13"/>
      <c r="G872" s="12"/>
      <c r="H872" s="13"/>
      <c r="J872" s="12"/>
      <c r="K872" s="9"/>
      <c r="L872" s="13"/>
      <c r="M872" s="13"/>
      <c r="N872" s="13"/>
    </row>
    <row r="873" spans="1:14">
      <c r="A873" s="8"/>
      <c r="B873" s="7"/>
      <c r="K873" s="9"/>
    </row>
    <row r="874" spans="1:14">
      <c r="K874" s="9"/>
    </row>
    <row r="875" spans="1:14">
      <c r="B875" s="7"/>
      <c r="C875" s="7"/>
      <c r="E875" s="7"/>
      <c r="F875" s="7"/>
      <c r="G875" s="10"/>
      <c r="I875" s="7"/>
      <c r="J875" s="7"/>
      <c r="K875" s="9"/>
      <c r="L875" s="7"/>
      <c r="M875" s="7"/>
      <c r="N875" s="7"/>
    </row>
    <row r="876" spans="1:14">
      <c r="B876" s="11"/>
      <c r="C876" s="7"/>
      <c r="E876" s="7"/>
      <c r="F876" s="7"/>
      <c r="I876" s="7"/>
      <c r="J876" s="7"/>
      <c r="K876" s="9"/>
      <c r="L876" s="7"/>
      <c r="M876" s="7"/>
      <c r="N876" s="7"/>
    </row>
    <row r="877" spans="1:14">
      <c r="C877" s="13"/>
      <c r="E877" s="13"/>
      <c r="F877" s="13"/>
      <c r="G877" s="12"/>
      <c r="H877" s="13"/>
      <c r="I877" s="12"/>
      <c r="K877" s="9"/>
      <c r="L877" s="13"/>
      <c r="M877" s="13"/>
      <c r="N877" s="13"/>
    </row>
    <row r="878" spans="1:14">
      <c r="A878" s="8"/>
      <c r="B878" s="7"/>
      <c r="K878" s="9"/>
    </row>
    <row r="879" spans="1:14">
      <c r="K879" s="9"/>
    </row>
    <row r="880" spans="1:14">
      <c r="B880" s="7"/>
      <c r="C880" s="7"/>
      <c r="E880" s="7"/>
      <c r="F880" s="7"/>
      <c r="I880" s="7"/>
      <c r="J880" s="7"/>
      <c r="K880" s="9"/>
      <c r="L880" s="7"/>
      <c r="M880" s="7"/>
      <c r="N880" s="7"/>
    </row>
    <row r="881" spans="1:14">
      <c r="B881" s="11"/>
      <c r="C881" s="7"/>
      <c r="E881" s="7"/>
      <c r="F881" s="7"/>
      <c r="I881" s="7"/>
      <c r="J881" s="7"/>
      <c r="K881" s="9"/>
      <c r="L881" s="7"/>
      <c r="M881" s="7"/>
      <c r="N881" s="7"/>
    </row>
    <row r="882" spans="1:14">
      <c r="B882" s="11"/>
      <c r="C882" s="7"/>
      <c r="E882" s="7"/>
      <c r="F882" s="7"/>
      <c r="I882" s="7"/>
      <c r="J882" s="7"/>
      <c r="K882" s="9"/>
      <c r="L882" s="7"/>
      <c r="M882" s="7"/>
      <c r="N882" s="7"/>
    </row>
    <row r="883" spans="1:14">
      <c r="C883" s="13"/>
      <c r="E883" s="13"/>
      <c r="F883" s="13"/>
      <c r="G883" s="12"/>
      <c r="H883" s="13"/>
      <c r="K883" s="9"/>
      <c r="L883" s="13"/>
      <c r="M883" s="13"/>
      <c r="N883" s="13"/>
    </row>
    <row r="884" spans="1:14">
      <c r="A884" s="8"/>
      <c r="B884" s="7"/>
      <c r="K884" s="9"/>
    </row>
    <row r="885" spans="1:14">
      <c r="K885" s="9"/>
    </row>
    <row r="886" spans="1:14">
      <c r="B886" s="11"/>
      <c r="C886" s="7"/>
      <c r="E886" s="7"/>
      <c r="F886" s="7"/>
      <c r="I886" s="7"/>
      <c r="J886" s="7"/>
      <c r="K886" s="9"/>
      <c r="L886" s="7"/>
      <c r="M886" s="7"/>
      <c r="N886" s="7"/>
    </row>
    <row r="887" spans="1:14">
      <c r="C887" s="13"/>
      <c r="E887" s="13"/>
      <c r="F887" s="13"/>
      <c r="G887" s="12"/>
      <c r="H887" s="13"/>
      <c r="K887" s="9"/>
      <c r="L887" s="13"/>
      <c r="M887" s="13"/>
      <c r="N887" s="13"/>
    </row>
    <row r="888" spans="1:14">
      <c r="A888" s="8"/>
      <c r="B888" s="7"/>
      <c r="K888" s="9"/>
    </row>
    <row r="889" spans="1:14">
      <c r="K889" s="9"/>
    </row>
    <row r="890" spans="1:14">
      <c r="B890" s="7"/>
      <c r="C890" s="7"/>
      <c r="E890" s="7"/>
      <c r="F890" s="7"/>
      <c r="I890" s="7"/>
      <c r="J890" s="7"/>
      <c r="K890" s="9"/>
      <c r="L890" s="7"/>
      <c r="M890" s="7"/>
      <c r="N890" s="7"/>
    </row>
    <row r="891" spans="1:14">
      <c r="B891" s="11"/>
      <c r="C891" s="7"/>
      <c r="E891" s="7"/>
      <c r="F891" s="7"/>
      <c r="I891" s="7"/>
      <c r="J891" s="7"/>
      <c r="K891" s="9"/>
      <c r="L891" s="7"/>
      <c r="M891" s="7"/>
      <c r="N891" s="7"/>
    </row>
    <row r="892" spans="1:14">
      <c r="B892" s="11"/>
      <c r="C892" s="7"/>
      <c r="E892" s="7"/>
      <c r="F892" s="7"/>
      <c r="I892" s="7"/>
      <c r="J892" s="7"/>
      <c r="K892" s="9"/>
      <c r="L892" s="7"/>
      <c r="M892" s="7"/>
      <c r="N892" s="7"/>
    </row>
    <row r="893" spans="1:14">
      <c r="C893" s="13"/>
      <c r="E893" s="13"/>
      <c r="F893" s="13"/>
      <c r="G893" s="12"/>
      <c r="H893" s="13"/>
      <c r="K893" s="9"/>
      <c r="L893" s="13"/>
      <c r="M893" s="13"/>
      <c r="N893" s="13"/>
    </row>
    <row r="894" spans="1:14">
      <c r="A894" s="8"/>
      <c r="B894" s="7"/>
      <c r="K894" s="9"/>
    </row>
    <row r="895" spans="1:14">
      <c r="K895" s="9"/>
    </row>
    <row r="896" spans="1:14">
      <c r="B896" s="7"/>
      <c r="C896" s="7"/>
      <c r="E896" s="7"/>
      <c r="F896" s="7"/>
      <c r="I896" s="7"/>
      <c r="J896" s="7"/>
      <c r="K896" s="9"/>
      <c r="L896" s="7"/>
      <c r="M896" s="7"/>
      <c r="N896" s="7"/>
    </row>
    <row r="897" spans="1:14">
      <c r="B897" s="11"/>
      <c r="C897" s="7"/>
      <c r="E897" s="7"/>
      <c r="F897" s="7"/>
      <c r="I897" s="7"/>
      <c r="J897" s="7"/>
      <c r="K897" s="9"/>
      <c r="L897" s="7"/>
      <c r="M897" s="7"/>
      <c r="N897" s="7"/>
    </row>
    <row r="898" spans="1:14">
      <c r="C898" s="13"/>
      <c r="E898" s="13"/>
      <c r="F898" s="13"/>
      <c r="G898" s="12"/>
      <c r="H898" s="13"/>
      <c r="K898" s="9"/>
      <c r="L898" s="13"/>
      <c r="M898" s="13"/>
      <c r="N898" s="13"/>
    </row>
    <row r="899" spans="1:14">
      <c r="A899" s="8"/>
      <c r="B899" s="7"/>
      <c r="K899" s="9"/>
    </row>
    <row r="900" spans="1:14">
      <c r="K900" s="9"/>
    </row>
    <row r="901" spans="1:14">
      <c r="K901" s="9"/>
    </row>
    <row r="902" spans="1:14">
      <c r="B902" s="7"/>
      <c r="C902" s="7"/>
      <c r="E902" s="7"/>
      <c r="F902" s="7"/>
      <c r="I902" s="7"/>
      <c r="J902" s="7"/>
      <c r="K902" s="9"/>
      <c r="L902" s="7"/>
      <c r="M902" s="7"/>
      <c r="N902" s="7"/>
    </row>
    <row r="903" spans="1:14">
      <c r="B903" s="7"/>
      <c r="C903" s="7"/>
      <c r="E903" s="7"/>
      <c r="F903" s="7"/>
      <c r="G903" s="10"/>
      <c r="I903" s="7"/>
      <c r="J903" s="7"/>
      <c r="K903" s="9"/>
      <c r="L903" s="7"/>
      <c r="M903" s="7"/>
      <c r="N903" s="7"/>
    </row>
    <row r="904" spans="1:14">
      <c r="B904" s="11"/>
      <c r="C904" s="7"/>
      <c r="E904" s="7"/>
      <c r="F904" s="7"/>
      <c r="I904" s="7"/>
      <c r="J904" s="7"/>
      <c r="K904" s="9"/>
      <c r="L904" s="7"/>
      <c r="M904" s="7"/>
      <c r="N904" s="7"/>
    </row>
    <row r="905" spans="1:14">
      <c r="B905" s="11"/>
      <c r="C905" s="7"/>
      <c r="E905" s="7"/>
      <c r="F905" s="7"/>
      <c r="I905" s="7"/>
      <c r="J905" s="7"/>
      <c r="K905" s="9"/>
      <c r="L905" s="7"/>
      <c r="M905" s="7"/>
      <c r="N905" s="7"/>
    </row>
    <row r="906" spans="1:14">
      <c r="C906" s="13"/>
      <c r="E906" s="13"/>
      <c r="F906" s="13"/>
      <c r="G906" s="12"/>
      <c r="H906" s="13"/>
      <c r="K906" s="9"/>
      <c r="L906" s="13"/>
      <c r="M906" s="13"/>
      <c r="N906" s="13"/>
    </row>
    <row r="907" spans="1:14">
      <c r="A907" s="8"/>
      <c r="B907" s="7"/>
      <c r="K907" s="9"/>
    </row>
    <row r="908" spans="1:14">
      <c r="K908" s="9"/>
    </row>
    <row r="909" spans="1:14">
      <c r="B909" s="7"/>
      <c r="C909" s="7"/>
      <c r="E909" s="7"/>
      <c r="F909" s="7"/>
      <c r="I909" s="7"/>
      <c r="J909" s="7"/>
      <c r="K909" s="9"/>
      <c r="L909" s="7"/>
      <c r="M909" s="7"/>
      <c r="N909" s="7"/>
    </row>
    <row r="910" spans="1:14">
      <c r="B910" s="11"/>
      <c r="C910" s="7"/>
      <c r="E910" s="7"/>
      <c r="F910" s="7"/>
      <c r="I910" s="7"/>
      <c r="J910" s="7"/>
      <c r="K910" s="9"/>
      <c r="L910" s="7"/>
      <c r="M910" s="7"/>
      <c r="N910" s="7"/>
    </row>
    <row r="911" spans="1:14">
      <c r="C911" s="13"/>
      <c r="E911" s="13"/>
      <c r="F911" s="13"/>
      <c r="G911" s="12"/>
      <c r="H911" s="13"/>
      <c r="K911" s="9"/>
      <c r="L911" s="13"/>
      <c r="M911" s="13"/>
      <c r="N911" s="13"/>
    </row>
    <row r="912" spans="1:14">
      <c r="A912" s="8"/>
      <c r="B912" s="7"/>
      <c r="K912" s="9"/>
    </row>
    <row r="913" spans="1:14">
      <c r="K913" s="9"/>
    </row>
    <row r="914" spans="1:14">
      <c r="B914" s="7"/>
      <c r="C914" s="7"/>
      <c r="E914" s="7"/>
      <c r="F914" s="7"/>
      <c r="I914" s="7"/>
      <c r="J914" s="7"/>
      <c r="K914" s="9"/>
      <c r="L914" s="7"/>
      <c r="M914" s="7"/>
      <c r="N914" s="7"/>
    </row>
    <row r="915" spans="1:14">
      <c r="B915" s="11"/>
      <c r="C915" s="7"/>
      <c r="E915" s="7"/>
      <c r="F915" s="7"/>
      <c r="I915" s="7"/>
      <c r="J915" s="7"/>
      <c r="K915" s="9"/>
      <c r="L915" s="7"/>
      <c r="M915" s="7"/>
      <c r="N915" s="7"/>
    </row>
    <row r="916" spans="1:14">
      <c r="B916" s="11"/>
      <c r="C916" s="7"/>
      <c r="E916" s="7"/>
      <c r="F916" s="7"/>
      <c r="I916" s="7"/>
      <c r="J916" s="7"/>
      <c r="K916" s="9"/>
      <c r="L916" s="7"/>
      <c r="M916" s="7"/>
      <c r="N916" s="7"/>
    </row>
    <row r="917" spans="1:14">
      <c r="C917" s="13"/>
      <c r="E917" s="13"/>
      <c r="F917" s="13"/>
      <c r="G917" s="12"/>
      <c r="H917" s="13"/>
      <c r="K917" s="9"/>
      <c r="L917" s="13"/>
      <c r="M917" s="13"/>
      <c r="N917" s="13"/>
    </row>
    <row r="918" spans="1:14">
      <c r="A918" s="8"/>
      <c r="B918" s="7"/>
      <c r="K918" s="9"/>
    </row>
    <row r="919" spans="1:14">
      <c r="K919" s="9"/>
    </row>
    <row r="920" spans="1:14">
      <c r="K920" s="9"/>
    </row>
    <row r="921" spans="1:14">
      <c r="B921" s="7"/>
      <c r="C921" s="7"/>
      <c r="E921" s="7"/>
      <c r="F921" s="7"/>
      <c r="I921" s="7"/>
      <c r="J921" s="7"/>
      <c r="K921" s="9"/>
      <c r="L921" s="7"/>
      <c r="M921" s="7"/>
      <c r="N921" s="7"/>
    </row>
    <row r="922" spans="1:14">
      <c r="B922" s="7"/>
      <c r="C922" s="7"/>
      <c r="E922" s="7"/>
      <c r="F922" s="7"/>
      <c r="G922" s="10"/>
      <c r="I922" s="7"/>
      <c r="J922" s="7"/>
      <c r="K922" s="9"/>
      <c r="L922" s="7"/>
      <c r="M922" s="7"/>
      <c r="N922" s="7"/>
    </row>
    <row r="923" spans="1:14">
      <c r="B923" s="11"/>
      <c r="C923" s="7"/>
      <c r="E923" s="7"/>
      <c r="F923" s="7"/>
      <c r="I923" s="7"/>
      <c r="J923" s="7"/>
      <c r="K923" s="9"/>
      <c r="L923" s="7"/>
      <c r="M923" s="7"/>
      <c r="N923" s="7"/>
    </row>
    <row r="924" spans="1:14">
      <c r="B924" s="11"/>
      <c r="C924" s="7"/>
      <c r="E924" s="7"/>
      <c r="F924" s="7"/>
      <c r="I924" s="7"/>
      <c r="J924" s="7"/>
      <c r="K924" s="9"/>
      <c r="L924" s="7"/>
      <c r="M924" s="7"/>
      <c r="N924" s="7"/>
    </row>
    <row r="925" spans="1:14">
      <c r="C925" s="13"/>
      <c r="E925" s="13"/>
      <c r="F925" s="13"/>
      <c r="G925" s="12"/>
      <c r="H925" s="13"/>
      <c r="I925" s="12"/>
      <c r="K925" s="9"/>
      <c r="L925" s="13"/>
      <c r="M925" s="13"/>
      <c r="N925" s="13"/>
    </row>
    <row r="926" spans="1:14">
      <c r="A926" s="8"/>
      <c r="B926" s="7"/>
      <c r="K926" s="9"/>
    </row>
    <row r="927" spans="1:14">
      <c r="K927" s="9"/>
    </row>
    <row r="928" spans="1:14">
      <c r="B928" s="7"/>
      <c r="C928" s="7"/>
      <c r="E928" s="7"/>
      <c r="F928" s="7"/>
      <c r="G928" s="10"/>
      <c r="I928" s="7"/>
      <c r="J928" s="7"/>
      <c r="K928" s="9"/>
      <c r="L928" s="7"/>
      <c r="M928" s="7"/>
      <c r="N928" s="7"/>
    </row>
    <row r="929" spans="1:14">
      <c r="B929" s="11"/>
      <c r="C929" s="7"/>
      <c r="E929" s="7"/>
      <c r="F929" s="7"/>
      <c r="I929" s="7"/>
      <c r="J929" s="7"/>
      <c r="K929" s="9"/>
      <c r="L929" s="7"/>
      <c r="M929" s="7"/>
      <c r="N929" s="7"/>
    </row>
    <row r="930" spans="1:14">
      <c r="C930" s="13"/>
      <c r="E930" s="13"/>
      <c r="F930" s="13"/>
      <c r="G930" s="12"/>
      <c r="H930" s="13"/>
      <c r="K930" s="9"/>
      <c r="L930" s="13"/>
      <c r="M930" s="13"/>
      <c r="N930" s="13"/>
    </row>
    <row r="931" spans="1:14">
      <c r="A931" s="8"/>
      <c r="B931" s="7"/>
      <c r="K931" s="9"/>
    </row>
    <row r="932" spans="1:14">
      <c r="K932" s="9"/>
    </row>
    <row r="933" spans="1:14">
      <c r="B933" s="7"/>
      <c r="C933" s="7"/>
      <c r="E933" s="7"/>
      <c r="F933" s="7"/>
      <c r="G933" s="10"/>
      <c r="I933" s="7"/>
      <c r="J933" s="7"/>
      <c r="K933" s="9"/>
      <c r="L933" s="7"/>
      <c r="M933" s="7"/>
      <c r="N933" s="7"/>
    </row>
    <row r="934" spans="1:14">
      <c r="B934" s="11"/>
      <c r="C934" s="7"/>
      <c r="E934" s="7"/>
      <c r="F934" s="7"/>
      <c r="I934" s="7"/>
      <c r="J934" s="7"/>
      <c r="K934" s="9"/>
      <c r="L934" s="7"/>
      <c r="M934" s="7"/>
      <c r="N934" s="7"/>
    </row>
    <row r="935" spans="1:14">
      <c r="B935" s="11"/>
      <c r="C935" s="7"/>
      <c r="E935" s="7"/>
      <c r="F935" s="7"/>
      <c r="I935" s="7"/>
      <c r="J935" s="7"/>
      <c r="K935" s="9"/>
      <c r="L935" s="7"/>
      <c r="M935" s="7"/>
      <c r="N935" s="7"/>
    </row>
    <row r="936" spans="1:14">
      <c r="C936" s="13"/>
      <c r="E936" s="13"/>
      <c r="F936" s="13"/>
      <c r="G936" s="12"/>
      <c r="H936" s="13"/>
      <c r="K936" s="9"/>
      <c r="L936" s="13"/>
      <c r="M936" s="13"/>
      <c r="N936" s="13"/>
    </row>
    <row r="937" spans="1:14">
      <c r="A937" s="8"/>
      <c r="B937" s="7"/>
      <c r="K937" s="9"/>
    </row>
    <row r="938" spans="1:14">
      <c r="K938" s="9"/>
    </row>
    <row r="939" spans="1:14">
      <c r="B939" s="7"/>
      <c r="C939" s="7"/>
      <c r="E939" s="7"/>
      <c r="F939" s="7"/>
      <c r="G939" s="10"/>
      <c r="I939" s="7"/>
      <c r="J939" s="7"/>
      <c r="K939" s="9"/>
      <c r="L939" s="7"/>
      <c r="M939" s="7"/>
      <c r="N939" s="7"/>
    </row>
    <row r="940" spans="1:14">
      <c r="B940" s="11"/>
      <c r="C940" s="7"/>
      <c r="E940" s="7"/>
      <c r="F940" s="7"/>
      <c r="G940" s="10"/>
      <c r="I940" s="7"/>
      <c r="J940" s="7"/>
      <c r="K940" s="9"/>
      <c r="L940" s="7"/>
      <c r="M940" s="7"/>
      <c r="N940" s="7"/>
    </row>
    <row r="941" spans="1:14">
      <c r="B941" s="11"/>
      <c r="C941" s="7"/>
      <c r="E941" s="7"/>
      <c r="F941" s="7"/>
      <c r="G941" s="10"/>
      <c r="I941" s="7"/>
      <c r="J941" s="7"/>
      <c r="K941" s="9"/>
      <c r="L941" s="7"/>
      <c r="M941" s="7"/>
      <c r="N941" s="7"/>
    </row>
    <row r="942" spans="1:14">
      <c r="C942" s="13"/>
      <c r="E942" s="13"/>
      <c r="F942" s="13"/>
      <c r="G942" s="14"/>
      <c r="H942" s="13"/>
      <c r="K942" s="9"/>
      <c r="L942" s="13"/>
      <c r="M942" s="13"/>
      <c r="N942" s="13"/>
    </row>
    <row r="943" spans="1:14">
      <c r="A943" s="8"/>
      <c r="B943" s="7"/>
      <c r="K943" s="9"/>
    </row>
    <row r="944" spans="1:14">
      <c r="K944" s="9"/>
    </row>
    <row r="945" spans="1:15">
      <c r="B945" s="7"/>
      <c r="C945" s="7"/>
      <c r="E945" s="7"/>
      <c r="F945" s="7"/>
      <c r="G945" s="10"/>
      <c r="I945" s="7"/>
      <c r="J945" s="7"/>
      <c r="K945" s="9"/>
      <c r="L945" s="7"/>
      <c r="M945" s="7"/>
      <c r="N945" s="7"/>
      <c r="O945" s="1"/>
    </row>
    <row r="946" spans="1:15">
      <c r="B946" s="11"/>
      <c r="C946" s="7"/>
      <c r="E946" s="7"/>
      <c r="F946" s="7"/>
      <c r="I946" s="7"/>
      <c r="J946" s="7"/>
      <c r="K946" s="9"/>
      <c r="L946" s="7"/>
      <c r="M946" s="7"/>
      <c r="N946" s="7"/>
    </row>
    <row r="947" spans="1:15">
      <c r="C947" s="13"/>
      <c r="E947" s="13"/>
      <c r="F947" s="13"/>
      <c r="G947" s="12"/>
      <c r="H947" s="13"/>
      <c r="I947" s="12"/>
      <c r="K947" s="9"/>
      <c r="L947" s="13"/>
      <c r="M947" s="13"/>
      <c r="N947" s="13"/>
    </row>
    <row r="948" spans="1:15">
      <c r="A948" s="8"/>
      <c r="B948" s="7"/>
      <c r="K948" s="9"/>
    </row>
    <row r="949" spans="1:15">
      <c r="K949" s="9"/>
    </row>
    <row r="950" spans="1:15">
      <c r="B950" s="7"/>
      <c r="C950" s="7"/>
      <c r="E950" s="7"/>
      <c r="F950" s="7"/>
      <c r="G950" s="10"/>
      <c r="I950" s="7"/>
      <c r="J950" s="7"/>
      <c r="K950" s="9"/>
      <c r="L950" s="7"/>
      <c r="M950" s="7"/>
      <c r="N950" s="7"/>
    </row>
    <row r="951" spans="1:15">
      <c r="B951" s="11"/>
      <c r="C951" s="7"/>
      <c r="E951" s="7"/>
      <c r="F951" s="7"/>
      <c r="I951" s="7"/>
      <c r="J951" s="7"/>
      <c r="K951" s="9"/>
      <c r="L951" s="7"/>
      <c r="M951" s="7"/>
      <c r="N951" s="7"/>
    </row>
    <row r="952" spans="1:15">
      <c r="B952" s="11"/>
      <c r="C952" s="7"/>
      <c r="E952" s="7"/>
      <c r="F952" s="7"/>
      <c r="I952" s="7"/>
      <c r="J952" s="7"/>
      <c r="K952" s="9"/>
      <c r="L952" s="7"/>
      <c r="M952" s="7"/>
      <c r="N952" s="7"/>
    </row>
    <row r="953" spans="1:15">
      <c r="C953" s="13"/>
      <c r="E953" s="13"/>
      <c r="F953" s="13"/>
      <c r="G953" s="12"/>
      <c r="H953" s="13"/>
      <c r="K953" s="9"/>
      <c r="L953" s="13"/>
      <c r="M953" s="13"/>
      <c r="N953" s="13"/>
    </row>
    <row r="954" spans="1:15">
      <c r="A954" s="8"/>
      <c r="B954" s="7"/>
      <c r="K954" s="9"/>
    </row>
    <row r="955" spans="1:15">
      <c r="K955" s="9"/>
    </row>
    <row r="956" spans="1:15">
      <c r="K956" s="9"/>
    </row>
    <row r="957" spans="1:15">
      <c r="B957" s="7"/>
      <c r="C957" s="7"/>
      <c r="E957" s="7"/>
      <c r="F957" s="7"/>
      <c r="G957" s="10"/>
      <c r="I957" s="7"/>
      <c r="J957" s="7"/>
      <c r="K957" s="9"/>
      <c r="L957" s="7"/>
      <c r="M957" s="7"/>
      <c r="N957" s="7"/>
    </row>
    <row r="958" spans="1:15">
      <c r="B958" s="7"/>
      <c r="C958" s="7"/>
      <c r="E958" s="7"/>
      <c r="F958" s="7"/>
      <c r="G958" s="10"/>
      <c r="I958" s="7"/>
      <c r="J958" s="7"/>
      <c r="K958" s="9"/>
      <c r="L958" s="7"/>
      <c r="M958" s="7"/>
      <c r="N958" s="7"/>
    </row>
    <row r="959" spans="1:15">
      <c r="B959" s="11"/>
      <c r="C959" s="7"/>
      <c r="E959" s="7"/>
      <c r="F959" s="7"/>
      <c r="I959" s="7"/>
      <c r="J959" s="7"/>
      <c r="K959" s="9"/>
      <c r="L959" s="7"/>
      <c r="M959" s="7"/>
      <c r="N959" s="7"/>
    </row>
    <row r="960" spans="1:15">
      <c r="B960" s="11"/>
      <c r="C960" s="7"/>
      <c r="E960" s="7"/>
      <c r="F960" s="7"/>
      <c r="I960" s="7"/>
      <c r="J960" s="7"/>
      <c r="K960" s="9"/>
      <c r="L960" s="7"/>
      <c r="M960" s="7"/>
      <c r="N960" s="7"/>
    </row>
    <row r="961" spans="1:14">
      <c r="C961" s="13"/>
      <c r="E961" s="13"/>
      <c r="F961" s="13"/>
      <c r="G961" s="12"/>
      <c r="H961" s="13"/>
      <c r="K961" s="9"/>
      <c r="L961" s="13"/>
      <c r="M961" s="13"/>
      <c r="N961" s="13"/>
    </row>
    <row r="962" spans="1:14">
      <c r="A962" s="8"/>
      <c r="B962" s="7"/>
      <c r="K962" s="9"/>
    </row>
    <row r="963" spans="1:14">
      <c r="K963" s="9"/>
    </row>
    <row r="964" spans="1:14">
      <c r="K964" s="9"/>
    </row>
    <row r="965" spans="1:14">
      <c r="B965" s="7"/>
      <c r="C965" s="7"/>
      <c r="E965" s="7"/>
      <c r="F965" s="7"/>
      <c r="G965" s="10"/>
      <c r="I965" s="7"/>
      <c r="J965" s="7"/>
      <c r="K965" s="9"/>
      <c r="L965" s="7"/>
      <c r="M965" s="7"/>
      <c r="N965" s="7"/>
    </row>
    <row r="966" spans="1:14">
      <c r="B966" s="7"/>
      <c r="C966" s="7"/>
      <c r="E966" s="7"/>
      <c r="F966" s="7"/>
      <c r="G966" s="10"/>
      <c r="I966" s="7"/>
      <c r="J966" s="7"/>
      <c r="K966" s="9"/>
      <c r="L966" s="7"/>
      <c r="M966" s="7"/>
      <c r="N966" s="7"/>
    </row>
    <row r="967" spans="1:14">
      <c r="B967" s="7"/>
      <c r="C967" s="7"/>
      <c r="E967" s="7"/>
      <c r="F967" s="7"/>
      <c r="G967" s="10"/>
      <c r="I967" s="7"/>
      <c r="J967" s="7"/>
      <c r="K967" s="9"/>
      <c r="L967" s="7"/>
      <c r="M967" s="7"/>
      <c r="N967" s="7"/>
    </row>
    <row r="968" spans="1:14">
      <c r="B968" s="11"/>
      <c r="C968" s="7"/>
      <c r="E968" s="7"/>
      <c r="F968" s="7"/>
      <c r="I968" s="7"/>
      <c r="J968" s="7"/>
      <c r="K968" s="9"/>
      <c r="L968" s="7"/>
      <c r="M968" s="7"/>
      <c r="N968" s="7"/>
    </row>
    <row r="969" spans="1:14">
      <c r="B969" s="11"/>
      <c r="C969" s="7"/>
      <c r="E969" s="7"/>
      <c r="F969" s="7"/>
      <c r="I969" s="7"/>
      <c r="J969" s="7"/>
      <c r="K969" s="9"/>
      <c r="L969" s="7"/>
      <c r="M969" s="7"/>
      <c r="N969" s="7"/>
    </row>
    <row r="970" spans="1:14">
      <c r="C970" s="13"/>
      <c r="E970" s="13"/>
      <c r="F970" s="13"/>
      <c r="G970" s="12"/>
      <c r="H970" s="13"/>
      <c r="K970" s="9"/>
      <c r="L970" s="13"/>
      <c r="M970" s="13"/>
      <c r="N970" s="13"/>
    </row>
    <row r="971" spans="1:14">
      <c r="A971" s="8"/>
      <c r="B971" s="7"/>
      <c r="K971" s="9"/>
    </row>
    <row r="972" spans="1:14">
      <c r="K972" s="9"/>
    </row>
    <row r="973" spans="1:14">
      <c r="K973" s="9"/>
    </row>
    <row r="974" spans="1:14">
      <c r="B974" s="7"/>
      <c r="C974" s="7"/>
      <c r="E974" s="7"/>
      <c r="F974" s="7"/>
      <c r="G974" s="10"/>
      <c r="I974" s="7"/>
      <c r="J974" s="7"/>
      <c r="K974" s="9"/>
      <c r="L974" s="7"/>
      <c r="M974" s="7"/>
      <c r="N974" s="7"/>
    </row>
    <row r="975" spans="1:14">
      <c r="B975" s="7"/>
      <c r="C975" s="7"/>
      <c r="E975" s="7"/>
      <c r="F975" s="7"/>
      <c r="G975" s="10"/>
      <c r="I975" s="7"/>
      <c r="J975" s="7"/>
      <c r="K975" s="9"/>
      <c r="L975" s="7"/>
      <c r="M975" s="7"/>
      <c r="N975" s="7"/>
    </row>
    <row r="976" spans="1:14">
      <c r="B976" s="11"/>
      <c r="C976" s="7"/>
      <c r="E976" s="7"/>
      <c r="F976" s="7"/>
      <c r="I976" s="7"/>
      <c r="J976" s="7"/>
      <c r="K976" s="9"/>
      <c r="L976" s="7"/>
      <c r="M976" s="7"/>
      <c r="N976" s="7"/>
    </row>
    <row r="977" spans="1:14">
      <c r="B977" s="11"/>
      <c r="C977" s="7"/>
      <c r="E977" s="7"/>
      <c r="F977" s="7"/>
      <c r="I977" s="7"/>
      <c r="J977" s="7"/>
      <c r="K977" s="9"/>
      <c r="L977" s="7"/>
      <c r="M977" s="7"/>
      <c r="N977" s="7"/>
    </row>
    <row r="978" spans="1:14">
      <c r="C978" s="13"/>
      <c r="E978" s="13"/>
      <c r="F978" s="13"/>
      <c r="G978" s="12"/>
      <c r="H978" s="13"/>
      <c r="K978" s="9"/>
      <c r="L978" s="13"/>
      <c r="M978" s="13"/>
      <c r="N978" s="13"/>
    </row>
    <row r="979" spans="1:14">
      <c r="A979" s="8"/>
      <c r="B979" s="7"/>
      <c r="K979" s="9"/>
    </row>
    <row r="980" spans="1:14">
      <c r="K980" s="9"/>
    </row>
    <row r="981" spans="1:14">
      <c r="B981" s="7"/>
      <c r="C981" s="7"/>
      <c r="E981" s="7"/>
      <c r="F981" s="7"/>
      <c r="G981" s="10"/>
      <c r="I981" s="7"/>
      <c r="J981" s="7"/>
      <c r="K981" s="9"/>
      <c r="L981" s="7"/>
      <c r="M981" s="7"/>
      <c r="N981" s="7"/>
    </row>
    <row r="982" spans="1:14">
      <c r="B982" s="11"/>
      <c r="C982" s="7"/>
      <c r="E982" s="7"/>
      <c r="F982" s="7"/>
      <c r="I982" s="7"/>
      <c r="J982" s="7"/>
      <c r="K982" s="9"/>
      <c r="L982" s="7"/>
      <c r="M982" s="7"/>
      <c r="N982" s="7"/>
    </row>
    <row r="983" spans="1:14">
      <c r="C983" s="13"/>
      <c r="E983" s="13"/>
      <c r="F983" s="13"/>
      <c r="G983" s="12"/>
      <c r="H983" s="13"/>
      <c r="K983" s="9"/>
      <c r="L983" s="13"/>
      <c r="M983" s="13"/>
      <c r="N983" s="13"/>
    </row>
    <row r="984" spans="1:14">
      <c r="A984" s="8"/>
      <c r="B984" s="7"/>
      <c r="K984" s="9"/>
    </row>
    <row r="985" spans="1:14">
      <c r="K985" s="9"/>
    </row>
    <row r="986" spans="1:14">
      <c r="B986" s="7"/>
      <c r="C986" s="7"/>
      <c r="E986" s="7"/>
      <c r="F986" s="7"/>
      <c r="G986" s="10"/>
      <c r="I986" s="7"/>
      <c r="J986" s="7"/>
      <c r="K986" s="9"/>
      <c r="L986" s="7"/>
      <c r="M986" s="7"/>
      <c r="N986" s="7"/>
    </row>
    <row r="987" spans="1:14">
      <c r="B987" s="11"/>
      <c r="C987" s="7"/>
      <c r="E987" s="7"/>
      <c r="F987" s="7"/>
      <c r="I987" s="7"/>
      <c r="J987" s="7"/>
      <c r="K987" s="9"/>
      <c r="L987" s="7"/>
      <c r="M987" s="7"/>
      <c r="N987" s="7"/>
    </row>
    <row r="988" spans="1:14">
      <c r="C988" s="13"/>
      <c r="E988" s="13"/>
      <c r="F988" s="13"/>
      <c r="G988" s="12"/>
      <c r="H988" s="13"/>
      <c r="K988" s="9"/>
      <c r="L988" s="13"/>
      <c r="M988" s="13"/>
      <c r="N988" s="13"/>
    </row>
    <row r="989" spans="1:14">
      <c r="A989" s="8"/>
      <c r="B989" s="7"/>
      <c r="K989" s="9"/>
    </row>
    <row r="990" spans="1:14">
      <c r="K990" s="9"/>
    </row>
    <row r="991" spans="1:14">
      <c r="K991" s="9"/>
    </row>
    <row r="992" spans="1:14">
      <c r="B992" s="7"/>
      <c r="C992" s="7"/>
      <c r="E992" s="7"/>
      <c r="F992" s="7"/>
      <c r="G992" s="10"/>
      <c r="I992" s="7"/>
      <c r="J992" s="7"/>
      <c r="K992" s="9"/>
      <c r="L992" s="7"/>
      <c r="M992" s="7"/>
      <c r="N992" s="7"/>
    </row>
    <row r="993" spans="1:14">
      <c r="B993" s="7"/>
      <c r="C993" s="7"/>
      <c r="E993" s="7"/>
      <c r="F993" s="7"/>
      <c r="G993" s="10"/>
      <c r="I993" s="7"/>
      <c r="J993" s="7"/>
      <c r="K993" s="9"/>
      <c r="L993" s="7"/>
      <c r="M993" s="7"/>
      <c r="N993" s="7"/>
    </row>
    <row r="994" spans="1:14">
      <c r="B994" s="7"/>
      <c r="C994" s="7"/>
      <c r="E994" s="7"/>
      <c r="F994" s="7"/>
      <c r="G994" s="10"/>
      <c r="I994" s="7"/>
      <c r="J994" s="7"/>
      <c r="K994" s="9"/>
      <c r="L994" s="7"/>
      <c r="M994" s="7"/>
      <c r="N994" s="7"/>
    </row>
    <row r="995" spans="1:14">
      <c r="B995" s="11"/>
      <c r="C995" s="7"/>
      <c r="E995" s="7"/>
      <c r="F995" s="7"/>
      <c r="I995" s="7"/>
      <c r="J995" s="7"/>
      <c r="K995" s="9"/>
      <c r="L995" s="7"/>
      <c r="M995" s="7"/>
      <c r="N995" s="7"/>
    </row>
    <row r="996" spans="1:14">
      <c r="B996" s="11"/>
      <c r="C996" s="7"/>
      <c r="E996" s="7"/>
      <c r="F996" s="7"/>
      <c r="I996" s="7"/>
      <c r="J996" s="7"/>
      <c r="K996" s="9"/>
      <c r="L996" s="7"/>
      <c r="M996" s="7"/>
      <c r="N996" s="7"/>
    </row>
    <row r="997" spans="1:14">
      <c r="C997" s="13"/>
      <c r="E997" s="13"/>
      <c r="F997" s="13"/>
      <c r="G997" s="12"/>
      <c r="H997" s="13"/>
      <c r="K997" s="9"/>
      <c r="L997" s="13"/>
      <c r="M997" s="13"/>
      <c r="N997" s="13"/>
    </row>
    <row r="998" spans="1:14">
      <c r="A998" s="8"/>
      <c r="B998" s="7"/>
      <c r="K998" s="9"/>
    </row>
    <row r="999" spans="1:14">
      <c r="K999" s="9"/>
    </row>
    <row r="1000" spans="1:14">
      <c r="B1000" s="7"/>
      <c r="C1000" s="7"/>
      <c r="E1000" s="7"/>
      <c r="F1000" s="7"/>
      <c r="G1000" s="10"/>
      <c r="I1000" s="7"/>
      <c r="J1000" s="7"/>
      <c r="K1000" s="9"/>
      <c r="L1000" s="7"/>
      <c r="M1000" s="7"/>
      <c r="N1000" s="7"/>
    </row>
    <row r="1001" spans="1:14">
      <c r="B1001" s="11"/>
      <c r="C1001" s="7"/>
      <c r="E1001" s="7"/>
      <c r="F1001" s="7"/>
      <c r="I1001" s="7"/>
      <c r="J1001" s="7"/>
      <c r="K1001" s="9"/>
      <c r="L1001" s="7"/>
      <c r="M1001" s="7"/>
      <c r="N1001" s="7"/>
    </row>
    <row r="1002" spans="1:14">
      <c r="C1002" s="13"/>
      <c r="E1002" s="13"/>
      <c r="F1002" s="13"/>
      <c r="G1002" s="12"/>
      <c r="H1002" s="13"/>
      <c r="K1002" s="9"/>
      <c r="L1002" s="13"/>
      <c r="M1002" s="13"/>
      <c r="N1002" s="13"/>
    </row>
    <row r="1003" spans="1:14">
      <c r="A1003" s="8"/>
      <c r="B1003" s="7"/>
      <c r="K1003" s="9"/>
    </row>
    <row r="1004" spans="1:14">
      <c r="K1004" s="9"/>
    </row>
    <row r="1005" spans="1:14">
      <c r="B1005" s="7"/>
      <c r="C1005" s="7"/>
      <c r="E1005" s="7"/>
      <c r="F1005" s="7"/>
      <c r="G1005" s="10"/>
      <c r="I1005" s="7"/>
      <c r="J1005" s="7"/>
      <c r="K1005" s="9"/>
      <c r="L1005" s="7"/>
      <c r="M1005" s="7"/>
      <c r="N1005" s="7"/>
    </row>
    <row r="1006" spans="1:14">
      <c r="B1006" s="11"/>
      <c r="C1006" s="7"/>
      <c r="E1006" s="7"/>
      <c r="F1006" s="7"/>
      <c r="I1006" s="7"/>
      <c r="J1006" s="7"/>
      <c r="K1006" s="9"/>
      <c r="L1006" s="7"/>
      <c r="M1006" s="7"/>
      <c r="N1006" s="7"/>
    </row>
    <row r="1007" spans="1:14">
      <c r="B1007" s="11"/>
      <c r="C1007" s="7"/>
      <c r="E1007" s="7"/>
      <c r="F1007" s="7"/>
      <c r="I1007" s="7"/>
      <c r="J1007" s="7"/>
      <c r="K1007" s="9"/>
      <c r="L1007" s="7"/>
      <c r="M1007" s="7"/>
      <c r="N1007" s="7"/>
    </row>
    <row r="1008" spans="1:14">
      <c r="C1008" s="13"/>
      <c r="E1008" s="13"/>
      <c r="F1008" s="13"/>
      <c r="G1008" s="12"/>
      <c r="H1008" s="13"/>
      <c r="K1008" s="9"/>
      <c r="L1008" s="13"/>
      <c r="M1008" s="13"/>
      <c r="N1008" s="13"/>
    </row>
    <row r="1009" spans="1:14">
      <c r="A1009" s="8"/>
      <c r="B1009" s="7"/>
      <c r="K1009" s="9"/>
    </row>
    <row r="1010" spans="1:14">
      <c r="K1010" s="9"/>
    </row>
    <row r="1011" spans="1:14">
      <c r="B1011" s="7"/>
      <c r="C1011" s="7"/>
      <c r="E1011" s="7"/>
      <c r="F1011" s="7"/>
      <c r="G1011" s="10"/>
      <c r="I1011" s="7"/>
      <c r="J1011" s="7"/>
      <c r="K1011" s="9"/>
      <c r="L1011" s="7"/>
      <c r="M1011" s="7"/>
      <c r="N1011" s="7"/>
    </row>
    <row r="1012" spans="1:14">
      <c r="B1012" s="11"/>
      <c r="C1012" s="7"/>
      <c r="E1012" s="7"/>
      <c r="F1012" s="7"/>
      <c r="I1012" s="7"/>
      <c r="J1012" s="7"/>
      <c r="K1012" s="9"/>
      <c r="L1012" s="7"/>
      <c r="M1012" s="7"/>
      <c r="N1012" s="7"/>
    </row>
    <row r="1013" spans="1:14">
      <c r="C1013" s="13"/>
      <c r="E1013" s="13"/>
      <c r="F1013" s="13"/>
      <c r="G1013" s="12"/>
      <c r="H1013" s="13"/>
      <c r="I1013" s="12"/>
      <c r="K1013" s="9"/>
      <c r="L1013" s="13"/>
      <c r="M1013" s="13"/>
      <c r="N1013" s="13"/>
    </row>
    <row r="1014" spans="1:14">
      <c r="A1014" s="8"/>
      <c r="B1014" s="7"/>
      <c r="K1014" s="9"/>
    </row>
    <row r="1015" spans="1:14">
      <c r="K1015" s="9"/>
    </row>
    <row r="1016" spans="1:14">
      <c r="B1016" s="7"/>
      <c r="C1016" s="7"/>
      <c r="E1016" s="7"/>
      <c r="F1016" s="7"/>
      <c r="G1016" s="10"/>
      <c r="I1016" s="7"/>
      <c r="J1016" s="7"/>
      <c r="K1016" s="9"/>
      <c r="L1016" s="7"/>
      <c r="M1016" s="7"/>
      <c r="N1016" s="7"/>
    </row>
    <row r="1017" spans="1:14">
      <c r="B1017" s="11"/>
      <c r="C1017" s="7"/>
      <c r="E1017" s="7"/>
      <c r="F1017" s="7"/>
      <c r="I1017" s="7"/>
      <c r="J1017" s="7"/>
      <c r="K1017" s="9"/>
      <c r="L1017" s="7"/>
      <c r="M1017" s="7"/>
      <c r="N1017" s="7"/>
    </row>
    <row r="1018" spans="1:14">
      <c r="C1018" s="13"/>
      <c r="E1018" s="13"/>
      <c r="F1018" s="13"/>
      <c r="G1018" s="12"/>
      <c r="H1018" s="13"/>
      <c r="K1018" s="9"/>
      <c r="L1018" s="13"/>
      <c r="M1018" s="13"/>
      <c r="N1018" s="13"/>
    </row>
    <row r="1019" spans="1:14">
      <c r="A1019" s="8"/>
      <c r="B1019" s="7"/>
      <c r="K1019" s="9"/>
    </row>
    <row r="1020" spans="1:14">
      <c r="K1020" s="9"/>
    </row>
    <row r="1021" spans="1:14">
      <c r="K1021" s="9"/>
    </row>
    <row r="1022" spans="1:14">
      <c r="B1022" s="7"/>
      <c r="C1022" s="7"/>
      <c r="E1022" s="7"/>
      <c r="F1022" s="7"/>
      <c r="G1022" s="10"/>
      <c r="I1022" s="7"/>
      <c r="J1022" s="7"/>
      <c r="K1022" s="9"/>
      <c r="L1022" s="7"/>
      <c r="M1022" s="7"/>
      <c r="N1022" s="7"/>
    </row>
    <row r="1023" spans="1:14">
      <c r="B1023" s="7"/>
      <c r="C1023" s="7"/>
      <c r="E1023" s="7"/>
      <c r="F1023" s="7"/>
      <c r="G1023" s="10"/>
      <c r="I1023" s="7"/>
      <c r="J1023" s="7"/>
      <c r="K1023" s="9"/>
      <c r="L1023" s="7"/>
      <c r="M1023" s="7"/>
      <c r="N1023" s="7"/>
    </row>
    <row r="1024" spans="1:14">
      <c r="B1024" s="7"/>
      <c r="C1024" s="7"/>
      <c r="E1024" s="7"/>
      <c r="F1024" s="7"/>
      <c r="G1024" s="10"/>
      <c r="I1024" s="7"/>
      <c r="J1024" s="7"/>
      <c r="K1024" s="9"/>
      <c r="L1024" s="7"/>
      <c r="M1024" s="7"/>
      <c r="N1024" s="7"/>
    </row>
    <row r="1025" spans="1:14">
      <c r="B1025" s="11"/>
      <c r="C1025" s="7"/>
      <c r="E1025" s="7"/>
      <c r="F1025" s="7"/>
      <c r="I1025" s="7"/>
      <c r="J1025" s="7"/>
      <c r="K1025" s="9"/>
      <c r="L1025" s="7"/>
      <c r="M1025" s="7"/>
      <c r="N1025" s="7"/>
    </row>
    <row r="1026" spans="1:14">
      <c r="B1026" s="11"/>
      <c r="C1026" s="7"/>
      <c r="E1026" s="7"/>
      <c r="F1026" s="7"/>
      <c r="I1026" s="7"/>
      <c r="J1026" s="7"/>
      <c r="K1026" s="9"/>
      <c r="L1026" s="7"/>
      <c r="M1026" s="7"/>
      <c r="N1026" s="7"/>
    </row>
    <row r="1027" spans="1:14">
      <c r="C1027" s="13"/>
      <c r="E1027" s="13"/>
      <c r="F1027" s="13"/>
      <c r="G1027" s="12"/>
      <c r="H1027" s="13"/>
      <c r="K1027" s="9"/>
      <c r="L1027" s="13"/>
      <c r="M1027" s="13"/>
      <c r="N1027" s="13"/>
    </row>
    <row r="1028" spans="1:14">
      <c r="A1028" s="8"/>
      <c r="B1028" s="7"/>
      <c r="K1028" s="9"/>
    </row>
    <row r="1029" spans="1:14">
      <c r="K1029" s="9"/>
    </row>
    <row r="1030" spans="1:14">
      <c r="K1030" s="9"/>
    </row>
    <row r="1031" spans="1:14">
      <c r="B1031" s="7"/>
      <c r="C1031" s="7"/>
      <c r="E1031" s="7"/>
      <c r="F1031" s="7"/>
      <c r="G1031" s="10"/>
      <c r="I1031" s="7"/>
      <c r="J1031" s="7"/>
      <c r="K1031" s="9"/>
      <c r="L1031" s="7"/>
      <c r="M1031" s="7"/>
      <c r="N1031" s="7"/>
    </row>
    <row r="1032" spans="1:14">
      <c r="B1032" s="7"/>
      <c r="C1032" s="7"/>
      <c r="E1032" s="7"/>
      <c r="F1032" s="7"/>
      <c r="G1032" s="10"/>
      <c r="I1032" s="7"/>
      <c r="J1032" s="7"/>
      <c r="K1032" s="9"/>
      <c r="L1032" s="7"/>
      <c r="M1032" s="7"/>
      <c r="N1032" s="7"/>
    </row>
    <row r="1033" spans="1:14">
      <c r="B1033" s="11"/>
      <c r="C1033" s="7"/>
      <c r="E1033" s="7"/>
      <c r="F1033" s="7"/>
      <c r="I1033" s="7"/>
      <c r="J1033" s="7"/>
      <c r="K1033" s="9"/>
      <c r="L1033" s="7"/>
      <c r="M1033" s="7"/>
      <c r="N1033" s="7"/>
    </row>
    <row r="1034" spans="1:14">
      <c r="C1034" s="13"/>
      <c r="E1034" s="13"/>
      <c r="F1034" s="13"/>
      <c r="G1034" s="12"/>
      <c r="H1034" s="13"/>
      <c r="K1034" s="9"/>
      <c r="L1034" s="13"/>
      <c r="M1034" s="13"/>
      <c r="N1034" s="13"/>
    </row>
    <row r="1035" spans="1:14">
      <c r="A1035" s="8"/>
      <c r="B1035" s="7"/>
      <c r="K1035" s="9"/>
    </row>
    <row r="1036" spans="1:14">
      <c r="K1036" s="9"/>
    </row>
    <row r="1037" spans="1:14">
      <c r="K1037" s="9"/>
    </row>
    <row r="1038" spans="1:14">
      <c r="B1038" s="7"/>
      <c r="C1038" s="7"/>
      <c r="E1038" s="7"/>
      <c r="F1038" s="7"/>
      <c r="G1038" s="10"/>
      <c r="I1038" s="7"/>
      <c r="J1038" s="7"/>
      <c r="K1038" s="9"/>
      <c r="L1038" s="7"/>
      <c r="M1038" s="7"/>
      <c r="N1038" s="7"/>
    </row>
    <row r="1039" spans="1:14">
      <c r="B1039" s="7"/>
      <c r="C1039" s="7"/>
      <c r="E1039" s="7"/>
      <c r="F1039" s="7"/>
      <c r="G1039" s="10"/>
      <c r="I1039" s="7"/>
      <c r="J1039" s="7"/>
      <c r="K1039" s="9"/>
      <c r="L1039" s="7"/>
      <c r="M1039" s="7"/>
      <c r="N1039" s="7"/>
    </row>
    <row r="1040" spans="1:14">
      <c r="B1040" s="11"/>
      <c r="C1040" s="7"/>
      <c r="E1040" s="7"/>
      <c r="F1040" s="7"/>
      <c r="I1040" s="7"/>
      <c r="J1040" s="7"/>
      <c r="K1040" s="9"/>
      <c r="L1040" s="7"/>
      <c r="M1040" s="7"/>
      <c r="N1040" s="7"/>
    </row>
    <row r="1041" spans="1:14">
      <c r="C1041" s="13"/>
      <c r="E1041" s="13"/>
      <c r="F1041" s="13"/>
      <c r="G1041" s="12"/>
      <c r="H1041" s="13"/>
      <c r="I1041" s="12"/>
      <c r="K1041" s="9"/>
      <c r="L1041" s="13"/>
      <c r="M1041" s="13"/>
      <c r="N1041" s="13"/>
    </row>
    <row r="1042" spans="1:14">
      <c r="A1042" s="8"/>
      <c r="B1042" s="7"/>
      <c r="K1042" s="9"/>
    </row>
    <row r="1043" spans="1:14">
      <c r="K1043" s="9"/>
    </row>
    <row r="1044" spans="1:14">
      <c r="B1044" s="7"/>
      <c r="C1044" s="7"/>
      <c r="E1044" s="7"/>
      <c r="F1044" s="7"/>
      <c r="G1044" s="10"/>
      <c r="I1044" s="7"/>
      <c r="J1044" s="7"/>
      <c r="K1044" s="9"/>
      <c r="L1044" s="7"/>
      <c r="M1044" s="7"/>
      <c r="N1044" s="7"/>
    </row>
    <row r="1045" spans="1:14">
      <c r="B1045" s="11"/>
      <c r="C1045" s="7"/>
      <c r="E1045" s="7"/>
      <c r="F1045" s="7"/>
      <c r="I1045" s="7"/>
      <c r="J1045" s="7"/>
      <c r="K1045" s="9"/>
      <c r="L1045" s="7"/>
      <c r="M1045" s="7"/>
      <c r="N1045" s="7"/>
    </row>
    <row r="1046" spans="1:14">
      <c r="C1046" s="13"/>
      <c r="E1046" s="13"/>
      <c r="F1046" s="13"/>
      <c r="G1046" s="12"/>
      <c r="H1046" s="13"/>
      <c r="K1046" s="9"/>
      <c r="L1046" s="13"/>
      <c r="M1046" s="13"/>
      <c r="N1046" s="13"/>
    </row>
    <row r="1047" spans="1:14">
      <c r="A1047" s="8"/>
      <c r="B1047" s="7"/>
      <c r="K1047" s="9"/>
    </row>
    <row r="1048" spans="1:14">
      <c r="K1048" s="9"/>
    </row>
    <row r="1049" spans="1:14">
      <c r="B1049" s="7"/>
      <c r="C1049" s="7"/>
      <c r="E1049" s="7"/>
      <c r="F1049" s="7"/>
      <c r="G1049" s="10"/>
      <c r="I1049" s="7"/>
      <c r="J1049" s="7"/>
      <c r="K1049" s="9"/>
      <c r="L1049" s="7"/>
      <c r="M1049" s="7"/>
      <c r="N1049" s="7"/>
    </row>
    <row r="1050" spans="1:14">
      <c r="B1050" s="11"/>
      <c r="C1050" s="7"/>
      <c r="E1050" s="7"/>
      <c r="F1050" s="7"/>
      <c r="I1050" s="7"/>
      <c r="J1050" s="7"/>
      <c r="K1050" s="9"/>
      <c r="L1050" s="7"/>
      <c r="M1050" s="7"/>
      <c r="N1050" s="7"/>
    </row>
    <row r="1051" spans="1:14">
      <c r="C1051" s="13"/>
      <c r="E1051" s="13"/>
      <c r="F1051" s="13"/>
      <c r="G1051" s="12"/>
      <c r="H1051" s="13"/>
      <c r="K1051" s="9"/>
      <c r="L1051" s="13"/>
      <c r="M1051" s="13"/>
      <c r="N1051" s="13"/>
    </row>
    <row r="1052" spans="1:14">
      <c r="A1052" s="8"/>
      <c r="B1052" s="7"/>
      <c r="K1052" s="9"/>
    </row>
    <row r="1053" spans="1:14">
      <c r="K1053" s="9"/>
    </row>
    <row r="1054" spans="1:14">
      <c r="B1054" s="7"/>
      <c r="C1054" s="7"/>
      <c r="E1054" s="7"/>
      <c r="F1054" s="7"/>
      <c r="G1054" s="10"/>
      <c r="I1054" s="7"/>
      <c r="J1054" s="7"/>
      <c r="K1054" s="9"/>
      <c r="L1054" s="7"/>
      <c r="M1054" s="7"/>
      <c r="N1054" s="7"/>
    </row>
    <row r="1055" spans="1:14">
      <c r="B1055" s="11"/>
      <c r="C1055" s="7"/>
      <c r="E1055" s="7"/>
      <c r="F1055" s="7"/>
      <c r="I1055" s="7"/>
      <c r="J1055" s="7"/>
      <c r="K1055" s="9"/>
      <c r="L1055" s="7"/>
      <c r="M1055" s="7"/>
      <c r="N1055" s="7"/>
    </row>
    <row r="1056" spans="1:14">
      <c r="B1056" s="11"/>
      <c r="C1056" s="7"/>
      <c r="E1056" s="7"/>
      <c r="F1056" s="7"/>
      <c r="I1056" s="7"/>
      <c r="J1056" s="7"/>
      <c r="K1056" s="9"/>
      <c r="L1056" s="7"/>
      <c r="M1056" s="7"/>
      <c r="N1056" s="7"/>
    </row>
    <row r="1057" spans="1:14">
      <c r="C1057" s="13"/>
      <c r="E1057" s="13"/>
      <c r="F1057" s="13"/>
      <c r="G1057" s="12"/>
      <c r="H1057" s="13"/>
      <c r="K1057" s="9"/>
      <c r="L1057" s="13"/>
      <c r="M1057" s="13"/>
      <c r="N1057" s="13"/>
    </row>
    <row r="1058" spans="1:14">
      <c r="A1058" s="8"/>
      <c r="B1058" s="7"/>
      <c r="K1058" s="9"/>
    </row>
    <row r="1059" spans="1:14">
      <c r="K1059" s="9"/>
    </row>
    <row r="1060" spans="1:14">
      <c r="B1060" s="7"/>
      <c r="C1060" s="7"/>
      <c r="E1060" s="7"/>
      <c r="F1060" s="7"/>
      <c r="G1060" s="10"/>
      <c r="I1060" s="7"/>
      <c r="J1060" s="7"/>
      <c r="K1060" s="9"/>
      <c r="L1060" s="7"/>
      <c r="M1060" s="7"/>
      <c r="N1060" s="7"/>
    </row>
    <row r="1061" spans="1:14">
      <c r="B1061" s="11"/>
      <c r="C1061" s="7"/>
      <c r="E1061" s="7"/>
      <c r="F1061" s="7"/>
      <c r="I1061" s="7"/>
      <c r="J1061" s="7"/>
      <c r="K1061" s="9"/>
      <c r="L1061" s="7"/>
      <c r="M1061" s="7"/>
      <c r="N1061" s="7"/>
    </row>
    <row r="1062" spans="1:14">
      <c r="B1062" s="11"/>
      <c r="C1062" s="7"/>
      <c r="E1062" s="7"/>
      <c r="F1062" s="7"/>
      <c r="I1062" s="7"/>
      <c r="J1062" s="7"/>
      <c r="K1062" s="9"/>
      <c r="L1062" s="7"/>
      <c r="M1062" s="7"/>
      <c r="N1062" s="7"/>
    </row>
    <row r="1063" spans="1:14">
      <c r="C1063" s="13"/>
      <c r="E1063" s="13"/>
      <c r="F1063" s="13"/>
      <c r="G1063" s="12"/>
      <c r="H1063" s="13"/>
      <c r="K1063" s="9"/>
      <c r="L1063" s="13"/>
      <c r="M1063" s="13"/>
      <c r="N1063" s="13"/>
    </row>
    <row r="1064" spans="1:14">
      <c r="A1064" s="8"/>
      <c r="B1064" s="7"/>
      <c r="K1064" s="9"/>
    </row>
    <row r="1065" spans="1:14">
      <c r="K1065" s="9"/>
    </row>
    <row r="1066" spans="1:14">
      <c r="B1066" s="7"/>
      <c r="C1066" s="7"/>
      <c r="E1066" s="7"/>
      <c r="F1066" s="7"/>
      <c r="G1066" s="10"/>
      <c r="I1066" s="7"/>
      <c r="J1066" s="7"/>
      <c r="K1066" s="9"/>
      <c r="L1066" s="7"/>
      <c r="M1066" s="7"/>
      <c r="N1066" s="7"/>
    </row>
    <row r="1067" spans="1:14">
      <c r="B1067" s="11"/>
      <c r="C1067" s="7"/>
      <c r="E1067" s="7"/>
      <c r="F1067" s="7"/>
      <c r="I1067" s="7"/>
      <c r="J1067" s="7"/>
      <c r="K1067" s="9"/>
      <c r="L1067" s="7"/>
      <c r="M1067" s="7"/>
      <c r="N1067" s="7"/>
    </row>
    <row r="1068" spans="1:14">
      <c r="C1068" s="13"/>
      <c r="E1068" s="13"/>
      <c r="F1068" s="13"/>
      <c r="G1068" s="12"/>
      <c r="H1068" s="13"/>
      <c r="K1068" s="9"/>
      <c r="L1068" s="13"/>
      <c r="M1068" s="13"/>
      <c r="N1068" s="13"/>
    </row>
    <row r="1069" spans="1:14">
      <c r="A1069" s="8"/>
      <c r="B1069" s="7"/>
      <c r="K1069" s="9"/>
    </row>
    <row r="1070" spans="1:14">
      <c r="K1070" s="9"/>
    </row>
    <row r="1071" spans="1:14">
      <c r="K1071" s="9"/>
    </row>
    <row r="1072" spans="1:14">
      <c r="B1072" s="7"/>
      <c r="C1072" s="7"/>
      <c r="E1072" s="7"/>
      <c r="F1072" s="7"/>
      <c r="G1072" s="10"/>
      <c r="I1072" s="7"/>
      <c r="J1072" s="7"/>
      <c r="K1072" s="9"/>
      <c r="L1072" s="7"/>
      <c r="M1072" s="7"/>
      <c r="N1072" s="7"/>
    </row>
    <row r="1073" spans="1:14">
      <c r="B1073" s="7"/>
      <c r="C1073" s="7"/>
      <c r="E1073" s="7"/>
      <c r="F1073" s="7"/>
      <c r="G1073" s="10"/>
      <c r="I1073" s="7"/>
      <c r="J1073" s="7"/>
      <c r="K1073" s="9"/>
      <c r="L1073" s="7"/>
      <c r="M1073" s="7"/>
      <c r="N1073" s="7"/>
    </row>
    <row r="1074" spans="1:14">
      <c r="B1074" s="7"/>
      <c r="C1074" s="7"/>
      <c r="E1074" s="7"/>
      <c r="F1074" s="7"/>
      <c r="G1074" s="10"/>
      <c r="I1074" s="7"/>
      <c r="J1074" s="7"/>
      <c r="K1074" s="9"/>
      <c r="L1074" s="7"/>
      <c r="M1074" s="7"/>
      <c r="N1074" s="7"/>
    </row>
    <row r="1075" spans="1:14">
      <c r="B1075" s="11"/>
      <c r="C1075" s="7"/>
      <c r="E1075" s="7"/>
      <c r="F1075" s="7"/>
      <c r="I1075" s="7"/>
      <c r="J1075" s="7"/>
      <c r="K1075" s="9"/>
      <c r="L1075" s="7"/>
      <c r="M1075" s="7"/>
      <c r="N1075" s="7"/>
    </row>
    <row r="1076" spans="1:14">
      <c r="B1076" s="11"/>
      <c r="C1076" s="7"/>
      <c r="E1076" s="7"/>
      <c r="F1076" s="7"/>
      <c r="I1076" s="7"/>
      <c r="J1076" s="7"/>
      <c r="K1076" s="9"/>
      <c r="L1076" s="7"/>
      <c r="M1076" s="7"/>
      <c r="N1076" s="7"/>
    </row>
    <row r="1077" spans="1:14">
      <c r="C1077" s="13"/>
      <c r="E1077" s="13"/>
      <c r="F1077" s="13"/>
      <c r="G1077" s="12"/>
      <c r="H1077" s="13"/>
      <c r="K1077" s="9"/>
      <c r="L1077" s="13"/>
      <c r="M1077" s="13"/>
      <c r="N1077" s="13"/>
    </row>
    <row r="1078" spans="1:14">
      <c r="A1078" s="8"/>
      <c r="B1078" s="7"/>
      <c r="K1078" s="9"/>
    </row>
    <row r="1079" spans="1:14">
      <c r="K1079" s="9"/>
    </row>
    <row r="1080" spans="1:14">
      <c r="B1080" s="7"/>
      <c r="C1080" s="7"/>
      <c r="E1080" s="7"/>
      <c r="F1080" s="7"/>
      <c r="G1080" s="10"/>
      <c r="I1080" s="7"/>
      <c r="J1080" s="7"/>
      <c r="K1080" s="9"/>
      <c r="L1080" s="7"/>
      <c r="M1080" s="7"/>
      <c r="N1080" s="7"/>
    </row>
    <row r="1081" spans="1:14">
      <c r="B1081" s="11"/>
      <c r="C1081" s="7"/>
      <c r="E1081" s="7"/>
      <c r="F1081" s="7"/>
      <c r="I1081" s="7"/>
      <c r="J1081" s="7"/>
      <c r="K1081" s="9"/>
      <c r="L1081" s="7"/>
      <c r="M1081" s="7"/>
      <c r="N1081" s="7"/>
    </row>
    <row r="1082" spans="1:14">
      <c r="B1082" s="11"/>
      <c r="C1082" s="7"/>
      <c r="E1082" s="7"/>
      <c r="F1082" s="7"/>
      <c r="I1082" s="7"/>
      <c r="J1082" s="7"/>
      <c r="K1082" s="9"/>
      <c r="L1082" s="7"/>
      <c r="M1082" s="7"/>
      <c r="N1082" s="7"/>
    </row>
    <row r="1083" spans="1:14">
      <c r="C1083" s="13"/>
      <c r="E1083" s="13"/>
      <c r="F1083" s="13"/>
      <c r="G1083" s="12"/>
      <c r="H1083" s="13"/>
      <c r="I1083" s="12"/>
      <c r="K1083" s="9"/>
      <c r="L1083" s="13"/>
      <c r="M1083" s="13"/>
      <c r="N1083" s="13"/>
    </row>
    <row r="1084" spans="1:14">
      <c r="A1084" s="8"/>
      <c r="B1084" s="7"/>
      <c r="K1084" s="9"/>
    </row>
    <row r="1085" spans="1:14">
      <c r="K1085" s="9"/>
    </row>
    <row r="1086" spans="1:14">
      <c r="B1086" s="7"/>
      <c r="C1086" s="7"/>
      <c r="E1086" s="7"/>
      <c r="F1086" s="7"/>
      <c r="G1086" s="10"/>
      <c r="I1086" s="7"/>
      <c r="J1086" s="7"/>
      <c r="K1086" s="9"/>
      <c r="L1086" s="7"/>
      <c r="M1086" s="7"/>
      <c r="N1086" s="7"/>
    </row>
    <row r="1087" spans="1:14">
      <c r="B1087" s="11"/>
      <c r="C1087" s="7"/>
      <c r="E1087" s="7"/>
      <c r="F1087" s="7"/>
      <c r="I1087" s="7"/>
      <c r="J1087" s="7"/>
      <c r="K1087" s="9"/>
      <c r="L1087" s="7"/>
      <c r="M1087" s="7"/>
      <c r="N1087" s="7"/>
    </row>
    <row r="1088" spans="1:14">
      <c r="C1088" s="13"/>
      <c r="E1088" s="13"/>
      <c r="F1088" s="13"/>
      <c r="G1088" s="12"/>
      <c r="H1088" s="13"/>
      <c r="I1088" s="12"/>
      <c r="K1088" s="9"/>
      <c r="L1088" s="13"/>
      <c r="M1088" s="13"/>
      <c r="N1088" s="13"/>
    </row>
    <row r="1089" spans="1:14">
      <c r="A1089" s="8"/>
      <c r="B1089" s="7"/>
      <c r="K1089" s="9"/>
    </row>
    <row r="1090" spans="1:14">
      <c r="K1090" s="9"/>
    </row>
    <row r="1091" spans="1:14">
      <c r="K1091" s="9"/>
    </row>
    <row r="1092" spans="1:14">
      <c r="B1092" s="7"/>
      <c r="C1092" s="7"/>
      <c r="E1092" s="7"/>
      <c r="F1092" s="7"/>
      <c r="G1092" s="10"/>
      <c r="I1092" s="7"/>
      <c r="J1092" s="7"/>
      <c r="K1092" s="9"/>
      <c r="L1092" s="7"/>
      <c r="M1092" s="7"/>
      <c r="N1092" s="7"/>
    </row>
    <row r="1093" spans="1:14">
      <c r="B1093" s="7"/>
      <c r="C1093" s="7"/>
      <c r="E1093" s="7"/>
      <c r="F1093" s="7"/>
      <c r="G1093" s="10"/>
      <c r="I1093" s="7"/>
      <c r="J1093" s="7"/>
      <c r="K1093" s="9"/>
      <c r="L1093" s="7"/>
      <c r="M1093" s="7"/>
      <c r="N1093" s="7"/>
    </row>
    <row r="1094" spans="1:14">
      <c r="B1094" s="11"/>
      <c r="C1094" s="7"/>
      <c r="E1094" s="7"/>
      <c r="F1094" s="7"/>
      <c r="I1094" s="7"/>
      <c r="J1094" s="7"/>
      <c r="K1094" s="9"/>
      <c r="L1094" s="7"/>
      <c r="M1094" s="7"/>
      <c r="N1094" s="7"/>
    </row>
    <row r="1095" spans="1:14">
      <c r="B1095" s="11"/>
      <c r="C1095" s="7"/>
      <c r="E1095" s="7"/>
      <c r="F1095" s="7"/>
      <c r="I1095" s="7"/>
      <c r="J1095" s="7"/>
      <c r="K1095" s="9"/>
      <c r="L1095" s="7"/>
      <c r="M1095" s="7"/>
      <c r="N1095" s="7"/>
    </row>
    <row r="1096" spans="1:14">
      <c r="C1096" s="13"/>
      <c r="E1096" s="13"/>
      <c r="F1096" s="13"/>
      <c r="G1096" s="12"/>
      <c r="H1096" s="13"/>
      <c r="K1096" s="9"/>
      <c r="L1096" s="13"/>
      <c r="M1096" s="13"/>
      <c r="N1096" s="13"/>
    </row>
    <row r="1097" spans="1:14">
      <c r="A1097" s="8"/>
      <c r="B1097" s="7"/>
      <c r="K1097" s="9"/>
    </row>
    <row r="1098" spans="1:14">
      <c r="K1098" s="9"/>
    </row>
    <row r="1099" spans="1:14">
      <c r="B1099" s="7"/>
      <c r="C1099" s="7"/>
      <c r="E1099" s="7"/>
      <c r="F1099" s="7"/>
      <c r="G1099" s="10"/>
      <c r="I1099" s="7"/>
      <c r="J1099" s="7"/>
      <c r="K1099" s="9"/>
      <c r="L1099" s="7"/>
      <c r="M1099" s="7"/>
      <c r="N1099" s="7"/>
    </row>
    <row r="1100" spans="1:14">
      <c r="B1100" s="11"/>
      <c r="C1100" s="7"/>
      <c r="E1100" s="7"/>
      <c r="F1100" s="7"/>
      <c r="I1100" s="7"/>
      <c r="J1100" s="7"/>
      <c r="K1100" s="9"/>
      <c r="L1100" s="7"/>
      <c r="M1100" s="7"/>
      <c r="N1100" s="7"/>
    </row>
    <row r="1101" spans="1:14">
      <c r="B1101" s="11"/>
      <c r="C1101" s="7"/>
      <c r="E1101" s="7"/>
      <c r="F1101" s="7"/>
      <c r="I1101" s="7"/>
      <c r="J1101" s="7"/>
      <c r="K1101" s="9"/>
      <c r="L1101" s="7"/>
      <c r="M1101" s="7"/>
      <c r="N1101" s="7"/>
    </row>
    <row r="1102" spans="1:14">
      <c r="C1102" s="13"/>
      <c r="E1102" s="13"/>
      <c r="F1102" s="13"/>
      <c r="G1102" s="12"/>
      <c r="H1102" s="13"/>
      <c r="J1102" s="12"/>
      <c r="K1102" s="9"/>
      <c r="L1102" s="13"/>
      <c r="M1102" s="13"/>
      <c r="N1102" s="13"/>
    </row>
    <row r="1103" spans="1:14">
      <c r="A1103" s="8"/>
      <c r="B1103" s="7"/>
      <c r="K1103" s="9"/>
    </row>
    <row r="1104" spans="1:14">
      <c r="K1104" s="9"/>
    </row>
    <row r="1105" spans="1:14">
      <c r="B1105" s="7"/>
      <c r="C1105" s="7"/>
      <c r="E1105" s="7"/>
      <c r="F1105" s="7"/>
      <c r="G1105" s="10"/>
      <c r="I1105" s="7"/>
      <c r="J1105" s="7"/>
      <c r="K1105" s="9"/>
      <c r="L1105" s="7"/>
      <c r="M1105" s="7"/>
      <c r="N1105" s="7"/>
    </row>
    <row r="1106" spans="1:14">
      <c r="B1106" s="11"/>
      <c r="C1106" s="7"/>
      <c r="E1106" s="7"/>
      <c r="F1106" s="7"/>
      <c r="I1106" s="7"/>
      <c r="J1106" s="7"/>
      <c r="K1106" s="9"/>
      <c r="L1106" s="7"/>
      <c r="M1106" s="7"/>
      <c r="N1106" s="7"/>
    </row>
    <row r="1107" spans="1:14">
      <c r="C1107" s="13"/>
      <c r="E1107" s="13"/>
      <c r="F1107" s="13"/>
      <c r="G1107" s="12"/>
      <c r="H1107" s="13"/>
      <c r="K1107" s="9"/>
      <c r="L1107" s="13"/>
      <c r="M1107" s="13"/>
      <c r="N1107" s="13"/>
    </row>
    <row r="1108" spans="1:14">
      <c r="A1108" s="8"/>
      <c r="B1108" s="7"/>
      <c r="K1108" s="9"/>
    </row>
    <row r="1109" spans="1:14">
      <c r="K1109" s="9"/>
    </row>
    <row r="1110" spans="1:14">
      <c r="B1110" s="7"/>
      <c r="C1110" s="7"/>
      <c r="E1110" s="7"/>
      <c r="F1110" s="7"/>
      <c r="G1110" s="10"/>
      <c r="I1110" s="7"/>
      <c r="J1110" s="7"/>
      <c r="K1110" s="9"/>
      <c r="L1110" s="7"/>
      <c r="M1110" s="7"/>
      <c r="N1110" s="7"/>
    </row>
    <row r="1111" spans="1:14">
      <c r="B1111" s="11"/>
      <c r="C1111" s="7"/>
      <c r="E1111" s="7"/>
      <c r="F1111" s="7"/>
      <c r="I1111" s="7"/>
      <c r="J1111" s="7"/>
      <c r="K1111" s="9"/>
      <c r="L1111" s="7"/>
      <c r="M1111" s="7"/>
      <c r="N1111" s="7"/>
    </row>
    <row r="1112" spans="1:14">
      <c r="C1112" s="13"/>
      <c r="E1112" s="13"/>
      <c r="F1112" s="13"/>
      <c r="G1112" s="12"/>
      <c r="H1112" s="13"/>
      <c r="K1112" s="9"/>
      <c r="L1112" s="13"/>
      <c r="M1112" s="13"/>
      <c r="N1112" s="13"/>
    </row>
    <row r="1113" spans="1:14">
      <c r="A1113" s="8"/>
      <c r="B1113" s="7"/>
      <c r="K1113" s="9"/>
    </row>
    <row r="1114" spans="1:14">
      <c r="K1114" s="9"/>
    </row>
    <row r="1115" spans="1:14">
      <c r="B1115" s="7"/>
      <c r="C1115" s="7"/>
      <c r="E1115" s="7"/>
      <c r="F1115" s="7"/>
      <c r="G1115" s="10"/>
      <c r="I1115" s="7"/>
      <c r="J1115" s="7"/>
      <c r="K1115" s="9"/>
      <c r="L1115" s="7"/>
      <c r="M1115" s="7"/>
      <c r="N1115" s="7"/>
    </row>
    <row r="1116" spans="1:14">
      <c r="B1116" s="11"/>
      <c r="C1116" s="7"/>
      <c r="E1116" s="7"/>
      <c r="F1116" s="7"/>
      <c r="I1116" s="7"/>
      <c r="J1116" s="7"/>
      <c r="K1116" s="9"/>
      <c r="L1116" s="7"/>
      <c r="M1116" s="7"/>
      <c r="N1116" s="7"/>
    </row>
    <row r="1117" spans="1:14">
      <c r="C1117" s="13"/>
      <c r="E1117" s="13"/>
      <c r="F1117" s="13"/>
      <c r="G1117" s="12"/>
      <c r="H1117" s="13"/>
      <c r="I1117" s="12"/>
      <c r="K1117" s="9"/>
      <c r="L1117" s="13"/>
      <c r="M1117" s="13"/>
      <c r="N1117" s="13"/>
    </row>
    <row r="1118" spans="1:14">
      <c r="A1118" s="8"/>
      <c r="B1118" s="7"/>
      <c r="K1118" s="9"/>
    </row>
    <row r="1119" spans="1:14">
      <c r="K1119" s="9"/>
    </row>
    <row r="1120" spans="1:14">
      <c r="B1120" s="7"/>
      <c r="C1120" s="7"/>
      <c r="E1120" s="7"/>
      <c r="F1120" s="7"/>
      <c r="G1120" s="10"/>
      <c r="I1120" s="7"/>
      <c r="J1120" s="7"/>
      <c r="K1120" s="9"/>
      <c r="L1120" s="7"/>
      <c r="M1120" s="7"/>
      <c r="N1120" s="7"/>
    </row>
    <row r="1121" spans="1:14">
      <c r="B1121" s="11"/>
      <c r="C1121" s="7"/>
      <c r="E1121" s="7"/>
      <c r="F1121" s="7"/>
      <c r="I1121" s="7"/>
      <c r="J1121" s="7"/>
      <c r="K1121" s="9"/>
      <c r="L1121" s="7"/>
      <c r="M1121" s="7"/>
      <c r="N1121" s="7"/>
    </row>
    <row r="1122" spans="1:14">
      <c r="C1122" s="13"/>
      <c r="E1122" s="13"/>
      <c r="F1122" s="13"/>
      <c r="G1122" s="12"/>
      <c r="H1122" s="13"/>
      <c r="K1122" s="9"/>
      <c r="L1122" s="13"/>
      <c r="M1122" s="13"/>
      <c r="N1122" s="13"/>
    </row>
    <row r="1123" spans="1:14">
      <c r="A1123" s="8"/>
      <c r="B1123" s="7"/>
      <c r="K1123" s="9"/>
    </row>
    <row r="1124" spans="1:14">
      <c r="K1124" s="9"/>
    </row>
    <row r="1125" spans="1:14">
      <c r="K1125" s="9"/>
    </row>
    <row r="1126" spans="1:14">
      <c r="B1126" s="7"/>
      <c r="C1126" s="7"/>
      <c r="E1126" s="7"/>
      <c r="F1126" s="7"/>
      <c r="G1126" s="10"/>
      <c r="I1126" s="7"/>
      <c r="J1126" s="7"/>
      <c r="K1126" s="9"/>
      <c r="L1126" s="7"/>
      <c r="M1126" s="7"/>
      <c r="N1126" s="7"/>
    </row>
    <row r="1127" spans="1:14">
      <c r="B1127" s="7"/>
      <c r="C1127" s="7"/>
      <c r="E1127" s="7"/>
      <c r="F1127" s="7"/>
      <c r="G1127" s="10"/>
      <c r="I1127" s="7"/>
      <c r="J1127" s="7"/>
      <c r="K1127" s="9"/>
      <c r="L1127" s="7"/>
      <c r="M1127" s="7"/>
      <c r="N1127" s="7"/>
    </row>
    <row r="1128" spans="1:14">
      <c r="B1128" s="7"/>
      <c r="C1128" s="7"/>
      <c r="E1128" s="7"/>
      <c r="F1128" s="7"/>
      <c r="G1128" s="10"/>
      <c r="I1128" s="7"/>
      <c r="J1128" s="7"/>
      <c r="K1128" s="9"/>
      <c r="L1128" s="7"/>
      <c r="M1128" s="7"/>
      <c r="N1128" s="7"/>
    </row>
    <row r="1129" spans="1:14">
      <c r="B1129" s="11"/>
      <c r="C1129" s="7"/>
      <c r="E1129" s="7"/>
      <c r="F1129" s="7"/>
      <c r="I1129" s="7"/>
      <c r="J1129" s="7"/>
      <c r="K1129" s="9"/>
      <c r="L1129" s="7"/>
      <c r="M1129" s="7"/>
      <c r="N1129" s="7"/>
    </row>
    <row r="1130" spans="1:14">
      <c r="C1130" s="13"/>
      <c r="E1130" s="13"/>
      <c r="F1130" s="13"/>
      <c r="G1130" s="12"/>
      <c r="H1130" s="13"/>
      <c r="K1130" s="9"/>
      <c r="L1130" s="13"/>
      <c r="M1130" s="13"/>
      <c r="N1130" s="13"/>
    </row>
    <row r="1131" spans="1:14">
      <c r="A1131" s="8"/>
      <c r="B1131" s="7"/>
      <c r="K1131" s="9"/>
    </row>
    <row r="1132" spans="1:14">
      <c r="K1132" s="9"/>
    </row>
    <row r="1133" spans="1:14">
      <c r="K1133" s="9"/>
    </row>
    <row r="1134" spans="1:14">
      <c r="B1134" s="7"/>
      <c r="C1134" s="7"/>
      <c r="E1134" s="7"/>
      <c r="F1134" s="7"/>
      <c r="G1134" s="10"/>
      <c r="I1134" s="7"/>
      <c r="J1134" s="7"/>
      <c r="K1134" s="9"/>
      <c r="L1134" s="7"/>
      <c r="M1134" s="7"/>
      <c r="N1134" s="7"/>
    </row>
    <row r="1135" spans="1:14">
      <c r="B1135" s="7"/>
      <c r="C1135" s="7"/>
      <c r="E1135" s="7"/>
      <c r="F1135" s="7"/>
      <c r="G1135" s="10"/>
      <c r="I1135" s="7"/>
      <c r="J1135" s="7"/>
      <c r="K1135" s="9"/>
      <c r="L1135" s="7"/>
      <c r="M1135" s="7"/>
      <c r="N1135" s="7"/>
    </row>
    <row r="1136" spans="1:14">
      <c r="B1136" s="7"/>
      <c r="C1136" s="7"/>
      <c r="E1136" s="7"/>
      <c r="F1136" s="7"/>
      <c r="G1136" s="10"/>
      <c r="I1136" s="7"/>
      <c r="J1136" s="7"/>
      <c r="K1136" s="9"/>
      <c r="L1136" s="7"/>
      <c r="M1136" s="7"/>
      <c r="N1136" s="7"/>
    </row>
    <row r="1137" spans="1:14">
      <c r="B1137" s="11"/>
      <c r="C1137" s="7"/>
      <c r="E1137" s="7"/>
      <c r="F1137" s="7"/>
      <c r="I1137" s="7"/>
      <c r="J1137" s="7"/>
      <c r="K1137" s="9"/>
      <c r="L1137" s="7"/>
      <c r="M1137" s="7"/>
      <c r="N1137" s="7"/>
    </row>
    <row r="1138" spans="1:14">
      <c r="C1138" s="13"/>
      <c r="E1138" s="13"/>
      <c r="F1138" s="13"/>
      <c r="G1138" s="12"/>
      <c r="H1138" s="13"/>
      <c r="K1138" s="9"/>
      <c r="L1138" s="13"/>
      <c r="M1138" s="13"/>
      <c r="N1138" s="13"/>
    </row>
    <row r="1139" spans="1:14">
      <c r="A1139" s="8"/>
      <c r="B1139" s="7"/>
      <c r="K1139" s="9"/>
    </row>
    <row r="1140" spans="1:14">
      <c r="K1140" s="9"/>
    </row>
    <row r="1141" spans="1:14">
      <c r="K1141" s="9"/>
    </row>
    <row r="1142" spans="1:14">
      <c r="B1142" s="7"/>
      <c r="C1142" s="7"/>
      <c r="E1142" s="7"/>
      <c r="F1142" s="7"/>
      <c r="G1142" s="10"/>
      <c r="I1142" s="7"/>
      <c r="J1142" s="7"/>
      <c r="K1142" s="9"/>
      <c r="L1142" s="7"/>
      <c r="M1142" s="7"/>
      <c r="N1142" s="7"/>
    </row>
    <row r="1143" spans="1:14">
      <c r="B1143" s="7"/>
      <c r="C1143" s="7"/>
      <c r="E1143" s="7"/>
      <c r="F1143" s="7"/>
      <c r="G1143" s="10"/>
      <c r="I1143" s="7"/>
      <c r="J1143" s="7"/>
      <c r="K1143" s="9"/>
      <c r="L1143" s="7"/>
      <c r="M1143" s="7"/>
      <c r="N1143" s="7"/>
    </row>
    <row r="1144" spans="1:14">
      <c r="B1144" s="11"/>
      <c r="C1144" s="7"/>
      <c r="E1144" s="7"/>
      <c r="F1144" s="7"/>
      <c r="I1144" s="7"/>
      <c r="J1144" s="7"/>
      <c r="K1144" s="9"/>
      <c r="L1144" s="7"/>
      <c r="M1144" s="7"/>
      <c r="N1144" s="7"/>
    </row>
    <row r="1145" spans="1:14">
      <c r="C1145" s="13"/>
      <c r="E1145" s="13"/>
      <c r="F1145" s="13"/>
      <c r="G1145" s="12"/>
      <c r="H1145" s="13"/>
      <c r="K1145" s="9"/>
      <c r="L1145" s="13"/>
      <c r="M1145" s="13"/>
      <c r="N1145" s="13"/>
    </row>
    <row r="1146" spans="1:14">
      <c r="A1146" s="8"/>
      <c r="B1146" s="7"/>
      <c r="K1146" s="9"/>
    </row>
    <row r="1147" spans="1:14">
      <c r="K1147" s="9"/>
    </row>
    <row r="1148" spans="1:14">
      <c r="B1148" s="7"/>
      <c r="C1148" s="7"/>
      <c r="E1148" s="7"/>
      <c r="F1148" s="7"/>
      <c r="G1148" s="10"/>
      <c r="I1148" s="7"/>
      <c r="J1148" s="7"/>
      <c r="K1148" s="9"/>
      <c r="L1148" s="7"/>
      <c r="M1148" s="7"/>
      <c r="N1148" s="7"/>
    </row>
    <row r="1149" spans="1:14">
      <c r="B1149" s="11"/>
      <c r="C1149" s="7"/>
      <c r="E1149" s="7"/>
      <c r="F1149" s="7"/>
      <c r="I1149" s="7"/>
      <c r="J1149" s="7"/>
      <c r="K1149" s="9"/>
      <c r="L1149" s="7"/>
      <c r="M1149" s="7"/>
      <c r="N1149" s="7"/>
    </row>
    <row r="1150" spans="1:14">
      <c r="C1150" s="13"/>
      <c r="E1150" s="13"/>
      <c r="F1150" s="13"/>
      <c r="G1150" s="12"/>
      <c r="H1150" s="13"/>
      <c r="K1150" s="9"/>
      <c r="L1150" s="13"/>
      <c r="M1150" s="13"/>
      <c r="N1150" s="13"/>
    </row>
    <row r="1151" spans="1:14">
      <c r="A1151" s="8"/>
      <c r="B1151" s="7"/>
      <c r="K1151" s="9"/>
    </row>
    <row r="1152" spans="1:14">
      <c r="K1152" s="9"/>
    </row>
    <row r="1153" spans="1:14">
      <c r="K1153" s="9"/>
    </row>
    <row r="1154" spans="1:14">
      <c r="B1154" s="7"/>
      <c r="C1154" s="7"/>
      <c r="E1154" s="7"/>
      <c r="F1154" s="7"/>
      <c r="G1154" s="10"/>
      <c r="I1154" s="7"/>
      <c r="J1154" s="7"/>
      <c r="K1154" s="9"/>
      <c r="L1154" s="7"/>
      <c r="M1154" s="7"/>
      <c r="N1154" s="7"/>
    </row>
    <row r="1155" spans="1:14">
      <c r="B1155" s="7"/>
      <c r="C1155" s="7"/>
      <c r="E1155" s="7"/>
      <c r="F1155" s="7"/>
      <c r="G1155" s="10"/>
      <c r="I1155" s="7"/>
      <c r="J1155" s="7"/>
      <c r="K1155" s="9"/>
      <c r="L1155" s="7"/>
      <c r="M1155" s="7"/>
      <c r="N1155" s="7"/>
    </row>
    <row r="1156" spans="1:14">
      <c r="B1156" s="11"/>
      <c r="C1156" s="7"/>
      <c r="E1156" s="7"/>
      <c r="F1156" s="7"/>
      <c r="I1156" s="7"/>
      <c r="J1156" s="7"/>
      <c r="K1156" s="9"/>
      <c r="L1156" s="7"/>
      <c r="M1156" s="7"/>
      <c r="N1156" s="7"/>
    </row>
    <row r="1157" spans="1:14">
      <c r="C1157" s="13"/>
      <c r="E1157" s="13"/>
      <c r="F1157" s="13"/>
      <c r="G1157" s="12"/>
      <c r="H1157" s="13"/>
      <c r="K1157" s="9"/>
      <c r="L1157" s="13"/>
      <c r="M1157" s="13"/>
      <c r="N1157" s="13"/>
    </row>
    <row r="1158" spans="1:14">
      <c r="A1158" s="8"/>
      <c r="B1158" s="7"/>
      <c r="K1158" s="9"/>
    </row>
    <row r="1159" spans="1:14">
      <c r="K1159" s="9"/>
    </row>
    <row r="1160" spans="1:14">
      <c r="B1160" s="7"/>
      <c r="C1160" s="7"/>
      <c r="E1160" s="7"/>
      <c r="F1160" s="7"/>
      <c r="I1160" s="7"/>
      <c r="J1160" s="7"/>
      <c r="K1160" s="9"/>
      <c r="L1160" s="7"/>
      <c r="M1160" s="7"/>
      <c r="N1160" s="7"/>
    </row>
    <row r="1161" spans="1:14">
      <c r="B1161" s="11"/>
      <c r="C1161" s="7"/>
      <c r="E1161" s="7"/>
      <c r="F1161" s="7"/>
      <c r="I1161" s="7"/>
      <c r="J1161" s="7"/>
      <c r="K1161" s="9"/>
      <c r="L1161" s="7"/>
      <c r="M1161" s="7"/>
      <c r="N1161" s="7"/>
    </row>
    <row r="1162" spans="1:14">
      <c r="B1162" s="11"/>
      <c r="C1162" s="7"/>
      <c r="E1162" s="7"/>
      <c r="F1162" s="7"/>
      <c r="I1162" s="7"/>
      <c r="J1162" s="7"/>
      <c r="K1162" s="9"/>
      <c r="L1162" s="7"/>
      <c r="M1162" s="7"/>
      <c r="N1162" s="7"/>
    </row>
    <row r="1163" spans="1:14">
      <c r="C1163" s="13"/>
      <c r="E1163" s="13"/>
      <c r="F1163" s="13"/>
      <c r="G1163" s="12"/>
      <c r="H1163" s="13"/>
      <c r="I1163" s="12"/>
      <c r="K1163" s="9"/>
      <c r="L1163" s="13"/>
      <c r="M1163" s="13"/>
      <c r="N1163" s="13"/>
    </row>
    <row r="1164" spans="1:14">
      <c r="A1164" s="8"/>
      <c r="B1164" s="7"/>
      <c r="K1164" s="9"/>
    </row>
    <row r="1165" spans="1:14">
      <c r="K1165" s="9"/>
    </row>
    <row r="1166" spans="1:14">
      <c r="K1166" s="9"/>
    </row>
    <row r="1167" spans="1:14">
      <c r="B1167" s="7"/>
      <c r="C1167" s="7"/>
      <c r="E1167" s="7"/>
      <c r="F1167" s="7"/>
      <c r="G1167" s="10"/>
      <c r="I1167" s="7"/>
      <c r="J1167" s="7"/>
      <c r="K1167" s="9"/>
      <c r="L1167" s="7"/>
      <c r="M1167" s="7"/>
      <c r="N1167" s="7"/>
    </row>
    <row r="1168" spans="1:14">
      <c r="B1168" s="7"/>
      <c r="C1168" s="7"/>
      <c r="E1168" s="7"/>
      <c r="F1168" s="7"/>
      <c r="G1168" s="10"/>
      <c r="I1168" s="7"/>
      <c r="J1168" s="7"/>
      <c r="K1168" s="9"/>
      <c r="L1168" s="7"/>
      <c r="M1168" s="7"/>
      <c r="N1168" s="7"/>
    </row>
    <row r="1169" spans="1:14">
      <c r="B1169" s="7"/>
      <c r="C1169" s="7"/>
      <c r="E1169" s="7"/>
      <c r="F1169" s="7"/>
      <c r="G1169" s="10"/>
      <c r="I1169" s="7"/>
      <c r="J1169" s="7"/>
      <c r="K1169" s="9"/>
      <c r="L1169" s="7"/>
      <c r="M1169" s="7"/>
      <c r="N1169" s="7"/>
    </row>
    <row r="1170" spans="1:14">
      <c r="B1170" s="11"/>
      <c r="C1170" s="7"/>
      <c r="E1170" s="7"/>
      <c r="F1170" s="7"/>
      <c r="H1170" s="7"/>
      <c r="I1170" s="7"/>
      <c r="J1170" s="7"/>
      <c r="K1170" s="9"/>
      <c r="L1170" s="7"/>
      <c r="M1170" s="7"/>
      <c r="N1170" s="7"/>
    </row>
    <row r="1171" spans="1:14">
      <c r="B1171" s="11"/>
      <c r="C1171" s="7"/>
      <c r="E1171" s="7"/>
      <c r="F1171" s="7"/>
      <c r="H1171" s="7"/>
      <c r="I1171" s="7"/>
      <c r="J1171" s="7"/>
      <c r="K1171" s="9"/>
      <c r="L1171" s="7"/>
      <c r="M1171" s="7"/>
      <c r="N1171" s="7"/>
    </row>
    <row r="1172" spans="1:14">
      <c r="C1172" s="13"/>
      <c r="E1172" s="13"/>
      <c r="F1172" s="13"/>
      <c r="G1172" s="12"/>
      <c r="H1172" s="13"/>
      <c r="K1172" s="9"/>
      <c r="L1172" s="13"/>
      <c r="M1172" s="13"/>
      <c r="N1172" s="13"/>
    </row>
    <row r="1173" spans="1:14">
      <c r="A1173" s="8"/>
      <c r="B1173" s="7"/>
      <c r="K1173" s="9"/>
    </row>
    <row r="1174" spans="1:14">
      <c r="K1174" s="9"/>
    </row>
    <row r="1175" spans="1:14">
      <c r="K1175" s="9"/>
    </row>
    <row r="1176" spans="1:14">
      <c r="B1176" s="7"/>
      <c r="C1176" s="7"/>
      <c r="E1176" s="7"/>
      <c r="F1176" s="7"/>
      <c r="G1176" s="10"/>
      <c r="I1176" s="7"/>
      <c r="J1176" s="7"/>
      <c r="K1176" s="9"/>
      <c r="L1176" s="7"/>
      <c r="M1176" s="7"/>
      <c r="N1176" s="7"/>
    </row>
    <row r="1177" spans="1:14">
      <c r="B1177" s="7"/>
      <c r="C1177" s="7"/>
      <c r="E1177" s="7"/>
      <c r="F1177" s="7"/>
      <c r="G1177" s="10"/>
      <c r="I1177" s="7"/>
      <c r="J1177" s="7"/>
      <c r="K1177" s="9"/>
      <c r="L1177" s="7"/>
      <c r="M1177" s="7"/>
      <c r="N1177" s="7"/>
    </row>
    <row r="1178" spans="1:14">
      <c r="B1178" s="11"/>
      <c r="C1178" s="7"/>
      <c r="E1178" s="7"/>
      <c r="F1178" s="7"/>
      <c r="I1178" s="7"/>
      <c r="J1178" s="7"/>
      <c r="K1178" s="9"/>
      <c r="L1178" s="7"/>
      <c r="M1178" s="7"/>
      <c r="N1178" s="7"/>
    </row>
    <row r="1179" spans="1:14">
      <c r="C1179" s="13"/>
      <c r="E1179" s="13"/>
      <c r="F1179" s="13"/>
      <c r="G1179" s="12"/>
      <c r="H1179" s="13"/>
      <c r="K1179" s="9"/>
      <c r="L1179" s="13"/>
      <c r="M1179" s="13"/>
      <c r="N1179" s="13"/>
    </row>
    <row r="1180" spans="1:14">
      <c r="A1180" s="8"/>
      <c r="B1180" s="7"/>
      <c r="K1180" s="9"/>
    </row>
    <row r="1181" spans="1:14">
      <c r="K1181" s="9"/>
    </row>
    <row r="1182" spans="1:14">
      <c r="K1182" s="9"/>
    </row>
    <row r="1183" spans="1:14">
      <c r="B1183" s="7"/>
      <c r="C1183" s="7"/>
      <c r="E1183" s="7"/>
      <c r="F1183" s="7"/>
      <c r="G1183" s="10"/>
      <c r="I1183" s="7"/>
      <c r="J1183" s="7"/>
      <c r="K1183" s="9"/>
      <c r="L1183" s="7"/>
      <c r="M1183" s="7"/>
      <c r="N1183" s="7"/>
    </row>
    <row r="1184" spans="1:14">
      <c r="B1184" s="7"/>
      <c r="C1184" s="7"/>
      <c r="E1184" s="7"/>
      <c r="F1184" s="7"/>
      <c r="G1184" s="10"/>
      <c r="I1184" s="7"/>
      <c r="J1184" s="7"/>
      <c r="K1184" s="9"/>
      <c r="L1184" s="7"/>
      <c r="M1184" s="7"/>
      <c r="N1184" s="7"/>
    </row>
    <row r="1185" spans="1:14">
      <c r="B1185" s="11"/>
      <c r="C1185" s="7"/>
      <c r="E1185" s="7"/>
      <c r="F1185" s="7"/>
      <c r="I1185" s="7"/>
      <c r="J1185" s="7"/>
      <c r="K1185" s="9"/>
      <c r="L1185" s="7"/>
      <c r="M1185" s="7"/>
      <c r="N1185" s="7"/>
    </row>
    <row r="1186" spans="1:14">
      <c r="C1186" s="13"/>
      <c r="E1186" s="13"/>
      <c r="F1186" s="13"/>
      <c r="G1186" s="12"/>
      <c r="H1186" s="13"/>
      <c r="K1186" s="9"/>
      <c r="L1186" s="13"/>
      <c r="M1186" s="13"/>
      <c r="N1186" s="13"/>
    </row>
    <row r="1187" spans="1:14">
      <c r="A1187" s="8"/>
      <c r="B1187" s="7"/>
      <c r="K1187" s="9"/>
    </row>
    <row r="1188" spans="1:14">
      <c r="K1188" s="9"/>
    </row>
    <row r="1189" spans="1:14">
      <c r="B1189" s="7"/>
      <c r="C1189" s="7"/>
      <c r="E1189" s="7"/>
      <c r="F1189" s="7"/>
      <c r="I1189" s="7"/>
      <c r="J1189" s="7"/>
      <c r="K1189" s="9"/>
      <c r="L1189" s="7"/>
      <c r="M1189" s="7"/>
      <c r="N1189" s="7"/>
    </row>
    <row r="1190" spans="1:14">
      <c r="B1190" s="11"/>
      <c r="C1190" s="7"/>
      <c r="E1190" s="7"/>
      <c r="F1190" s="7"/>
      <c r="I1190" s="7"/>
      <c r="J1190" s="7"/>
      <c r="K1190" s="9"/>
      <c r="L1190" s="7"/>
      <c r="M1190" s="7"/>
      <c r="N1190" s="7"/>
    </row>
    <row r="1191" spans="1:14">
      <c r="C1191" s="13"/>
      <c r="E1191" s="13"/>
      <c r="F1191" s="13"/>
      <c r="G1191" s="12"/>
      <c r="H1191" s="13"/>
      <c r="K1191" s="9"/>
      <c r="L1191" s="13"/>
      <c r="M1191" s="13"/>
      <c r="N1191" s="13"/>
    </row>
    <row r="1192" spans="1:14">
      <c r="A1192" s="8"/>
      <c r="B1192" s="7"/>
      <c r="K1192" s="9"/>
    </row>
    <row r="1193" spans="1:14">
      <c r="K1193" s="9"/>
    </row>
    <row r="1194" spans="1:14">
      <c r="B1194" s="7"/>
      <c r="C1194" s="7"/>
      <c r="E1194" s="7"/>
      <c r="F1194" s="7"/>
      <c r="G1194" s="10"/>
      <c r="I1194" s="7"/>
      <c r="J1194" s="7"/>
      <c r="K1194" s="9"/>
      <c r="L1194" s="7"/>
      <c r="M1194" s="7"/>
      <c r="N1194" s="7"/>
    </row>
    <row r="1195" spans="1:14">
      <c r="B1195" s="11"/>
      <c r="C1195" s="7"/>
      <c r="E1195" s="7"/>
      <c r="F1195" s="7"/>
      <c r="G1195" s="10"/>
      <c r="I1195" s="7"/>
      <c r="J1195" s="7"/>
      <c r="K1195" s="9"/>
      <c r="L1195" s="7"/>
      <c r="M1195" s="7"/>
      <c r="N1195" s="7"/>
    </row>
    <row r="1196" spans="1:14">
      <c r="B1196" s="11"/>
      <c r="C1196" s="7"/>
      <c r="E1196" s="7"/>
      <c r="F1196" s="7"/>
      <c r="G1196" s="10"/>
      <c r="I1196" s="7"/>
      <c r="J1196" s="7"/>
      <c r="K1196" s="9"/>
      <c r="L1196" s="7"/>
      <c r="M1196" s="7"/>
      <c r="N1196" s="7"/>
    </row>
    <row r="1197" spans="1:14">
      <c r="C1197" s="13"/>
      <c r="E1197" s="13"/>
      <c r="F1197" s="13"/>
      <c r="G1197" s="14"/>
      <c r="H1197" s="13"/>
      <c r="K1197" s="9"/>
      <c r="L1197" s="13"/>
      <c r="M1197" s="13"/>
      <c r="N1197" s="13"/>
    </row>
    <row r="1198" spans="1:14">
      <c r="A1198" s="8"/>
      <c r="B1198" s="7"/>
      <c r="K1198" s="9"/>
    </row>
    <row r="1199" spans="1:14">
      <c r="K1199" s="9"/>
    </row>
    <row r="1200" spans="1:14">
      <c r="B1200" s="7"/>
      <c r="C1200" s="7"/>
      <c r="E1200" s="7"/>
      <c r="F1200" s="7"/>
      <c r="I1200" s="7"/>
      <c r="J1200" s="7"/>
      <c r="K1200" s="9"/>
      <c r="L1200" s="7"/>
      <c r="M1200" s="7"/>
      <c r="N1200" s="7"/>
    </row>
    <row r="1201" spans="1:14">
      <c r="B1201" s="11"/>
      <c r="C1201" s="7"/>
      <c r="E1201" s="7"/>
      <c r="F1201" s="7"/>
      <c r="I1201" s="7"/>
      <c r="J1201" s="7"/>
      <c r="K1201" s="9"/>
      <c r="L1201" s="7"/>
      <c r="M1201" s="7"/>
      <c r="N1201" s="7"/>
    </row>
    <row r="1202" spans="1:14">
      <c r="C1202" s="13"/>
      <c r="E1202" s="13"/>
      <c r="F1202" s="13"/>
      <c r="G1202" s="12"/>
      <c r="H1202" s="13"/>
      <c r="K1202" s="9"/>
      <c r="L1202" s="13"/>
      <c r="M1202" s="13"/>
      <c r="N1202" s="13"/>
    </row>
    <row r="1203" spans="1:14">
      <c r="A1203" s="8"/>
      <c r="B1203" s="7"/>
      <c r="K1203" s="9"/>
    </row>
    <row r="1204" spans="1:14">
      <c r="K1204" s="9"/>
    </row>
    <row r="1205" spans="1:14">
      <c r="B1205" s="7"/>
      <c r="C1205" s="7"/>
      <c r="E1205" s="7"/>
      <c r="F1205" s="7"/>
      <c r="G1205" s="10"/>
      <c r="I1205" s="7"/>
      <c r="J1205" s="7"/>
      <c r="K1205" s="9"/>
      <c r="L1205" s="7"/>
      <c r="M1205" s="7"/>
      <c r="N1205" s="7"/>
    </row>
    <row r="1206" spans="1:14">
      <c r="B1206" s="11"/>
      <c r="C1206" s="7"/>
      <c r="E1206" s="7"/>
      <c r="F1206" s="7"/>
      <c r="G1206" s="10"/>
      <c r="I1206" s="7"/>
      <c r="J1206" s="7"/>
      <c r="K1206" s="9"/>
      <c r="L1206" s="7"/>
      <c r="M1206" s="7"/>
      <c r="N1206" s="7"/>
    </row>
    <row r="1207" spans="1:14">
      <c r="B1207" s="11"/>
      <c r="C1207" s="7"/>
      <c r="E1207" s="7"/>
      <c r="F1207" s="7"/>
      <c r="G1207" s="10"/>
      <c r="I1207" s="7"/>
      <c r="J1207" s="7"/>
      <c r="K1207" s="9"/>
      <c r="L1207" s="7"/>
      <c r="M1207" s="7"/>
      <c r="N1207" s="7"/>
    </row>
    <row r="1208" spans="1:14">
      <c r="C1208" s="13"/>
      <c r="E1208" s="13"/>
      <c r="F1208" s="13"/>
      <c r="G1208" s="14"/>
      <c r="H1208" s="13"/>
      <c r="I1208" s="12"/>
      <c r="K1208" s="9"/>
      <c r="L1208" s="13"/>
      <c r="M1208" s="13"/>
      <c r="N1208" s="13"/>
    </row>
    <row r="1209" spans="1:14">
      <c r="A1209" s="8"/>
      <c r="B1209" s="7"/>
      <c r="K1209" s="9"/>
    </row>
    <row r="1210" spans="1:14">
      <c r="K1210" s="9"/>
    </row>
    <row r="1211" spans="1:14">
      <c r="B1211" s="7"/>
      <c r="C1211" s="7"/>
      <c r="E1211" s="7"/>
      <c r="F1211" s="7"/>
      <c r="G1211" s="10"/>
      <c r="I1211" s="7"/>
      <c r="J1211" s="7"/>
      <c r="K1211" s="9"/>
      <c r="L1211" s="7"/>
      <c r="M1211" s="7"/>
      <c r="N1211" s="7"/>
    </row>
    <row r="1212" spans="1:14">
      <c r="B1212" s="11"/>
      <c r="C1212" s="7"/>
      <c r="E1212" s="7"/>
      <c r="F1212" s="7"/>
      <c r="G1212" s="10"/>
      <c r="I1212" s="7"/>
      <c r="J1212" s="7"/>
      <c r="K1212" s="9"/>
      <c r="L1212" s="7"/>
      <c r="M1212" s="7"/>
      <c r="N1212" s="7"/>
    </row>
    <row r="1213" spans="1:14">
      <c r="B1213" s="11"/>
      <c r="C1213" s="7"/>
      <c r="E1213" s="7"/>
      <c r="F1213" s="7"/>
      <c r="G1213" s="10"/>
      <c r="I1213" s="7"/>
      <c r="J1213" s="7"/>
      <c r="K1213" s="9"/>
      <c r="L1213" s="7"/>
      <c r="M1213" s="7"/>
      <c r="N1213" s="7"/>
    </row>
    <row r="1214" spans="1:14">
      <c r="C1214" s="13"/>
      <c r="E1214" s="13"/>
      <c r="F1214" s="13"/>
      <c r="G1214" s="14"/>
      <c r="H1214" s="13"/>
      <c r="J1214" s="13"/>
      <c r="K1214" s="9"/>
      <c r="L1214" s="13"/>
      <c r="M1214" s="13"/>
      <c r="N1214" s="13"/>
    </row>
    <row r="1215" spans="1:14">
      <c r="A1215" s="8"/>
      <c r="B1215" s="7"/>
      <c r="K1215" s="9"/>
    </row>
    <row r="1216" spans="1:14">
      <c r="K1216" s="9"/>
    </row>
    <row r="1217" spans="1:14">
      <c r="B1217" s="7"/>
      <c r="C1217" s="7"/>
      <c r="E1217" s="7"/>
      <c r="F1217" s="7"/>
      <c r="G1217" s="10"/>
      <c r="I1217" s="7"/>
      <c r="J1217" s="7"/>
      <c r="K1217" s="9"/>
      <c r="L1217" s="7"/>
      <c r="M1217" s="7"/>
      <c r="N1217" s="7"/>
    </row>
    <row r="1218" spans="1:14">
      <c r="B1218" s="11"/>
      <c r="C1218" s="7"/>
      <c r="E1218" s="7"/>
      <c r="F1218" s="7"/>
      <c r="G1218" s="10"/>
      <c r="I1218" s="7"/>
      <c r="J1218" s="7"/>
      <c r="K1218" s="9"/>
      <c r="L1218" s="7"/>
      <c r="M1218" s="7"/>
      <c r="N1218" s="7"/>
    </row>
    <row r="1219" spans="1:14">
      <c r="B1219" s="11"/>
      <c r="C1219" s="7"/>
      <c r="E1219" s="7"/>
      <c r="F1219" s="7"/>
      <c r="G1219" s="10"/>
      <c r="I1219" s="7"/>
      <c r="J1219" s="7"/>
      <c r="K1219" s="9"/>
      <c r="L1219" s="7"/>
      <c r="M1219" s="7"/>
      <c r="N1219" s="7"/>
    </row>
    <row r="1220" spans="1:14">
      <c r="C1220" s="13"/>
      <c r="E1220" s="13"/>
      <c r="F1220" s="13"/>
      <c r="G1220" s="14"/>
      <c r="H1220" s="13"/>
      <c r="K1220" s="9"/>
      <c r="L1220" s="13"/>
      <c r="M1220" s="13"/>
      <c r="N1220" s="13"/>
    </row>
    <row r="1221" spans="1:14">
      <c r="A1221" s="8"/>
      <c r="B1221" s="7"/>
      <c r="K1221" s="9"/>
    </row>
    <row r="1222" spans="1:14">
      <c r="K1222" s="9"/>
    </row>
    <row r="1223" spans="1:14">
      <c r="K1223" s="9"/>
    </row>
    <row r="1224" spans="1:14">
      <c r="B1224" s="7"/>
      <c r="C1224" s="7"/>
      <c r="E1224" s="7"/>
      <c r="F1224" s="7"/>
      <c r="G1224" s="10"/>
      <c r="I1224" s="7"/>
      <c r="J1224" s="7"/>
      <c r="K1224" s="9"/>
      <c r="L1224" s="7"/>
      <c r="M1224" s="7"/>
      <c r="N1224" s="7"/>
    </row>
    <row r="1225" spans="1:14">
      <c r="B1225" s="7"/>
      <c r="C1225" s="7"/>
      <c r="E1225" s="7"/>
      <c r="F1225" s="7"/>
      <c r="G1225" s="10"/>
      <c r="I1225" s="7"/>
      <c r="J1225" s="7"/>
      <c r="K1225" s="9"/>
      <c r="L1225" s="7"/>
      <c r="M1225" s="7"/>
      <c r="N1225" s="7"/>
    </row>
    <row r="1226" spans="1:14">
      <c r="B1226" s="11"/>
      <c r="C1226" s="7"/>
      <c r="E1226" s="7"/>
      <c r="F1226" s="7"/>
      <c r="I1226" s="7"/>
      <c r="J1226" s="7"/>
      <c r="K1226" s="9"/>
      <c r="L1226" s="7"/>
      <c r="M1226" s="7"/>
      <c r="N1226" s="7"/>
    </row>
    <row r="1227" spans="1:14">
      <c r="C1227" s="13"/>
      <c r="E1227" s="13"/>
      <c r="F1227" s="13"/>
      <c r="G1227" s="14"/>
      <c r="H1227" s="13"/>
      <c r="I1227" s="12"/>
      <c r="K1227" s="9"/>
      <c r="L1227" s="13"/>
      <c r="M1227" s="13"/>
      <c r="N1227" s="13"/>
    </row>
    <row r="1228" spans="1:14">
      <c r="A1228" s="8"/>
      <c r="B1228" s="7"/>
      <c r="K1228" s="9"/>
    </row>
    <row r="1229" spans="1:14">
      <c r="K1229" s="9"/>
    </row>
    <row r="1230" spans="1:14">
      <c r="B1230" s="7"/>
      <c r="C1230" s="7"/>
      <c r="E1230" s="7"/>
      <c r="F1230" s="7"/>
      <c r="G1230" s="10"/>
      <c r="I1230" s="7"/>
      <c r="J1230" s="7"/>
      <c r="K1230" s="9"/>
      <c r="L1230" s="7"/>
      <c r="M1230" s="7"/>
      <c r="N1230" s="7"/>
    </row>
    <row r="1231" spans="1:14">
      <c r="B1231" s="11"/>
      <c r="C1231" s="7"/>
      <c r="E1231" s="7"/>
      <c r="F1231" s="7"/>
      <c r="G1231" s="10"/>
      <c r="I1231" s="7"/>
      <c r="J1231" s="7"/>
      <c r="K1231" s="9"/>
      <c r="L1231" s="7"/>
      <c r="M1231" s="7"/>
      <c r="N1231" s="7"/>
    </row>
    <row r="1232" spans="1:14">
      <c r="C1232" s="13"/>
      <c r="E1232" s="13"/>
      <c r="F1232" s="13"/>
      <c r="G1232" s="14"/>
      <c r="H1232" s="13"/>
      <c r="K1232" s="9"/>
      <c r="L1232" s="13"/>
      <c r="M1232" s="13"/>
      <c r="N1232" s="13"/>
    </row>
    <row r="1233" spans="1:14">
      <c r="A1233" s="8"/>
      <c r="B1233" s="7"/>
      <c r="K1233" s="9"/>
    </row>
    <row r="1234" spans="1:14">
      <c r="K1234" s="9"/>
    </row>
    <row r="1235" spans="1:14">
      <c r="B1235" s="7"/>
      <c r="C1235" s="7"/>
      <c r="E1235" s="7"/>
      <c r="F1235" s="7"/>
      <c r="G1235" s="10"/>
      <c r="I1235" s="7"/>
      <c r="J1235" s="7"/>
      <c r="K1235" s="9"/>
      <c r="L1235" s="7"/>
      <c r="M1235" s="7"/>
      <c r="N1235" s="7"/>
    </row>
    <row r="1236" spans="1:14">
      <c r="B1236" s="11"/>
      <c r="C1236" s="7"/>
      <c r="E1236" s="7"/>
      <c r="F1236" s="7"/>
      <c r="I1236" s="7"/>
      <c r="J1236" s="7"/>
      <c r="K1236" s="9"/>
      <c r="L1236" s="7"/>
      <c r="M1236" s="7"/>
      <c r="N1236" s="7"/>
    </row>
    <row r="1237" spans="1:14">
      <c r="B1237" s="11"/>
      <c r="C1237" s="7"/>
      <c r="E1237" s="7"/>
      <c r="F1237" s="7"/>
      <c r="G1237" s="10"/>
      <c r="I1237" s="7"/>
      <c r="J1237" s="7"/>
      <c r="K1237" s="9"/>
      <c r="L1237" s="7"/>
      <c r="M1237" s="7"/>
      <c r="N1237" s="7"/>
    </row>
    <row r="1238" spans="1:14">
      <c r="C1238" s="13"/>
      <c r="E1238" s="13"/>
      <c r="F1238" s="13"/>
      <c r="G1238" s="12"/>
      <c r="H1238" s="13"/>
      <c r="K1238" s="9"/>
      <c r="L1238" s="13"/>
      <c r="M1238" s="13"/>
      <c r="N1238" s="13"/>
    </row>
    <row r="1239" spans="1:14">
      <c r="A1239" s="8"/>
      <c r="B1239" s="7"/>
      <c r="K1239" s="9"/>
    </row>
    <row r="1240" spans="1:14">
      <c r="K1240" s="9"/>
    </row>
    <row r="1241" spans="1:14">
      <c r="K1241" s="9"/>
    </row>
    <row r="1242" spans="1:14">
      <c r="B1242" s="7"/>
      <c r="C1242" s="7"/>
      <c r="E1242" s="7"/>
      <c r="F1242" s="7"/>
      <c r="G1242" s="10"/>
      <c r="I1242" s="7"/>
      <c r="J1242" s="7"/>
      <c r="K1242" s="9"/>
      <c r="L1242" s="7"/>
      <c r="M1242" s="7"/>
      <c r="N1242" s="7"/>
    </row>
    <row r="1243" spans="1:14">
      <c r="B1243" s="7"/>
      <c r="C1243" s="7"/>
      <c r="E1243" s="7"/>
      <c r="F1243" s="7"/>
      <c r="G1243" s="10"/>
      <c r="I1243" s="7"/>
      <c r="J1243" s="7"/>
      <c r="K1243" s="9"/>
      <c r="L1243" s="7"/>
      <c r="M1243" s="7"/>
      <c r="N1243" s="7"/>
    </row>
    <row r="1244" spans="1:14">
      <c r="B1244" s="11"/>
      <c r="C1244" s="7"/>
      <c r="E1244" s="7"/>
      <c r="F1244" s="7"/>
      <c r="I1244" s="7"/>
      <c r="J1244" s="7"/>
      <c r="K1244" s="9"/>
      <c r="L1244" s="7"/>
      <c r="M1244" s="7"/>
      <c r="N1244" s="7"/>
    </row>
    <row r="1245" spans="1:14">
      <c r="C1245" s="13"/>
      <c r="E1245" s="13"/>
      <c r="F1245" s="13"/>
      <c r="G1245" s="14"/>
      <c r="H1245" s="13"/>
      <c r="J1245" s="12"/>
      <c r="K1245" s="9"/>
      <c r="L1245" s="13"/>
      <c r="M1245" s="13"/>
      <c r="N1245" s="13"/>
    </row>
    <row r="1246" spans="1:14">
      <c r="A1246" s="8"/>
      <c r="B1246" s="7"/>
      <c r="K1246" s="9"/>
    </row>
    <row r="1247" spans="1:14">
      <c r="K1247" s="9"/>
    </row>
    <row r="1248" spans="1:14">
      <c r="B1248" s="7"/>
      <c r="C1248" s="7"/>
      <c r="E1248" s="7"/>
      <c r="F1248" s="7"/>
      <c r="G1248" s="10"/>
      <c r="I1248" s="7"/>
      <c r="J1248" s="7"/>
      <c r="K1248" s="9"/>
      <c r="L1248" s="7"/>
      <c r="M1248" s="7"/>
      <c r="N1248" s="7"/>
    </row>
    <row r="1249" spans="1:14">
      <c r="B1249" s="11"/>
      <c r="C1249" s="7"/>
      <c r="E1249" s="7"/>
      <c r="F1249" s="7"/>
      <c r="I1249" s="7"/>
      <c r="J1249" s="7"/>
      <c r="K1249" s="9"/>
      <c r="L1249" s="7"/>
      <c r="M1249" s="7"/>
      <c r="N1249" s="7"/>
    </row>
    <row r="1250" spans="1:14">
      <c r="B1250" s="11"/>
      <c r="C1250" s="7"/>
      <c r="E1250" s="7"/>
      <c r="F1250" s="7"/>
      <c r="G1250" s="10"/>
      <c r="I1250" s="7"/>
      <c r="J1250" s="7"/>
      <c r="K1250" s="9"/>
      <c r="L1250" s="7"/>
      <c r="M1250" s="7"/>
      <c r="N1250" s="7"/>
    </row>
    <row r="1251" spans="1:14">
      <c r="C1251" s="13"/>
      <c r="E1251" s="13"/>
      <c r="F1251" s="13"/>
      <c r="G1251" s="12"/>
      <c r="H1251" s="13"/>
      <c r="K1251" s="9"/>
      <c r="L1251" s="13"/>
      <c r="M1251" s="13"/>
      <c r="N1251" s="13"/>
    </row>
    <row r="1252" spans="1:14">
      <c r="A1252" s="8"/>
      <c r="B1252" s="7"/>
      <c r="K1252" s="9"/>
    </row>
    <row r="1253" spans="1:14">
      <c r="K1253" s="9"/>
    </row>
    <row r="1254" spans="1:14">
      <c r="B1254" s="7"/>
      <c r="C1254" s="7"/>
      <c r="E1254" s="7"/>
      <c r="F1254" s="7"/>
      <c r="G1254" s="10"/>
      <c r="I1254" s="7"/>
      <c r="J1254" s="7"/>
      <c r="K1254" s="9"/>
      <c r="L1254" s="7"/>
      <c r="M1254" s="7"/>
      <c r="N1254" s="7"/>
    </row>
    <row r="1255" spans="1:14">
      <c r="B1255" s="11"/>
      <c r="C1255" s="7"/>
      <c r="E1255" s="7"/>
      <c r="F1255" s="7"/>
      <c r="I1255" s="7"/>
      <c r="J1255" s="7"/>
      <c r="K1255" s="9"/>
      <c r="L1255" s="7"/>
      <c r="M1255" s="7"/>
      <c r="N1255" s="7"/>
    </row>
    <row r="1256" spans="1:14">
      <c r="B1256" s="11"/>
      <c r="C1256" s="7"/>
      <c r="E1256" s="7"/>
      <c r="F1256" s="7"/>
      <c r="G1256" s="10"/>
      <c r="I1256" s="7"/>
      <c r="J1256" s="7"/>
      <c r="K1256" s="9"/>
      <c r="L1256" s="7"/>
      <c r="M1256" s="7"/>
      <c r="N1256" s="7"/>
    </row>
    <row r="1257" spans="1:14">
      <c r="C1257" s="13"/>
      <c r="E1257" s="13"/>
      <c r="F1257" s="13"/>
      <c r="G1257" s="12"/>
      <c r="H1257" s="13"/>
      <c r="K1257" s="9"/>
      <c r="L1257" s="13"/>
      <c r="M1257" s="13"/>
      <c r="N1257" s="13"/>
    </row>
    <row r="1258" spans="1:14">
      <c r="A1258" s="8"/>
      <c r="B1258" s="7"/>
      <c r="K1258" s="9"/>
    </row>
    <row r="1259" spans="1:14">
      <c r="K1259" s="9"/>
    </row>
    <row r="1260" spans="1:14">
      <c r="B1260" s="7"/>
      <c r="C1260" s="7"/>
      <c r="E1260" s="7"/>
      <c r="F1260" s="7"/>
      <c r="G1260" s="10"/>
      <c r="I1260" s="7"/>
      <c r="J1260" s="7"/>
      <c r="K1260" s="9"/>
      <c r="L1260" s="7"/>
      <c r="M1260" s="7"/>
      <c r="N1260" s="7"/>
    </row>
    <row r="1261" spans="1:14">
      <c r="B1261" s="11"/>
      <c r="C1261" s="7"/>
      <c r="E1261" s="7"/>
      <c r="F1261" s="7"/>
      <c r="I1261" s="7"/>
      <c r="J1261" s="7"/>
      <c r="K1261" s="9"/>
      <c r="L1261" s="7"/>
      <c r="M1261" s="7"/>
      <c r="N1261" s="7"/>
    </row>
    <row r="1262" spans="1:14">
      <c r="B1262" s="11"/>
      <c r="C1262" s="7"/>
      <c r="E1262" s="7"/>
      <c r="F1262" s="7"/>
      <c r="G1262" s="10"/>
      <c r="I1262" s="7"/>
      <c r="J1262" s="7"/>
      <c r="K1262" s="9"/>
      <c r="L1262" s="7"/>
      <c r="M1262" s="7"/>
      <c r="N1262" s="7"/>
    </row>
    <row r="1263" spans="1:14">
      <c r="C1263" s="13"/>
      <c r="E1263" s="13"/>
      <c r="F1263" s="13"/>
      <c r="G1263" s="12"/>
      <c r="H1263" s="13"/>
      <c r="K1263" s="9"/>
      <c r="L1263" s="13"/>
      <c r="M1263" s="13"/>
      <c r="N1263" s="13"/>
    </row>
    <row r="1264" spans="1:14">
      <c r="A1264" s="8"/>
      <c r="B1264" s="7"/>
      <c r="K1264" s="9"/>
    </row>
    <row r="1265" spans="1:14">
      <c r="K1265" s="9"/>
    </row>
    <row r="1266" spans="1:14">
      <c r="B1266" s="7"/>
      <c r="C1266" s="7"/>
      <c r="E1266" s="7"/>
      <c r="F1266" s="7"/>
      <c r="G1266" s="10"/>
      <c r="I1266" s="7"/>
      <c r="J1266" s="7"/>
      <c r="K1266" s="9"/>
      <c r="L1266" s="7"/>
      <c r="M1266" s="7"/>
      <c r="N1266" s="7"/>
    </row>
    <row r="1267" spans="1:14">
      <c r="B1267" s="11"/>
      <c r="C1267" s="7"/>
      <c r="E1267" s="7"/>
      <c r="F1267" s="7"/>
      <c r="I1267" s="7"/>
      <c r="J1267" s="7"/>
      <c r="K1267" s="9"/>
      <c r="L1267" s="7"/>
      <c r="M1267" s="7"/>
      <c r="N1267" s="7"/>
    </row>
    <row r="1268" spans="1:14">
      <c r="C1268" s="13"/>
      <c r="E1268" s="13"/>
      <c r="F1268" s="13"/>
      <c r="G1268" s="12"/>
      <c r="H1268" s="13"/>
      <c r="K1268" s="9"/>
      <c r="L1268" s="13"/>
      <c r="M1268" s="13"/>
      <c r="N1268" s="13"/>
    </row>
    <row r="1269" spans="1:14">
      <c r="A1269" s="8"/>
      <c r="B1269" s="7"/>
      <c r="K1269" s="9"/>
    </row>
    <row r="1270" spans="1:14">
      <c r="K1270" s="9"/>
    </row>
    <row r="1271" spans="1:14">
      <c r="K1271" s="9"/>
    </row>
    <row r="1272" spans="1:14">
      <c r="B1272" s="7"/>
      <c r="C1272" s="7"/>
      <c r="E1272" s="7"/>
      <c r="F1272" s="7"/>
      <c r="G1272" s="10"/>
      <c r="I1272" s="7"/>
      <c r="J1272" s="7"/>
      <c r="K1272" s="9"/>
      <c r="L1272" s="7"/>
      <c r="M1272" s="7"/>
      <c r="N1272" s="7"/>
    </row>
    <row r="1273" spans="1:14">
      <c r="B1273" s="7"/>
      <c r="C1273" s="7"/>
      <c r="E1273" s="7"/>
      <c r="F1273" s="7"/>
      <c r="G1273" s="10"/>
      <c r="I1273" s="7"/>
      <c r="J1273" s="7"/>
      <c r="K1273" s="9"/>
      <c r="L1273" s="7"/>
      <c r="M1273" s="7"/>
      <c r="N1273" s="7"/>
    </row>
    <row r="1274" spans="1:14">
      <c r="B1274" s="7"/>
      <c r="C1274" s="7"/>
      <c r="E1274" s="7"/>
      <c r="F1274" s="7"/>
      <c r="G1274" s="10"/>
      <c r="I1274" s="7"/>
      <c r="J1274" s="7"/>
      <c r="K1274" s="9"/>
      <c r="L1274" s="7"/>
      <c r="M1274" s="7"/>
      <c r="N1274" s="7"/>
    </row>
    <row r="1275" spans="1:14">
      <c r="B1275" s="11"/>
      <c r="C1275" s="7"/>
      <c r="E1275" s="7"/>
      <c r="F1275" s="7"/>
      <c r="I1275" s="7"/>
      <c r="J1275" s="7"/>
      <c r="K1275" s="9"/>
      <c r="L1275" s="7"/>
      <c r="M1275" s="7"/>
      <c r="N1275" s="7"/>
    </row>
    <row r="1276" spans="1:14">
      <c r="B1276" s="11"/>
      <c r="C1276" s="7"/>
      <c r="E1276" s="7"/>
      <c r="F1276" s="7"/>
      <c r="I1276" s="7"/>
      <c r="J1276" s="7"/>
      <c r="K1276" s="9"/>
      <c r="L1276" s="7"/>
      <c r="M1276" s="7"/>
      <c r="N1276" s="7"/>
    </row>
    <row r="1277" spans="1:14">
      <c r="C1277" s="13"/>
      <c r="E1277" s="13"/>
      <c r="F1277" s="13"/>
      <c r="G1277" s="12"/>
      <c r="H1277" s="13"/>
      <c r="J1277" s="12"/>
      <c r="K1277" s="9"/>
      <c r="L1277" s="13"/>
      <c r="M1277" s="13"/>
      <c r="N1277" s="13"/>
    </row>
    <row r="1278" spans="1:14">
      <c r="A1278" s="8"/>
      <c r="B1278" s="7"/>
      <c r="K1278" s="9"/>
    </row>
    <row r="1279" spans="1:14">
      <c r="K1279" s="9"/>
    </row>
    <row r="1280" spans="1:14">
      <c r="K1280" s="9"/>
    </row>
    <row r="1281" spans="1:14">
      <c r="B1281" s="7"/>
      <c r="C1281" s="7"/>
      <c r="E1281" s="7"/>
      <c r="F1281" s="7"/>
      <c r="G1281" s="10"/>
      <c r="I1281" s="7"/>
      <c r="J1281" s="7"/>
      <c r="K1281" s="9"/>
      <c r="L1281" s="7"/>
      <c r="M1281" s="7"/>
      <c r="N1281" s="7"/>
    </row>
    <row r="1282" spans="1:14">
      <c r="B1282" s="7"/>
      <c r="C1282" s="7"/>
      <c r="E1282" s="7"/>
      <c r="F1282" s="7"/>
      <c r="G1282" s="10"/>
      <c r="I1282" s="7"/>
      <c r="J1282" s="7"/>
      <c r="K1282" s="9"/>
      <c r="L1282" s="7"/>
      <c r="M1282" s="7"/>
      <c r="N1282" s="7"/>
    </row>
    <row r="1283" spans="1:14">
      <c r="B1283" s="11"/>
      <c r="C1283" s="7"/>
      <c r="E1283" s="7"/>
      <c r="F1283" s="7"/>
      <c r="I1283" s="7"/>
      <c r="J1283" s="7"/>
      <c r="K1283" s="9"/>
      <c r="L1283" s="7"/>
      <c r="M1283" s="7"/>
      <c r="N1283" s="7"/>
    </row>
    <row r="1284" spans="1:14">
      <c r="C1284" s="13"/>
      <c r="E1284" s="13"/>
      <c r="F1284" s="13"/>
      <c r="G1284" s="12"/>
      <c r="H1284" s="13"/>
      <c r="K1284" s="9"/>
      <c r="L1284" s="13"/>
      <c r="M1284" s="13"/>
      <c r="N1284" s="13"/>
    </row>
    <row r="1285" spans="1:14">
      <c r="A1285" s="8"/>
      <c r="B1285" s="7"/>
      <c r="K1285" s="9"/>
    </row>
    <row r="1286" spans="1:14">
      <c r="K1286" s="9"/>
    </row>
    <row r="1287" spans="1:14">
      <c r="B1287" s="7"/>
      <c r="C1287" s="7"/>
      <c r="E1287" s="7"/>
      <c r="F1287" s="7"/>
      <c r="G1287" s="10"/>
      <c r="I1287" s="7"/>
      <c r="J1287" s="7"/>
      <c r="K1287" s="9"/>
      <c r="L1287" s="7"/>
      <c r="M1287" s="7"/>
      <c r="N1287" s="7"/>
    </row>
    <row r="1288" spans="1:14">
      <c r="B1288" s="11"/>
      <c r="C1288" s="7"/>
      <c r="E1288" s="7"/>
      <c r="F1288" s="7"/>
      <c r="I1288" s="7"/>
      <c r="J1288" s="7"/>
      <c r="K1288" s="9"/>
      <c r="L1288" s="7"/>
      <c r="M1288" s="7"/>
      <c r="N1288" s="7"/>
    </row>
    <row r="1289" spans="1:14">
      <c r="B1289" s="11"/>
      <c r="C1289" s="7"/>
      <c r="E1289" s="7"/>
      <c r="F1289" s="7"/>
      <c r="G1289" s="10"/>
      <c r="I1289" s="7"/>
      <c r="J1289" s="7"/>
      <c r="K1289" s="9"/>
      <c r="L1289" s="7"/>
      <c r="M1289" s="7"/>
      <c r="N1289" s="7"/>
    </row>
    <row r="1290" spans="1:14">
      <c r="C1290" s="13"/>
      <c r="E1290" s="13"/>
      <c r="F1290" s="13"/>
      <c r="G1290" s="12"/>
      <c r="H1290" s="13"/>
      <c r="I1290" s="12"/>
      <c r="K1290" s="9"/>
      <c r="L1290" s="13"/>
      <c r="M1290" s="13"/>
      <c r="N1290" s="13"/>
    </row>
    <row r="1291" spans="1:14">
      <c r="A1291" s="8"/>
      <c r="B1291" s="7"/>
      <c r="K1291" s="9"/>
    </row>
    <row r="1292" spans="1:14">
      <c r="K1292" s="9"/>
    </row>
    <row r="1293" spans="1:14">
      <c r="B1293" s="7"/>
      <c r="C1293" s="7"/>
      <c r="E1293" s="7"/>
      <c r="F1293" s="7"/>
      <c r="G1293" s="10"/>
      <c r="I1293" s="7"/>
      <c r="J1293" s="7"/>
      <c r="K1293" s="9"/>
      <c r="L1293" s="7"/>
      <c r="M1293" s="7"/>
      <c r="N1293" s="7"/>
    </row>
    <row r="1294" spans="1:14">
      <c r="B1294" s="11"/>
      <c r="C1294" s="7"/>
      <c r="E1294" s="7"/>
      <c r="F1294" s="7"/>
      <c r="I1294" s="7"/>
      <c r="J1294" s="7"/>
      <c r="K1294" s="9"/>
      <c r="L1294" s="7"/>
      <c r="M1294" s="7"/>
      <c r="N1294" s="7"/>
    </row>
    <row r="1295" spans="1:14">
      <c r="C1295" s="13"/>
      <c r="E1295" s="13"/>
      <c r="F1295" s="13"/>
      <c r="G1295" s="12"/>
      <c r="H1295" s="13"/>
      <c r="K1295" s="9"/>
      <c r="L1295" s="13"/>
      <c r="M1295" s="13"/>
      <c r="N1295" s="13"/>
    </row>
    <row r="1296" spans="1:14">
      <c r="A1296" s="8"/>
      <c r="B1296" s="7"/>
      <c r="K1296" s="9"/>
    </row>
    <row r="1297" spans="1:14">
      <c r="K1297" s="9"/>
    </row>
    <row r="1298" spans="1:14">
      <c r="B1298" s="7"/>
      <c r="C1298" s="7"/>
      <c r="E1298" s="7"/>
      <c r="F1298" s="7"/>
      <c r="G1298" s="10"/>
      <c r="I1298" s="7"/>
      <c r="J1298" s="7"/>
      <c r="K1298" s="9"/>
      <c r="L1298" s="7"/>
      <c r="M1298" s="7"/>
      <c r="N1298" s="7"/>
    </row>
    <row r="1299" spans="1:14">
      <c r="B1299" s="11"/>
      <c r="C1299" s="7"/>
      <c r="E1299" s="7"/>
      <c r="F1299" s="7"/>
      <c r="I1299" s="7"/>
      <c r="J1299" s="7"/>
      <c r="K1299" s="9"/>
      <c r="L1299" s="7"/>
      <c r="M1299" s="7"/>
      <c r="N1299" s="7"/>
    </row>
    <row r="1300" spans="1:14">
      <c r="C1300" s="13"/>
      <c r="E1300" s="13"/>
      <c r="F1300" s="13"/>
      <c r="G1300" s="12"/>
      <c r="H1300" s="13"/>
      <c r="K1300" s="9"/>
      <c r="L1300" s="13"/>
      <c r="M1300" s="13"/>
      <c r="N1300" s="13"/>
    </row>
    <row r="1301" spans="1:14">
      <c r="A1301" s="8"/>
      <c r="B1301" s="7"/>
      <c r="K1301" s="9"/>
    </row>
    <row r="1302" spans="1:14">
      <c r="K1302" s="9"/>
    </row>
    <row r="1303" spans="1:14">
      <c r="B1303" s="7"/>
      <c r="C1303" s="7"/>
      <c r="E1303" s="7"/>
      <c r="F1303" s="7"/>
      <c r="G1303" s="10"/>
      <c r="I1303" s="7"/>
      <c r="J1303" s="7"/>
      <c r="K1303" s="9"/>
      <c r="L1303" s="7"/>
      <c r="M1303" s="7"/>
      <c r="N1303" s="7"/>
    </row>
    <row r="1304" spans="1:14">
      <c r="B1304" s="11"/>
      <c r="C1304" s="7"/>
      <c r="E1304" s="7"/>
      <c r="F1304" s="7"/>
      <c r="I1304" s="7"/>
      <c r="J1304" s="7"/>
      <c r="K1304" s="9"/>
      <c r="L1304" s="7"/>
      <c r="M1304" s="7"/>
      <c r="N1304" s="7"/>
    </row>
    <row r="1305" spans="1:14">
      <c r="C1305" s="13"/>
      <c r="E1305" s="13"/>
      <c r="F1305" s="13"/>
      <c r="G1305" s="12"/>
      <c r="H1305" s="13"/>
      <c r="I1305" s="12"/>
      <c r="K1305" s="9"/>
      <c r="L1305" s="13"/>
      <c r="M1305" s="13"/>
      <c r="N1305" s="13"/>
    </row>
    <row r="1306" spans="1:14">
      <c r="A1306" s="8"/>
      <c r="B1306" s="7"/>
      <c r="K1306" s="9"/>
    </row>
    <row r="1307" spans="1:14">
      <c r="K1307" s="9"/>
    </row>
    <row r="1308" spans="1:14">
      <c r="B1308" s="7"/>
      <c r="C1308" s="7"/>
      <c r="E1308" s="7"/>
      <c r="F1308" s="7"/>
      <c r="G1308" s="10"/>
      <c r="I1308" s="7"/>
      <c r="J1308" s="7"/>
      <c r="K1308" s="9"/>
      <c r="L1308" s="7"/>
      <c r="M1308" s="7"/>
      <c r="N1308" s="7"/>
    </row>
    <row r="1309" spans="1:14">
      <c r="B1309" s="11"/>
      <c r="C1309" s="7"/>
      <c r="E1309" s="7"/>
      <c r="F1309" s="7"/>
      <c r="I1309" s="7"/>
      <c r="J1309" s="7"/>
      <c r="K1309" s="9"/>
      <c r="L1309" s="7"/>
      <c r="M1309" s="7"/>
      <c r="N1309" s="7"/>
    </row>
    <row r="1310" spans="1:14">
      <c r="C1310" s="13"/>
      <c r="E1310" s="13"/>
      <c r="F1310" s="13"/>
      <c r="G1310" s="12"/>
      <c r="H1310" s="13"/>
      <c r="I1310" s="12"/>
      <c r="J1310" s="12"/>
      <c r="K1310" s="9"/>
      <c r="L1310" s="13"/>
      <c r="M1310" s="13"/>
      <c r="N1310" s="13"/>
    </row>
    <row r="1311" spans="1:14">
      <c r="A1311" s="8"/>
      <c r="B1311" s="7"/>
      <c r="K1311" s="9"/>
    </row>
    <row r="1312" spans="1:14">
      <c r="K1312" s="9"/>
    </row>
    <row r="1313" spans="1:14">
      <c r="B1313" s="7"/>
      <c r="C1313" s="7"/>
      <c r="E1313" s="7"/>
      <c r="F1313" s="7"/>
      <c r="G1313" s="10"/>
      <c r="I1313" s="7"/>
      <c r="J1313" s="7"/>
      <c r="K1313" s="9"/>
      <c r="L1313" s="7"/>
      <c r="M1313" s="7"/>
      <c r="N1313" s="7"/>
    </row>
    <row r="1314" spans="1:14">
      <c r="B1314" s="11"/>
      <c r="C1314" s="7"/>
      <c r="E1314" s="7"/>
      <c r="F1314" s="7"/>
      <c r="I1314" s="7"/>
      <c r="J1314" s="7"/>
      <c r="K1314" s="9"/>
      <c r="L1314" s="7"/>
      <c r="M1314" s="7"/>
      <c r="N1314" s="7"/>
    </row>
    <row r="1315" spans="1:14">
      <c r="C1315" s="13"/>
      <c r="E1315" s="13"/>
      <c r="F1315" s="13"/>
      <c r="G1315" s="12"/>
      <c r="H1315" s="13"/>
      <c r="I1315" s="12"/>
      <c r="K1315" s="9"/>
      <c r="L1315" s="13"/>
      <c r="M1315" s="13"/>
      <c r="N1315" s="13"/>
    </row>
    <row r="1316" spans="1:14">
      <c r="A1316" s="8"/>
      <c r="B1316" s="7"/>
      <c r="K1316" s="9"/>
    </row>
    <row r="1317" spans="1:14">
      <c r="K1317" s="9"/>
    </row>
    <row r="1318" spans="1:14">
      <c r="K1318" s="9"/>
    </row>
    <row r="1319" spans="1:14">
      <c r="B1319" s="7"/>
      <c r="C1319" s="7"/>
      <c r="E1319" s="7"/>
      <c r="F1319" s="7"/>
      <c r="G1319" s="10"/>
      <c r="I1319" s="7"/>
      <c r="J1319" s="7"/>
      <c r="K1319" s="9"/>
      <c r="L1319" s="7"/>
      <c r="M1319" s="7"/>
      <c r="N1319" s="7"/>
    </row>
    <row r="1320" spans="1:14">
      <c r="B1320" s="7"/>
      <c r="C1320" s="7"/>
      <c r="E1320" s="7"/>
      <c r="F1320" s="7"/>
      <c r="G1320" s="10"/>
      <c r="I1320" s="7"/>
      <c r="J1320" s="7"/>
      <c r="K1320" s="9"/>
      <c r="L1320" s="7"/>
      <c r="M1320" s="7"/>
      <c r="N1320" s="7"/>
    </row>
    <row r="1321" spans="1:14">
      <c r="B1321" s="11"/>
      <c r="C1321" s="7"/>
      <c r="E1321" s="7"/>
      <c r="F1321" s="7"/>
      <c r="I1321" s="7"/>
      <c r="J1321" s="7"/>
      <c r="K1321" s="9"/>
      <c r="L1321" s="7"/>
      <c r="M1321" s="7"/>
      <c r="N1321" s="7"/>
    </row>
    <row r="1322" spans="1:14">
      <c r="B1322" s="11"/>
      <c r="C1322" s="7"/>
      <c r="E1322" s="7"/>
      <c r="F1322" s="7"/>
      <c r="I1322" s="7"/>
      <c r="J1322" s="7"/>
      <c r="K1322" s="9"/>
      <c r="L1322" s="7"/>
      <c r="M1322" s="7"/>
      <c r="N1322" s="7"/>
    </row>
    <row r="1323" spans="1:14">
      <c r="C1323" s="13"/>
      <c r="E1323" s="13"/>
      <c r="F1323" s="13"/>
      <c r="G1323" s="12"/>
      <c r="H1323" s="13"/>
      <c r="K1323" s="9"/>
      <c r="L1323" s="13"/>
      <c r="M1323" s="13"/>
      <c r="N1323" s="13"/>
    </row>
    <row r="1324" spans="1:14">
      <c r="A1324" s="8"/>
      <c r="B1324" s="7"/>
      <c r="K1324" s="9"/>
    </row>
    <row r="1325" spans="1:14">
      <c r="K1325" s="9"/>
    </row>
    <row r="1326" spans="1:14">
      <c r="K1326" s="9"/>
    </row>
    <row r="1327" spans="1:14">
      <c r="B1327" s="7"/>
      <c r="C1327" s="7"/>
      <c r="E1327" s="7"/>
      <c r="F1327" s="7"/>
      <c r="G1327" s="10"/>
      <c r="I1327" s="7"/>
      <c r="J1327" s="7"/>
      <c r="K1327" s="9"/>
      <c r="L1327" s="7"/>
      <c r="M1327" s="7"/>
      <c r="N1327" s="7"/>
    </row>
    <row r="1328" spans="1:14">
      <c r="B1328" s="7"/>
      <c r="C1328" s="7"/>
      <c r="E1328" s="7"/>
      <c r="F1328" s="7"/>
      <c r="G1328" s="10"/>
      <c r="I1328" s="7"/>
      <c r="J1328" s="7"/>
      <c r="K1328" s="9"/>
      <c r="L1328" s="7"/>
      <c r="M1328" s="7"/>
      <c r="N1328" s="7"/>
    </row>
    <row r="1329" spans="1:14">
      <c r="B1329" s="7"/>
      <c r="C1329" s="7"/>
      <c r="E1329" s="7"/>
      <c r="F1329" s="7"/>
      <c r="G1329" s="10"/>
      <c r="I1329" s="7"/>
      <c r="J1329" s="7"/>
      <c r="K1329" s="9"/>
      <c r="L1329" s="7"/>
      <c r="M1329" s="7"/>
      <c r="N1329" s="7"/>
    </row>
    <row r="1330" spans="1:14">
      <c r="B1330" s="11"/>
      <c r="C1330" s="7"/>
      <c r="E1330" s="7"/>
      <c r="F1330" s="7"/>
      <c r="I1330" s="7"/>
      <c r="J1330" s="7"/>
      <c r="K1330" s="9"/>
      <c r="L1330" s="7"/>
      <c r="M1330" s="7"/>
      <c r="N1330" s="7"/>
    </row>
    <row r="1331" spans="1:14">
      <c r="C1331" s="13"/>
      <c r="E1331" s="13"/>
      <c r="F1331" s="13"/>
      <c r="G1331" s="12"/>
      <c r="H1331" s="13"/>
      <c r="K1331" s="9"/>
      <c r="L1331" s="13"/>
      <c r="M1331" s="13"/>
      <c r="N1331" s="13"/>
    </row>
    <row r="1332" spans="1:14">
      <c r="A1332" s="8"/>
      <c r="B1332" s="7"/>
      <c r="K1332" s="9"/>
    </row>
    <row r="1333" spans="1:14">
      <c r="K1333" s="9"/>
    </row>
    <row r="1334" spans="1:14">
      <c r="B1334" s="7"/>
      <c r="C1334" s="7"/>
      <c r="E1334" s="7"/>
      <c r="F1334" s="7"/>
      <c r="G1334" s="10"/>
      <c r="I1334" s="7"/>
      <c r="J1334" s="7"/>
      <c r="K1334" s="9"/>
      <c r="L1334" s="7"/>
      <c r="M1334" s="7"/>
      <c r="N1334" s="7"/>
    </row>
    <row r="1335" spans="1:14">
      <c r="B1335" s="11"/>
      <c r="C1335" s="7"/>
      <c r="E1335" s="7"/>
      <c r="F1335" s="7"/>
      <c r="I1335" s="7"/>
      <c r="J1335" s="7"/>
      <c r="K1335" s="9"/>
      <c r="L1335" s="7"/>
      <c r="M1335" s="7"/>
      <c r="N1335" s="7"/>
    </row>
    <row r="1336" spans="1:14">
      <c r="C1336" s="13"/>
      <c r="E1336" s="13"/>
      <c r="F1336" s="13"/>
      <c r="G1336" s="12"/>
      <c r="H1336" s="13"/>
      <c r="J1336" s="12"/>
      <c r="K1336" s="9"/>
      <c r="L1336" s="13"/>
      <c r="M1336" s="13"/>
      <c r="N1336" s="13"/>
    </row>
    <row r="1337" spans="1:14">
      <c r="A1337" s="8"/>
      <c r="B1337" s="7"/>
      <c r="K1337" s="9"/>
    </row>
    <row r="1338" spans="1:14">
      <c r="K1338" s="9"/>
    </row>
    <row r="1339" spans="1:14">
      <c r="B1339" s="7"/>
      <c r="C1339" s="7"/>
      <c r="E1339" s="7"/>
      <c r="F1339" s="7"/>
      <c r="G1339" s="10"/>
      <c r="I1339" s="7"/>
      <c r="J1339" s="7"/>
      <c r="K1339" s="9"/>
      <c r="L1339" s="7"/>
      <c r="M1339" s="7"/>
      <c r="N1339" s="7"/>
    </row>
    <row r="1340" spans="1:14">
      <c r="B1340" s="11"/>
      <c r="C1340" s="7"/>
      <c r="E1340" s="7"/>
      <c r="F1340" s="7"/>
      <c r="I1340" s="7"/>
      <c r="J1340" s="7"/>
      <c r="K1340" s="9"/>
      <c r="L1340" s="7"/>
      <c r="M1340" s="7"/>
      <c r="N1340" s="7"/>
    </row>
    <row r="1341" spans="1:14">
      <c r="C1341" s="13"/>
      <c r="E1341" s="13"/>
      <c r="F1341" s="13"/>
      <c r="G1341" s="12"/>
      <c r="H1341" s="13"/>
      <c r="K1341" s="9"/>
      <c r="L1341" s="13"/>
      <c r="M1341" s="13"/>
      <c r="N1341" s="13"/>
    </row>
    <row r="1342" spans="1:14">
      <c r="A1342" s="8"/>
      <c r="B1342" s="7"/>
      <c r="K1342" s="9"/>
    </row>
    <row r="1343" spans="1:14">
      <c r="K1343" s="9"/>
    </row>
    <row r="1344" spans="1:14">
      <c r="K1344" s="9"/>
    </row>
    <row r="1345" spans="1:14">
      <c r="B1345" s="7"/>
      <c r="C1345" s="7"/>
      <c r="E1345" s="7"/>
      <c r="F1345" s="7"/>
      <c r="G1345" s="10"/>
      <c r="I1345" s="7"/>
      <c r="J1345" s="7"/>
      <c r="K1345" s="9"/>
      <c r="L1345" s="7"/>
      <c r="M1345" s="7"/>
      <c r="N1345" s="7"/>
    </row>
    <row r="1346" spans="1:14">
      <c r="B1346" s="7"/>
      <c r="C1346" s="7"/>
      <c r="E1346" s="7"/>
      <c r="F1346" s="7"/>
      <c r="G1346" s="10"/>
      <c r="I1346" s="7"/>
      <c r="J1346" s="7"/>
      <c r="K1346" s="9"/>
      <c r="L1346" s="7"/>
      <c r="M1346" s="7"/>
      <c r="N1346" s="7"/>
    </row>
    <row r="1347" spans="1:14">
      <c r="B1347" s="7"/>
      <c r="C1347" s="7"/>
      <c r="E1347" s="7"/>
      <c r="F1347" s="7"/>
      <c r="G1347" s="10"/>
      <c r="I1347" s="7"/>
      <c r="J1347" s="7"/>
      <c r="K1347" s="9"/>
      <c r="L1347" s="7"/>
      <c r="M1347" s="7"/>
      <c r="N1347" s="7"/>
    </row>
    <row r="1348" spans="1:14">
      <c r="B1348" s="11"/>
      <c r="C1348" s="7"/>
      <c r="E1348" s="7"/>
      <c r="F1348" s="7"/>
      <c r="I1348" s="7"/>
      <c r="J1348" s="7"/>
      <c r="K1348" s="9"/>
      <c r="L1348" s="7"/>
      <c r="M1348" s="7"/>
      <c r="N1348" s="7"/>
    </row>
    <row r="1349" spans="1:14">
      <c r="C1349" s="13"/>
      <c r="E1349" s="13"/>
      <c r="F1349" s="13"/>
      <c r="G1349" s="12"/>
      <c r="H1349" s="13"/>
      <c r="K1349" s="9"/>
      <c r="L1349" s="13"/>
      <c r="M1349" s="13"/>
      <c r="N1349" s="13"/>
    </row>
    <row r="1350" spans="1:14">
      <c r="A1350" s="8"/>
      <c r="B1350" s="7"/>
      <c r="K1350" s="9"/>
    </row>
    <row r="1351" spans="1:14">
      <c r="K1351" s="9"/>
    </row>
    <row r="1352" spans="1:14">
      <c r="K1352" s="9"/>
    </row>
    <row r="1353" spans="1:14">
      <c r="B1353" s="7"/>
      <c r="C1353" s="7"/>
      <c r="E1353" s="7"/>
      <c r="F1353" s="7"/>
      <c r="G1353" s="10"/>
      <c r="I1353" s="7"/>
      <c r="J1353" s="7"/>
      <c r="K1353" s="9"/>
      <c r="L1353" s="7"/>
      <c r="M1353" s="7"/>
      <c r="N1353" s="7"/>
    </row>
    <row r="1354" spans="1:14">
      <c r="B1354" s="7"/>
      <c r="C1354" s="7"/>
      <c r="E1354" s="7"/>
      <c r="F1354" s="7"/>
      <c r="G1354" s="10"/>
      <c r="I1354" s="7"/>
      <c r="J1354" s="7"/>
      <c r="K1354" s="9"/>
      <c r="L1354" s="7"/>
      <c r="M1354" s="7"/>
      <c r="N1354" s="7"/>
    </row>
    <row r="1355" spans="1:14">
      <c r="B1355" s="7"/>
      <c r="C1355" s="7"/>
      <c r="E1355" s="7"/>
      <c r="F1355" s="7"/>
      <c r="G1355" s="10"/>
      <c r="I1355" s="7"/>
      <c r="J1355" s="7"/>
      <c r="K1355" s="9"/>
      <c r="L1355" s="7"/>
      <c r="M1355" s="7"/>
      <c r="N1355" s="7"/>
    </row>
    <row r="1356" spans="1:14">
      <c r="B1356" s="11"/>
      <c r="C1356" s="7"/>
      <c r="E1356" s="7"/>
      <c r="F1356" s="7"/>
      <c r="I1356" s="7"/>
      <c r="J1356" s="7"/>
      <c r="K1356" s="9"/>
      <c r="L1356" s="7"/>
      <c r="M1356" s="7"/>
      <c r="N1356" s="7"/>
    </row>
    <row r="1357" spans="1:14">
      <c r="C1357" s="13"/>
      <c r="E1357" s="13"/>
      <c r="F1357" s="13"/>
      <c r="G1357" s="12"/>
      <c r="H1357" s="13"/>
      <c r="K1357" s="9"/>
      <c r="L1357" s="13"/>
      <c r="M1357" s="13"/>
      <c r="N1357" s="13"/>
    </row>
    <row r="1358" spans="1:14">
      <c r="A1358" s="8"/>
      <c r="B1358" s="7"/>
      <c r="K1358" s="9"/>
    </row>
    <row r="1359" spans="1:14">
      <c r="K1359" s="9"/>
    </row>
    <row r="1360" spans="1:14">
      <c r="B1360" s="7"/>
      <c r="C1360" s="7"/>
      <c r="E1360" s="7"/>
      <c r="F1360" s="7"/>
      <c r="G1360" s="10"/>
      <c r="I1360" s="7"/>
      <c r="J1360" s="7"/>
      <c r="K1360" s="9"/>
      <c r="L1360" s="7"/>
      <c r="M1360" s="7"/>
      <c r="N1360" s="7"/>
    </row>
    <row r="1361" spans="1:14">
      <c r="B1361" s="11"/>
      <c r="C1361" s="7"/>
      <c r="E1361" s="7"/>
      <c r="F1361" s="7"/>
      <c r="I1361" s="7"/>
      <c r="J1361" s="7"/>
      <c r="K1361" s="9"/>
      <c r="L1361" s="7"/>
      <c r="M1361" s="7"/>
      <c r="N1361" s="7"/>
    </row>
    <row r="1362" spans="1:14">
      <c r="B1362" s="11"/>
      <c r="C1362" s="7"/>
      <c r="E1362" s="7"/>
      <c r="F1362" s="7"/>
      <c r="I1362" s="7"/>
      <c r="J1362" s="7"/>
      <c r="K1362" s="9"/>
      <c r="L1362" s="7"/>
      <c r="M1362" s="7"/>
      <c r="N1362" s="7"/>
    </row>
    <row r="1363" spans="1:14">
      <c r="C1363" s="13"/>
      <c r="E1363" s="13"/>
      <c r="F1363" s="13"/>
      <c r="G1363" s="12"/>
      <c r="H1363" s="13"/>
      <c r="I1363" s="12"/>
      <c r="K1363" s="9"/>
      <c r="L1363" s="13"/>
      <c r="M1363" s="13"/>
      <c r="N1363" s="13"/>
    </row>
    <row r="1364" spans="1:14">
      <c r="A1364" s="8"/>
      <c r="B1364" s="7"/>
      <c r="K1364" s="9"/>
    </row>
    <row r="1365" spans="1:14">
      <c r="K1365" s="9"/>
    </row>
    <row r="1366" spans="1:14">
      <c r="B1366" s="7"/>
      <c r="C1366" s="7"/>
      <c r="E1366" s="7"/>
      <c r="F1366" s="7"/>
      <c r="G1366" s="10"/>
      <c r="I1366" s="7"/>
      <c r="J1366" s="7"/>
      <c r="K1366" s="9"/>
      <c r="L1366" s="7"/>
      <c r="M1366" s="7"/>
      <c r="N1366" s="7"/>
    </row>
    <row r="1367" spans="1:14">
      <c r="B1367" s="11"/>
      <c r="C1367" s="7"/>
      <c r="E1367" s="7"/>
      <c r="F1367" s="7"/>
      <c r="I1367" s="7"/>
      <c r="J1367" s="7"/>
      <c r="K1367" s="9"/>
      <c r="L1367" s="7"/>
      <c r="M1367" s="7"/>
      <c r="N1367" s="7"/>
    </row>
    <row r="1368" spans="1:14">
      <c r="B1368" s="11"/>
      <c r="C1368" s="7"/>
      <c r="E1368" s="7"/>
      <c r="F1368" s="7"/>
      <c r="I1368" s="7"/>
      <c r="J1368" s="7"/>
      <c r="K1368" s="9"/>
      <c r="L1368" s="7"/>
      <c r="M1368" s="7"/>
      <c r="N1368" s="7"/>
    </row>
    <row r="1369" spans="1:14">
      <c r="C1369" s="13"/>
      <c r="E1369" s="13"/>
      <c r="F1369" s="13"/>
      <c r="G1369" s="12"/>
      <c r="H1369" s="13"/>
      <c r="K1369" s="9"/>
      <c r="L1369" s="13"/>
      <c r="M1369" s="13"/>
      <c r="N1369" s="13"/>
    </row>
    <row r="1370" spans="1:14">
      <c r="A1370" s="8"/>
      <c r="B1370" s="7"/>
      <c r="K1370" s="9"/>
    </row>
    <row r="1371" spans="1:14">
      <c r="K1371" s="9"/>
    </row>
    <row r="1372" spans="1:14">
      <c r="B1372" s="7"/>
      <c r="C1372" s="7"/>
      <c r="E1372" s="7"/>
      <c r="F1372" s="7"/>
      <c r="G1372" s="10"/>
      <c r="I1372" s="7"/>
      <c r="J1372" s="7"/>
      <c r="K1372" s="9"/>
      <c r="L1372" s="7"/>
      <c r="M1372" s="7"/>
      <c r="N1372" s="7"/>
    </row>
    <row r="1373" spans="1:14">
      <c r="B1373" s="11"/>
      <c r="C1373" s="7"/>
      <c r="E1373" s="7"/>
      <c r="F1373" s="7"/>
      <c r="I1373" s="7"/>
      <c r="J1373" s="7"/>
      <c r="K1373" s="9"/>
      <c r="L1373" s="7"/>
      <c r="M1373" s="7"/>
      <c r="N1373" s="7"/>
    </row>
    <row r="1374" spans="1:14">
      <c r="C1374" s="13"/>
      <c r="E1374" s="13"/>
      <c r="F1374" s="13"/>
      <c r="G1374" s="12"/>
      <c r="H1374" s="13"/>
      <c r="K1374" s="9"/>
      <c r="L1374" s="13"/>
      <c r="M1374" s="13"/>
      <c r="N1374" s="13"/>
    </row>
    <row r="1375" spans="1:14">
      <c r="A1375" s="8"/>
      <c r="B1375" s="7"/>
      <c r="K1375" s="9"/>
    </row>
    <row r="1376" spans="1:14">
      <c r="K1376" s="9"/>
    </row>
    <row r="1377" spans="1:14">
      <c r="K1377" s="9"/>
    </row>
    <row r="1378" spans="1:14">
      <c r="B1378" s="7"/>
      <c r="C1378" s="7"/>
      <c r="E1378" s="7"/>
      <c r="F1378" s="7"/>
      <c r="G1378" s="10"/>
      <c r="I1378" s="7"/>
      <c r="J1378" s="7"/>
      <c r="K1378" s="9"/>
      <c r="L1378" s="7"/>
      <c r="M1378" s="7"/>
      <c r="N1378" s="7"/>
    </row>
    <row r="1379" spans="1:14">
      <c r="B1379" s="7"/>
      <c r="C1379" s="7"/>
      <c r="E1379" s="7"/>
      <c r="F1379" s="7"/>
      <c r="G1379" s="10"/>
      <c r="I1379" s="7"/>
      <c r="J1379" s="7"/>
      <c r="K1379" s="9"/>
      <c r="L1379" s="7"/>
      <c r="M1379" s="7"/>
      <c r="N1379" s="7"/>
    </row>
    <row r="1380" spans="1:14">
      <c r="B1380" s="11"/>
      <c r="C1380" s="7"/>
      <c r="E1380" s="7"/>
      <c r="F1380" s="7"/>
      <c r="I1380" s="7"/>
      <c r="J1380" s="7"/>
      <c r="K1380" s="9"/>
      <c r="L1380" s="7"/>
      <c r="M1380" s="7"/>
      <c r="N1380" s="7"/>
    </row>
    <row r="1381" spans="1:14">
      <c r="B1381" s="11"/>
      <c r="C1381" s="7"/>
      <c r="E1381" s="7"/>
      <c r="F1381" s="7"/>
      <c r="I1381" s="7"/>
      <c r="J1381" s="7"/>
      <c r="K1381" s="9"/>
      <c r="L1381" s="7"/>
      <c r="M1381" s="7"/>
      <c r="N1381" s="7"/>
    </row>
    <row r="1382" spans="1:14">
      <c r="C1382" s="13"/>
      <c r="E1382" s="13"/>
      <c r="F1382" s="13"/>
      <c r="G1382" s="12"/>
      <c r="H1382" s="13"/>
      <c r="K1382" s="9"/>
      <c r="L1382" s="13"/>
      <c r="M1382" s="13"/>
      <c r="N1382" s="13"/>
    </row>
    <row r="1383" spans="1:14">
      <c r="A1383" s="8"/>
      <c r="B1383" s="7"/>
      <c r="K1383" s="9"/>
    </row>
    <row r="1384" spans="1:14">
      <c r="K1384" s="9"/>
    </row>
    <row r="1385" spans="1:14">
      <c r="K1385" s="9"/>
    </row>
    <row r="1386" spans="1:14">
      <c r="B1386" s="7"/>
      <c r="C1386" s="7"/>
      <c r="E1386" s="7"/>
      <c r="F1386" s="7"/>
      <c r="G1386" s="10"/>
      <c r="I1386" s="7"/>
      <c r="J1386" s="7"/>
      <c r="K1386" s="9"/>
      <c r="L1386" s="7"/>
      <c r="M1386" s="7"/>
      <c r="N1386" s="7"/>
    </row>
    <row r="1387" spans="1:14">
      <c r="B1387" s="7"/>
      <c r="C1387" s="7"/>
      <c r="E1387" s="7"/>
      <c r="F1387" s="7"/>
      <c r="G1387" s="10"/>
      <c r="I1387" s="7"/>
      <c r="J1387" s="7"/>
      <c r="K1387" s="9"/>
      <c r="L1387" s="7"/>
      <c r="M1387" s="7"/>
      <c r="N1387" s="7"/>
    </row>
    <row r="1388" spans="1:14">
      <c r="B1388" s="11"/>
      <c r="C1388" s="7"/>
      <c r="E1388" s="7"/>
      <c r="F1388" s="7"/>
      <c r="I1388" s="7"/>
      <c r="J1388" s="7"/>
      <c r="K1388" s="9"/>
      <c r="L1388" s="7"/>
      <c r="M1388" s="7"/>
      <c r="N1388" s="7"/>
    </row>
    <row r="1389" spans="1:14">
      <c r="C1389" s="13"/>
      <c r="E1389" s="13"/>
      <c r="F1389" s="13"/>
      <c r="G1389" s="12"/>
      <c r="H1389" s="13"/>
      <c r="K1389" s="9"/>
      <c r="L1389" s="13"/>
      <c r="M1389" s="13"/>
      <c r="N1389" s="13"/>
    </row>
    <row r="1390" spans="1:14">
      <c r="A1390" s="8"/>
      <c r="B1390" s="7"/>
      <c r="K1390" s="9"/>
    </row>
    <row r="1391" spans="1:14">
      <c r="K1391" s="9"/>
    </row>
    <row r="1392" spans="1:14">
      <c r="B1392" s="7"/>
      <c r="C1392" s="7"/>
      <c r="E1392" s="7"/>
      <c r="F1392" s="7"/>
      <c r="G1392" s="10"/>
      <c r="I1392" s="7"/>
      <c r="J1392" s="7"/>
      <c r="K1392" s="9"/>
      <c r="L1392" s="7"/>
      <c r="M1392" s="7"/>
      <c r="N1392" s="7"/>
    </row>
    <row r="1393" spans="1:14">
      <c r="B1393" s="11"/>
      <c r="C1393" s="7"/>
      <c r="E1393" s="7"/>
      <c r="F1393" s="7"/>
      <c r="I1393" s="7"/>
      <c r="J1393" s="7"/>
      <c r="K1393" s="9"/>
      <c r="L1393" s="7"/>
      <c r="M1393" s="7"/>
      <c r="N1393" s="7"/>
    </row>
    <row r="1394" spans="1:14">
      <c r="C1394" s="13"/>
      <c r="E1394" s="13"/>
      <c r="F1394" s="13"/>
      <c r="G1394" s="12"/>
      <c r="H1394" s="13"/>
      <c r="K1394" s="9"/>
      <c r="L1394" s="13"/>
      <c r="M1394" s="13"/>
      <c r="N1394" s="13"/>
    </row>
    <row r="1395" spans="1:14">
      <c r="A1395" s="8"/>
      <c r="B1395" s="7"/>
      <c r="K1395" s="9"/>
    </row>
    <row r="1396" spans="1:14">
      <c r="K1396" s="9"/>
    </row>
    <row r="1397" spans="1:14">
      <c r="B1397" s="7"/>
      <c r="C1397" s="7"/>
      <c r="E1397" s="7"/>
      <c r="F1397" s="7"/>
      <c r="G1397" s="10"/>
      <c r="I1397" s="7"/>
      <c r="J1397" s="7"/>
      <c r="K1397" s="9"/>
      <c r="L1397" s="7"/>
      <c r="M1397" s="7"/>
      <c r="N1397" s="7"/>
    </row>
    <row r="1398" spans="1:14">
      <c r="B1398" s="11"/>
      <c r="C1398" s="7"/>
      <c r="E1398" s="7"/>
      <c r="F1398" s="7"/>
      <c r="I1398" s="7"/>
      <c r="J1398" s="7"/>
      <c r="K1398" s="9"/>
      <c r="L1398" s="7"/>
      <c r="M1398" s="7"/>
      <c r="N1398" s="7"/>
    </row>
    <row r="1399" spans="1:14">
      <c r="B1399" s="11"/>
      <c r="C1399" s="7"/>
      <c r="E1399" s="7"/>
      <c r="F1399" s="7"/>
      <c r="I1399" s="7"/>
      <c r="J1399" s="7"/>
      <c r="K1399" s="9"/>
      <c r="L1399" s="7"/>
      <c r="M1399" s="7"/>
      <c r="N1399" s="7"/>
    </row>
    <row r="1400" spans="1:14">
      <c r="C1400" s="13"/>
      <c r="E1400" s="13"/>
      <c r="F1400" s="13"/>
      <c r="G1400" s="12"/>
      <c r="H1400" s="13"/>
      <c r="K1400" s="9"/>
      <c r="L1400" s="13"/>
      <c r="M1400" s="13"/>
      <c r="N1400" s="13"/>
    </row>
    <row r="1401" spans="1:14">
      <c r="A1401" s="8"/>
      <c r="B1401" s="7"/>
      <c r="K1401" s="9"/>
    </row>
    <row r="1402" spans="1:14">
      <c r="K1402" s="9"/>
    </row>
    <row r="1403" spans="1:14">
      <c r="B1403" s="7"/>
      <c r="C1403" s="7"/>
      <c r="E1403" s="7"/>
      <c r="F1403" s="7"/>
      <c r="G1403" s="10"/>
      <c r="I1403" s="7"/>
      <c r="J1403" s="7"/>
      <c r="K1403" s="9"/>
      <c r="L1403" s="7"/>
      <c r="M1403" s="7"/>
      <c r="N1403" s="7"/>
    </row>
    <row r="1404" spans="1:14">
      <c r="B1404" s="11"/>
      <c r="C1404" s="7"/>
      <c r="E1404" s="7"/>
      <c r="F1404" s="7"/>
      <c r="I1404" s="7"/>
      <c r="J1404" s="7"/>
      <c r="K1404" s="9"/>
      <c r="L1404" s="7"/>
      <c r="M1404" s="7"/>
      <c r="N1404" s="7"/>
    </row>
    <row r="1405" spans="1:14">
      <c r="B1405" s="11"/>
      <c r="C1405" s="7"/>
      <c r="E1405" s="7"/>
      <c r="F1405" s="7"/>
      <c r="I1405" s="7"/>
      <c r="J1405" s="7"/>
      <c r="K1405" s="9"/>
      <c r="L1405" s="7"/>
      <c r="M1405" s="7"/>
      <c r="N1405" s="7"/>
    </row>
    <row r="1406" spans="1:14">
      <c r="C1406" s="13"/>
      <c r="E1406" s="13"/>
      <c r="F1406" s="13"/>
      <c r="G1406" s="12"/>
      <c r="H1406" s="13"/>
      <c r="K1406" s="9"/>
      <c r="L1406" s="13"/>
      <c r="M1406" s="13"/>
      <c r="N1406" s="13"/>
    </row>
    <row r="1407" spans="1:14">
      <c r="A1407" s="8"/>
      <c r="B1407" s="7"/>
      <c r="K1407" s="9"/>
    </row>
    <row r="1408" spans="1:14">
      <c r="K1408" s="9"/>
    </row>
    <row r="1409" spans="1:14">
      <c r="B1409" s="7"/>
      <c r="C1409" s="7"/>
      <c r="E1409" s="7"/>
      <c r="F1409" s="7"/>
      <c r="G1409" s="10"/>
      <c r="I1409" s="7"/>
      <c r="J1409" s="7"/>
      <c r="K1409" s="9"/>
      <c r="L1409" s="7"/>
      <c r="M1409" s="7"/>
      <c r="N1409" s="7"/>
    </row>
    <row r="1410" spans="1:14">
      <c r="B1410" s="11"/>
      <c r="C1410" s="7"/>
      <c r="E1410" s="7"/>
      <c r="F1410" s="7"/>
      <c r="I1410" s="7"/>
      <c r="J1410" s="7"/>
      <c r="K1410" s="9"/>
      <c r="L1410" s="7"/>
      <c r="M1410" s="7"/>
      <c r="N1410" s="7"/>
    </row>
    <row r="1411" spans="1:14">
      <c r="B1411" s="11"/>
      <c r="C1411" s="7"/>
      <c r="E1411" s="7"/>
      <c r="F1411" s="7"/>
      <c r="I1411" s="7"/>
      <c r="J1411" s="7"/>
      <c r="K1411" s="9"/>
      <c r="L1411" s="7"/>
      <c r="M1411" s="7"/>
      <c r="N1411" s="7"/>
    </row>
    <row r="1412" spans="1:14">
      <c r="C1412" s="13"/>
      <c r="E1412" s="13"/>
      <c r="F1412" s="13"/>
      <c r="G1412" s="12"/>
      <c r="H1412" s="13"/>
      <c r="K1412" s="9"/>
      <c r="L1412" s="13"/>
      <c r="M1412" s="13"/>
      <c r="N1412" s="13"/>
    </row>
    <row r="1413" spans="1:14">
      <c r="A1413" s="8"/>
      <c r="B1413" s="7"/>
      <c r="K1413" s="9"/>
    </row>
    <row r="1414" spans="1:14">
      <c r="K1414" s="9"/>
    </row>
    <row r="1415" spans="1:14">
      <c r="B1415" s="7"/>
      <c r="C1415" s="7"/>
      <c r="E1415" s="7"/>
      <c r="F1415" s="7"/>
      <c r="G1415" s="10"/>
      <c r="I1415" s="7"/>
      <c r="J1415" s="7"/>
      <c r="K1415" s="9"/>
      <c r="L1415" s="7"/>
      <c r="M1415" s="7"/>
      <c r="N1415" s="7"/>
    </row>
    <row r="1416" spans="1:14">
      <c r="B1416" s="11"/>
      <c r="C1416" s="7"/>
      <c r="E1416" s="7"/>
      <c r="F1416" s="7"/>
      <c r="I1416" s="7"/>
      <c r="J1416" s="7"/>
      <c r="K1416" s="9"/>
      <c r="L1416" s="7"/>
      <c r="M1416" s="7"/>
      <c r="N1416" s="7"/>
    </row>
    <row r="1417" spans="1:14">
      <c r="B1417" s="11"/>
      <c r="C1417" s="7"/>
      <c r="E1417" s="7"/>
      <c r="F1417" s="7"/>
      <c r="I1417" s="7"/>
      <c r="J1417" s="7"/>
      <c r="K1417" s="9"/>
      <c r="L1417" s="7"/>
      <c r="M1417" s="7"/>
      <c r="N1417" s="7"/>
    </row>
    <row r="1418" spans="1:14">
      <c r="C1418" s="13"/>
      <c r="E1418" s="13"/>
      <c r="F1418" s="13"/>
      <c r="G1418" s="12"/>
      <c r="H1418" s="13"/>
      <c r="K1418" s="9"/>
      <c r="L1418" s="13"/>
      <c r="M1418" s="13"/>
      <c r="N1418" s="13"/>
    </row>
    <row r="1419" spans="1:14">
      <c r="A1419" s="8"/>
      <c r="B1419" s="7"/>
      <c r="K1419" s="9"/>
    </row>
    <row r="1420" spans="1:14">
      <c r="K1420" s="9"/>
    </row>
    <row r="1421" spans="1:14">
      <c r="B1421" s="11"/>
      <c r="C1421" s="7"/>
      <c r="E1421" s="7"/>
      <c r="F1421" s="7"/>
      <c r="I1421" s="7"/>
      <c r="J1421" s="7"/>
      <c r="K1421" s="9"/>
      <c r="L1421" s="7"/>
      <c r="M1421" s="7"/>
      <c r="N1421" s="7"/>
    </row>
    <row r="1422" spans="1:14">
      <c r="C1422" s="13"/>
      <c r="E1422" s="13"/>
      <c r="F1422" s="13"/>
      <c r="G1422" s="12"/>
      <c r="H1422" s="13"/>
      <c r="K1422" s="9"/>
      <c r="L1422" s="13"/>
      <c r="M1422" s="13"/>
      <c r="N1422" s="13"/>
    </row>
    <row r="1423" spans="1:14">
      <c r="A1423" s="8"/>
      <c r="B1423" s="7"/>
      <c r="K1423" s="9"/>
    </row>
    <row r="1424" spans="1:14">
      <c r="K1424" s="9"/>
    </row>
    <row r="1425" spans="1:14">
      <c r="B1425" s="7"/>
      <c r="C1425" s="7"/>
      <c r="E1425" s="7"/>
      <c r="F1425" s="7"/>
      <c r="G1425" s="10"/>
      <c r="I1425" s="7"/>
      <c r="J1425" s="7"/>
      <c r="K1425" s="9"/>
      <c r="L1425" s="7"/>
      <c r="M1425" s="7"/>
      <c r="N1425" s="7"/>
    </row>
    <row r="1426" spans="1:14">
      <c r="B1426" s="11"/>
      <c r="C1426" s="7"/>
      <c r="E1426" s="7"/>
      <c r="F1426" s="7"/>
      <c r="I1426" s="7"/>
      <c r="J1426" s="7"/>
      <c r="K1426" s="9"/>
      <c r="L1426" s="7"/>
      <c r="M1426" s="7"/>
      <c r="N1426" s="7"/>
    </row>
    <row r="1427" spans="1:14">
      <c r="B1427" s="11"/>
      <c r="C1427" s="7"/>
      <c r="E1427" s="7"/>
      <c r="F1427" s="7"/>
      <c r="I1427" s="7"/>
      <c r="J1427" s="7"/>
      <c r="K1427" s="9"/>
      <c r="L1427" s="7"/>
      <c r="M1427" s="7"/>
      <c r="N1427" s="7"/>
    </row>
    <row r="1428" spans="1:14">
      <c r="C1428" s="13"/>
      <c r="E1428" s="13"/>
      <c r="F1428" s="13"/>
      <c r="G1428" s="12"/>
      <c r="H1428" s="13"/>
      <c r="K1428" s="9"/>
      <c r="L1428" s="13"/>
      <c r="M1428" s="13"/>
      <c r="N1428" s="13"/>
    </row>
    <row r="1429" spans="1:14">
      <c r="A1429" s="8"/>
      <c r="B1429" s="7"/>
      <c r="K1429" s="9"/>
    </row>
    <row r="1430" spans="1:14">
      <c r="K1430" s="9"/>
    </row>
    <row r="1431" spans="1:14">
      <c r="B1431" s="7"/>
      <c r="C1431" s="7"/>
      <c r="E1431" s="7"/>
      <c r="F1431" s="7"/>
      <c r="G1431" s="10"/>
      <c r="I1431" s="7"/>
      <c r="J1431" s="7"/>
      <c r="K1431" s="9"/>
      <c r="L1431" s="7"/>
      <c r="M1431" s="7"/>
      <c r="N1431" s="7"/>
    </row>
    <row r="1432" spans="1:14">
      <c r="B1432" s="11"/>
      <c r="C1432" s="7"/>
      <c r="E1432" s="7"/>
      <c r="F1432" s="7"/>
      <c r="I1432" s="7"/>
      <c r="J1432" s="7"/>
      <c r="K1432" s="9"/>
      <c r="L1432" s="7"/>
      <c r="M1432" s="7"/>
      <c r="N1432" s="7"/>
    </row>
    <row r="1433" spans="1:14">
      <c r="C1433" s="13"/>
      <c r="E1433" s="13"/>
      <c r="F1433" s="13"/>
      <c r="G1433" s="12"/>
      <c r="H1433" s="13"/>
      <c r="K1433" s="9"/>
      <c r="L1433" s="13"/>
      <c r="M1433" s="13"/>
      <c r="N1433" s="13"/>
    </row>
    <row r="1434" spans="1:14">
      <c r="A1434" s="8"/>
      <c r="B1434" s="7"/>
      <c r="K1434" s="9"/>
    </row>
    <row r="1435" spans="1:14">
      <c r="B1435" s="11"/>
      <c r="C1435" s="7"/>
      <c r="E1435" s="7"/>
      <c r="F1435" s="7"/>
      <c r="I1435" s="7"/>
      <c r="J1435" s="7"/>
      <c r="K1435" s="9"/>
      <c r="L1435" s="7"/>
      <c r="M1435" s="7"/>
      <c r="N1435" s="7"/>
    </row>
    <row r="1436" spans="1:14">
      <c r="A1436" s="8"/>
      <c r="B1436" s="7"/>
      <c r="K1436" s="9"/>
    </row>
    <row r="1437" spans="1:14">
      <c r="B1437" s="11"/>
      <c r="C1437" s="7"/>
      <c r="E1437" s="7"/>
      <c r="F1437" s="7"/>
      <c r="I1437" s="7"/>
      <c r="J1437" s="7"/>
      <c r="K1437" s="9"/>
      <c r="L1437" s="7"/>
      <c r="M1437" s="7"/>
      <c r="N1437" s="7"/>
    </row>
    <row r="1438" spans="1:14">
      <c r="A1438" s="8"/>
      <c r="B1438" s="7"/>
      <c r="K1438" s="9"/>
    </row>
    <row r="1439" spans="1:14">
      <c r="B1439" s="11"/>
      <c r="C1439" s="7"/>
      <c r="E1439" s="7"/>
      <c r="F1439" s="7"/>
      <c r="I1439" s="7"/>
      <c r="J1439" s="7"/>
      <c r="K1439" s="9"/>
      <c r="L1439" s="7"/>
      <c r="M1439" s="7"/>
      <c r="N1439" s="7"/>
    </row>
    <row r="1440" spans="1:14">
      <c r="A1440" s="8"/>
      <c r="B1440" s="7"/>
      <c r="K1440" s="9"/>
    </row>
    <row r="1441" spans="1:14">
      <c r="B1441" s="11"/>
      <c r="C1441" s="7"/>
      <c r="E1441" s="7"/>
      <c r="F1441" s="7"/>
      <c r="I1441" s="7"/>
      <c r="J1441" s="7"/>
      <c r="K1441" s="9"/>
      <c r="L1441" s="7"/>
      <c r="M1441" s="7"/>
      <c r="N1441" s="7"/>
    </row>
    <row r="1442" spans="1:14">
      <c r="A1442" s="8"/>
      <c r="B1442" s="7"/>
      <c r="K1442" s="9"/>
    </row>
    <row r="1443" spans="1:14">
      <c r="B1443" s="11"/>
      <c r="C1443" s="7"/>
      <c r="E1443" s="7"/>
      <c r="F1443" s="7"/>
      <c r="I1443" s="7"/>
      <c r="J1443" s="7"/>
      <c r="K1443" s="9"/>
      <c r="L1443" s="7"/>
      <c r="M1443" s="7"/>
      <c r="N1443" s="7"/>
    </row>
    <row r="1444" spans="1:14">
      <c r="A1444" s="8"/>
      <c r="B1444" s="7"/>
      <c r="K1444" s="9"/>
    </row>
    <row r="1445" spans="1:14">
      <c r="B1445" s="11"/>
      <c r="C1445" s="7"/>
      <c r="E1445" s="7"/>
      <c r="F1445" s="7"/>
      <c r="I1445" s="7"/>
      <c r="J1445" s="7"/>
      <c r="K1445" s="9"/>
      <c r="L1445" s="7"/>
      <c r="M1445" s="7"/>
      <c r="N1445" s="7"/>
    </row>
  </sheetData>
  <phoneticPr fontId="11" type="noConversion"/>
  <printOptions horizontalCentered="1"/>
  <pageMargins left="0.5" right="0.5" top="0.5" bottom="0" header="0" footer="0"/>
  <pageSetup paperSize="5" scale="54" orientation="portrait" r:id="rId1"/>
  <headerFooter alignWithMargins="0">
    <oddFooter>&amp;LSee footnotes at end of table.</oddFooter>
  </headerFooter>
  <rowBreaks count="8" manualBreakCount="8">
    <brk id="95" max="14" man="1"/>
    <brk id="184" max="14" man="1"/>
    <brk id="271" max="14" man="1"/>
    <brk id="363" max="14" man="1"/>
    <brk id="457" max="14" man="1"/>
    <brk id="544" max="14" man="1"/>
    <brk id="637" max="14" man="1"/>
    <brk id="648" max="16383" man="1"/>
  </rowBreaks>
  <colBreaks count="1" manualBreakCount="1">
    <brk id="15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TABLE9A</vt:lpstr>
      <vt:lpstr>TABLE9A!Print_Area</vt:lpstr>
      <vt:lpstr>TABLE9A!Print_Titles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1901-01-01T00:00:00Z</cp:lastPrinted>
  <dcterms:created xsi:type="dcterms:W3CDTF">1901-01-01T00:00:00Z</dcterms:created>
  <dcterms:modified xsi:type="dcterms:W3CDTF">2019-12-10T02:57:44Z</dcterms:modified>
</cp:coreProperties>
</file>