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filterPrivacy="1" defaultThemeVersion="166925"/>
  <xr:revisionPtr revIDLastSave="0" documentId="8_{43865F13-0352-4031-BF7B-D5AFAE25C05B}" xr6:coauthVersionLast="45" xr6:coauthVersionMax="45" xr10:uidLastSave="{00000000-0000-0000-0000-000000000000}"/>
  <bookViews>
    <workbookView xWindow="-108" yWindow="-108" windowWidth="23256" windowHeight="12576"/>
  </bookViews>
  <sheets>
    <sheet name="TABLE9A" sheetId="1" r:id="rId1"/>
  </sheets>
  <definedNames>
    <definedName name="_xlnm.Print_Area" localSheetId="0">TABLE9A!$A$1:$O$669</definedName>
    <definedName name="_xlnm.Print_Titles" localSheetId="0">TABLE9A!$1:$4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10" i="1" l="1"/>
  <c r="M510" i="1"/>
  <c r="L510" i="1"/>
  <c r="K510" i="1"/>
  <c r="K511" i="1" s="1"/>
  <c r="J510" i="1"/>
  <c r="I510" i="1"/>
  <c r="H510" i="1"/>
  <c r="H511" i="1" s="1"/>
  <c r="G510" i="1"/>
  <c r="B510" i="1"/>
  <c r="N499" i="1"/>
  <c r="M499" i="1"/>
  <c r="L499" i="1"/>
  <c r="K499" i="1"/>
  <c r="J499" i="1"/>
  <c r="I499" i="1"/>
  <c r="I500" i="1" s="1"/>
  <c r="H499" i="1"/>
  <c r="G499" i="1"/>
  <c r="B499" i="1"/>
  <c r="F499" i="1"/>
  <c r="F500" i="1" s="1"/>
  <c r="N464" i="1"/>
  <c r="M464" i="1"/>
  <c r="L464" i="1"/>
  <c r="F464" i="1" s="1"/>
  <c r="K464" i="1"/>
  <c r="K465" i="1" s="1"/>
  <c r="J464" i="1"/>
  <c r="I464" i="1"/>
  <c r="H464" i="1"/>
  <c r="G464" i="1"/>
  <c r="B464" i="1"/>
  <c r="N383" i="1"/>
  <c r="M383" i="1"/>
  <c r="L383" i="1"/>
  <c r="L384" i="1" s="1"/>
  <c r="K383" i="1"/>
  <c r="J383" i="1"/>
  <c r="I383" i="1"/>
  <c r="H383" i="1"/>
  <c r="G383" i="1"/>
  <c r="G384" i="1" s="1"/>
  <c r="B383" i="1"/>
  <c r="N359" i="1"/>
  <c r="M359" i="1"/>
  <c r="L359" i="1"/>
  <c r="K359" i="1"/>
  <c r="J359" i="1"/>
  <c r="I359" i="1"/>
  <c r="H359" i="1"/>
  <c r="G359" i="1"/>
  <c r="B359" i="1"/>
  <c r="N348" i="1"/>
  <c r="N349" i="1" s="1"/>
  <c r="M348" i="1"/>
  <c r="L348" i="1"/>
  <c r="K348" i="1"/>
  <c r="J348" i="1"/>
  <c r="I348" i="1"/>
  <c r="H348" i="1"/>
  <c r="G348" i="1"/>
  <c r="B348" i="1"/>
  <c r="J349" i="1" s="1"/>
  <c r="F213" i="1"/>
  <c r="E213" i="1"/>
  <c r="C213" i="1"/>
  <c r="C214" i="1" s="1"/>
  <c r="F166" i="1"/>
  <c r="E166" i="1"/>
  <c r="C166" i="1" s="1"/>
  <c r="C167" i="1" s="1"/>
  <c r="N161" i="1"/>
  <c r="M161" i="1"/>
  <c r="M162" i="1" s="1"/>
  <c r="L161" i="1"/>
  <c r="K161" i="1"/>
  <c r="J161" i="1"/>
  <c r="I161" i="1"/>
  <c r="H161" i="1"/>
  <c r="G161" i="1"/>
  <c r="B161" i="1"/>
  <c r="N148" i="1"/>
  <c r="F148" i="1" s="1"/>
  <c r="F149" i="1" s="1"/>
  <c r="M148" i="1"/>
  <c r="L148" i="1"/>
  <c r="K148" i="1"/>
  <c r="J148" i="1"/>
  <c r="I148" i="1"/>
  <c r="H148" i="1"/>
  <c r="G148" i="1"/>
  <c r="B148" i="1"/>
  <c r="I149" i="1" s="1"/>
  <c r="N111" i="1"/>
  <c r="M111" i="1"/>
  <c r="L111" i="1"/>
  <c r="F111" i="1" s="1"/>
  <c r="F112" i="1" s="1"/>
  <c r="K111" i="1"/>
  <c r="J111" i="1"/>
  <c r="I111" i="1"/>
  <c r="G111" i="1"/>
  <c r="H111" i="1"/>
  <c r="H112" i="1" s="1"/>
  <c r="B111" i="1"/>
  <c r="N90" i="1"/>
  <c r="M90" i="1"/>
  <c r="L90" i="1"/>
  <c r="K90" i="1"/>
  <c r="J90" i="1"/>
  <c r="I90" i="1"/>
  <c r="I91" i="1" s="1"/>
  <c r="H90" i="1"/>
  <c r="G90" i="1"/>
  <c r="B90" i="1"/>
  <c r="N65" i="1"/>
  <c r="F65" i="1" s="1"/>
  <c r="M65" i="1"/>
  <c r="L65" i="1"/>
  <c r="K65" i="1"/>
  <c r="J65" i="1"/>
  <c r="I65" i="1"/>
  <c r="H65" i="1"/>
  <c r="G65" i="1"/>
  <c r="B65" i="1"/>
  <c r="G66" i="1" s="1"/>
  <c r="L54" i="1"/>
  <c r="M54" i="1"/>
  <c r="N54" i="1"/>
  <c r="G54" i="1"/>
  <c r="E54" i="1" s="1"/>
  <c r="E55" i="1" s="1"/>
  <c r="H54" i="1"/>
  <c r="I54" i="1"/>
  <c r="J54" i="1"/>
  <c r="K54" i="1"/>
  <c r="B54" i="1"/>
  <c r="N252" i="1"/>
  <c r="M252" i="1"/>
  <c r="F252" i="1" s="1"/>
  <c r="F253" i="1" s="1"/>
  <c r="L252" i="1"/>
  <c r="K252" i="1"/>
  <c r="J252" i="1"/>
  <c r="K253" i="1" s="1"/>
  <c r="I252" i="1"/>
  <c r="H252" i="1"/>
  <c r="G252" i="1"/>
  <c r="B252" i="1"/>
  <c r="L253" i="1" s="1"/>
  <c r="N102" i="1"/>
  <c r="M102" i="1"/>
  <c r="L102" i="1"/>
  <c r="K102" i="1"/>
  <c r="J102" i="1"/>
  <c r="I102" i="1"/>
  <c r="H102" i="1"/>
  <c r="G102" i="1"/>
  <c r="G103" i="1" s="1"/>
  <c r="B102" i="1"/>
  <c r="N29" i="1"/>
  <c r="M29" i="1"/>
  <c r="L29" i="1"/>
  <c r="K29" i="1"/>
  <c r="J29" i="1"/>
  <c r="I29" i="1"/>
  <c r="H29" i="1"/>
  <c r="H30" i="1" s="1"/>
  <c r="G29" i="1"/>
  <c r="B29" i="1"/>
  <c r="N591" i="1"/>
  <c r="M591" i="1"/>
  <c r="F591" i="1" s="1"/>
  <c r="F592" i="1" s="1"/>
  <c r="L591" i="1"/>
  <c r="K591" i="1"/>
  <c r="J591" i="1"/>
  <c r="I591" i="1"/>
  <c r="I592" i="1" s="1"/>
  <c r="H591" i="1"/>
  <c r="G591" i="1"/>
  <c r="B591" i="1"/>
  <c r="N658" i="1"/>
  <c r="M658" i="1"/>
  <c r="L658" i="1"/>
  <c r="F658" i="1" s="1"/>
  <c r="F659" i="1" s="1"/>
  <c r="K658" i="1"/>
  <c r="J658" i="1"/>
  <c r="I658" i="1"/>
  <c r="H658" i="1"/>
  <c r="G658" i="1"/>
  <c r="B658" i="1"/>
  <c r="N646" i="1"/>
  <c r="M646" i="1"/>
  <c r="M647" i="1" s="1"/>
  <c r="L646" i="1"/>
  <c r="K646" i="1"/>
  <c r="J646" i="1"/>
  <c r="J647" i="1" s="1"/>
  <c r="I646" i="1"/>
  <c r="E646" i="1" s="1"/>
  <c r="H646" i="1"/>
  <c r="G646" i="1"/>
  <c r="B646" i="1"/>
  <c r="L647" i="1" s="1"/>
  <c r="N632" i="1"/>
  <c r="M632" i="1"/>
  <c r="L632" i="1"/>
  <c r="F632" i="1" s="1"/>
  <c r="F633" i="1" s="1"/>
  <c r="K632" i="1"/>
  <c r="J632" i="1"/>
  <c r="I632" i="1"/>
  <c r="H632" i="1"/>
  <c r="G632" i="1"/>
  <c r="B632" i="1"/>
  <c r="N605" i="1"/>
  <c r="M605" i="1"/>
  <c r="F605" i="1" s="1"/>
  <c r="F606" i="1" s="1"/>
  <c r="L605" i="1"/>
  <c r="K605" i="1"/>
  <c r="J605" i="1"/>
  <c r="I605" i="1"/>
  <c r="H605" i="1"/>
  <c r="G605" i="1"/>
  <c r="B605" i="1"/>
  <c r="H606" i="1" s="1"/>
  <c r="N579" i="1"/>
  <c r="M579" i="1"/>
  <c r="L579" i="1"/>
  <c r="K579" i="1"/>
  <c r="K580" i="1" s="1"/>
  <c r="J579" i="1"/>
  <c r="I579" i="1"/>
  <c r="I580" i="1" s="1"/>
  <c r="H579" i="1"/>
  <c r="G579" i="1"/>
  <c r="B579" i="1"/>
  <c r="N565" i="1"/>
  <c r="M565" i="1"/>
  <c r="L565" i="1"/>
  <c r="K565" i="1"/>
  <c r="J565" i="1"/>
  <c r="I565" i="1"/>
  <c r="H565" i="1"/>
  <c r="G565" i="1"/>
  <c r="E565" i="1" s="1"/>
  <c r="E566" i="1" s="1"/>
  <c r="B565" i="1"/>
  <c r="N538" i="1"/>
  <c r="N539" i="1" s="1"/>
  <c r="M538" i="1"/>
  <c r="L538" i="1"/>
  <c r="K538" i="1"/>
  <c r="J538" i="1"/>
  <c r="K539" i="1" s="1"/>
  <c r="I538" i="1"/>
  <c r="I539" i="1" s="1"/>
  <c r="H538" i="1"/>
  <c r="G538" i="1"/>
  <c r="B538" i="1"/>
  <c r="N524" i="1"/>
  <c r="M524" i="1"/>
  <c r="L524" i="1"/>
  <c r="K524" i="1"/>
  <c r="J524" i="1"/>
  <c r="I524" i="1"/>
  <c r="H524" i="1"/>
  <c r="E524" i="1" s="1"/>
  <c r="G524" i="1"/>
  <c r="B524" i="1"/>
  <c r="N453" i="1"/>
  <c r="M453" i="1"/>
  <c r="L453" i="1"/>
  <c r="K453" i="1"/>
  <c r="J453" i="1"/>
  <c r="K454" i="1" s="1"/>
  <c r="I453" i="1"/>
  <c r="H453" i="1"/>
  <c r="G453" i="1"/>
  <c r="F453" i="1"/>
  <c r="B453" i="1"/>
  <c r="N439" i="1"/>
  <c r="M439" i="1"/>
  <c r="L439" i="1"/>
  <c r="L440" i="1" s="1"/>
  <c r="K439" i="1"/>
  <c r="J439" i="1"/>
  <c r="J440" i="1" s="1"/>
  <c r="I439" i="1"/>
  <c r="H439" i="1"/>
  <c r="G439" i="1"/>
  <c r="B439" i="1"/>
  <c r="N425" i="1"/>
  <c r="M425" i="1"/>
  <c r="M426" i="1" s="1"/>
  <c r="L425" i="1"/>
  <c r="K425" i="1"/>
  <c r="J425" i="1"/>
  <c r="I425" i="1"/>
  <c r="H425" i="1"/>
  <c r="G425" i="1"/>
  <c r="B425" i="1"/>
  <c r="N426" i="1" s="1"/>
  <c r="N411" i="1"/>
  <c r="M411" i="1"/>
  <c r="L411" i="1"/>
  <c r="F411" i="1" s="1"/>
  <c r="F412" i="1" s="1"/>
  <c r="K411" i="1"/>
  <c r="J411" i="1"/>
  <c r="I411" i="1"/>
  <c r="H411" i="1"/>
  <c r="G411" i="1"/>
  <c r="G412" i="1" s="1"/>
  <c r="B411" i="1"/>
  <c r="N397" i="1"/>
  <c r="M397" i="1"/>
  <c r="L397" i="1"/>
  <c r="K397" i="1"/>
  <c r="J397" i="1"/>
  <c r="I397" i="1"/>
  <c r="I398" i="1" s="1"/>
  <c r="H397" i="1"/>
  <c r="G397" i="1"/>
  <c r="F397" i="1"/>
  <c r="F398" i="1" s="1"/>
  <c r="B397" i="1"/>
  <c r="N373" i="1"/>
  <c r="M373" i="1"/>
  <c r="L373" i="1"/>
  <c r="K373" i="1"/>
  <c r="K374" i="1" s="1"/>
  <c r="J373" i="1"/>
  <c r="I373" i="1"/>
  <c r="H373" i="1"/>
  <c r="G373" i="1"/>
  <c r="E373" i="1" s="1"/>
  <c r="B373" i="1"/>
  <c r="N335" i="1"/>
  <c r="M335" i="1"/>
  <c r="F335" i="1" s="1"/>
  <c r="F336" i="1" s="1"/>
  <c r="L335" i="1"/>
  <c r="K335" i="1"/>
  <c r="J335" i="1"/>
  <c r="I335" i="1"/>
  <c r="H335" i="1"/>
  <c r="G335" i="1"/>
  <c r="B335" i="1"/>
  <c r="L336" i="1" s="1"/>
  <c r="N321" i="1"/>
  <c r="M321" i="1"/>
  <c r="L321" i="1"/>
  <c r="K321" i="1"/>
  <c r="J321" i="1"/>
  <c r="I321" i="1"/>
  <c r="H321" i="1"/>
  <c r="G321" i="1"/>
  <c r="G322" i="1" s="1"/>
  <c r="B321" i="1"/>
  <c r="N307" i="1"/>
  <c r="M307" i="1"/>
  <c r="L307" i="1"/>
  <c r="F307" i="1" s="1"/>
  <c r="F308" i="1" s="1"/>
  <c r="K307" i="1"/>
  <c r="J307" i="1"/>
  <c r="I307" i="1"/>
  <c r="H307" i="1"/>
  <c r="H308" i="1" s="1"/>
  <c r="G307" i="1"/>
  <c r="B307" i="1"/>
  <c r="N293" i="1"/>
  <c r="N294" i="1" s="1"/>
  <c r="M293" i="1"/>
  <c r="L293" i="1"/>
  <c r="K293" i="1"/>
  <c r="J293" i="1"/>
  <c r="J294" i="1" s="1"/>
  <c r="I293" i="1"/>
  <c r="H293" i="1"/>
  <c r="G293" i="1"/>
  <c r="B293" i="1"/>
  <c r="N279" i="1"/>
  <c r="M279" i="1"/>
  <c r="L279" i="1"/>
  <c r="F279" i="1" s="1"/>
  <c r="F280" i="1" s="1"/>
  <c r="K279" i="1"/>
  <c r="J279" i="1"/>
  <c r="J280" i="1" s="1"/>
  <c r="I279" i="1"/>
  <c r="I280" i="1" s="1"/>
  <c r="H279" i="1"/>
  <c r="G279" i="1"/>
  <c r="B279" i="1"/>
  <c r="N227" i="1"/>
  <c r="M227" i="1"/>
  <c r="L227" i="1"/>
  <c r="K227" i="1"/>
  <c r="J227" i="1"/>
  <c r="E227" i="1" s="1"/>
  <c r="I227" i="1"/>
  <c r="H227" i="1"/>
  <c r="G227" i="1"/>
  <c r="F227" i="1"/>
  <c r="F228" i="1" s="1"/>
  <c r="B227" i="1"/>
  <c r="H228" i="1" s="1"/>
  <c r="N208" i="1"/>
  <c r="M208" i="1"/>
  <c r="L208" i="1"/>
  <c r="K208" i="1"/>
  <c r="J208" i="1"/>
  <c r="I208" i="1"/>
  <c r="H208" i="1"/>
  <c r="H209" i="1" s="1"/>
  <c r="G208" i="1"/>
  <c r="B208" i="1"/>
  <c r="N194" i="1"/>
  <c r="M194" i="1"/>
  <c r="F194" i="1" s="1"/>
  <c r="F195" i="1" s="1"/>
  <c r="L194" i="1"/>
  <c r="K194" i="1"/>
  <c r="J194" i="1"/>
  <c r="I194" i="1"/>
  <c r="I195" i="1" s="1"/>
  <c r="H194" i="1"/>
  <c r="G194" i="1"/>
  <c r="B194" i="1"/>
  <c r="N180" i="1"/>
  <c r="M180" i="1"/>
  <c r="L180" i="1"/>
  <c r="K180" i="1"/>
  <c r="J180" i="1"/>
  <c r="J181" i="1" s="1"/>
  <c r="I180" i="1"/>
  <c r="H180" i="1"/>
  <c r="G180" i="1"/>
  <c r="F180" i="1"/>
  <c r="B180" i="1"/>
  <c r="N138" i="1"/>
  <c r="M138" i="1"/>
  <c r="L138" i="1"/>
  <c r="L139" i="1" s="1"/>
  <c r="K138" i="1"/>
  <c r="J138" i="1"/>
  <c r="I138" i="1"/>
  <c r="H138" i="1"/>
  <c r="G138" i="1"/>
  <c r="E138" i="1" s="1"/>
  <c r="E139" i="1" s="1"/>
  <c r="B138" i="1"/>
  <c r="N79" i="1"/>
  <c r="N80" i="1" s="1"/>
  <c r="M79" i="1"/>
  <c r="L79" i="1"/>
  <c r="K79" i="1"/>
  <c r="J79" i="1"/>
  <c r="J80" i="1" s="1"/>
  <c r="I79" i="1"/>
  <c r="H79" i="1"/>
  <c r="G79" i="1"/>
  <c r="F79" i="1"/>
  <c r="F80" i="1" s="1"/>
  <c r="B79" i="1"/>
  <c r="N17" i="1"/>
  <c r="M17" i="1"/>
  <c r="L17" i="1"/>
  <c r="K17" i="1"/>
  <c r="J17" i="1"/>
  <c r="I17" i="1"/>
  <c r="H17" i="1"/>
  <c r="H18" i="1" s="1"/>
  <c r="G17" i="1"/>
  <c r="B17" i="1"/>
  <c r="N618" i="1"/>
  <c r="M618" i="1"/>
  <c r="L618" i="1"/>
  <c r="J618" i="1"/>
  <c r="I618" i="1"/>
  <c r="H618" i="1"/>
  <c r="E618" i="1" s="1"/>
  <c r="E619" i="1" s="1"/>
  <c r="G618" i="1"/>
  <c r="B618" i="1"/>
  <c r="L619" i="1" s="1"/>
  <c r="N551" i="1"/>
  <c r="M551" i="1"/>
  <c r="L551" i="1"/>
  <c r="J551" i="1"/>
  <c r="I551" i="1"/>
  <c r="I552" i="1" s="1"/>
  <c r="H551" i="1"/>
  <c r="G551" i="1"/>
  <c r="B551" i="1"/>
  <c r="N490" i="1"/>
  <c r="M490" i="1"/>
  <c r="L490" i="1"/>
  <c r="J490" i="1"/>
  <c r="I490" i="1"/>
  <c r="H490" i="1"/>
  <c r="G490" i="1"/>
  <c r="B490" i="1"/>
  <c r="L491" i="1" s="1"/>
  <c r="N477" i="1"/>
  <c r="F477" i="1" s="1"/>
  <c r="F478" i="1" s="1"/>
  <c r="M477" i="1"/>
  <c r="L477" i="1"/>
  <c r="J477" i="1"/>
  <c r="K478" i="1" s="1"/>
  <c r="I477" i="1"/>
  <c r="E477" i="1" s="1"/>
  <c r="H477" i="1"/>
  <c r="G477" i="1"/>
  <c r="B477" i="1"/>
  <c r="L478" i="1" s="1"/>
  <c r="N240" i="1"/>
  <c r="M240" i="1"/>
  <c r="L240" i="1"/>
  <c r="J240" i="1"/>
  <c r="I240" i="1"/>
  <c r="E240" i="1" s="1"/>
  <c r="E241" i="1" s="1"/>
  <c r="H240" i="1"/>
  <c r="G240" i="1"/>
  <c r="B240" i="1"/>
  <c r="N124" i="1"/>
  <c r="M124" i="1"/>
  <c r="L124" i="1"/>
  <c r="J124" i="1"/>
  <c r="E124" i="1" s="1"/>
  <c r="E125" i="1" s="1"/>
  <c r="I124" i="1"/>
  <c r="H124" i="1"/>
  <c r="G124" i="1"/>
  <c r="B124" i="1"/>
  <c r="N42" i="1"/>
  <c r="M42" i="1"/>
  <c r="L42" i="1"/>
  <c r="F42" i="1" s="1"/>
  <c r="F43" i="1" s="1"/>
  <c r="J42" i="1"/>
  <c r="I42" i="1"/>
  <c r="H42" i="1"/>
  <c r="H43" i="1" s="1"/>
  <c r="G42" i="1"/>
  <c r="B42" i="1"/>
  <c r="L265" i="1"/>
  <c r="M265" i="1"/>
  <c r="N265" i="1"/>
  <c r="F265" i="1" s="1"/>
  <c r="F266" i="1" s="1"/>
  <c r="G265" i="1"/>
  <c r="H265" i="1"/>
  <c r="I265" i="1"/>
  <c r="J265" i="1"/>
  <c r="B265" i="1"/>
  <c r="E509" i="1"/>
  <c r="E438" i="1"/>
  <c r="E437" i="1"/>
  <c r="E264" i="1"/>
  <c r="F264" i="1"/>
  <c r="E87" i="1"/>
  <c r="E60" i="1"/>
  <c r="F60" i="1"/>
  <c r="F523" i="1"/>
  <c r="E523" i="1"/>
  <c r="M454" i="1"/>
  <c r="F410" i="1"/>
  <c r="E410" i="1"/>
  <c r="C410" i="1"/>
  <c r="F380" i="1"/>
  <c r="E380" i="1"/>
  <c r="F334" i="1"/>
  <c r="E334" i="1"/>
  <c r="F333" i="1"/>
  <c r="C333" i="1" s="1"/>
  <c r="E333" i="1"/>
  <c r="F331" i="1"/>
  <c r="E331" i="1"/>
  <c r="C331" i="1" s="1"/>
  <c r="F330" i="1"/>
  <c r="E330" i="1"/>
  <c r="F328" i="1"/>
  <c r="E328" i="1"/>
  <c r="F327" i="1"/>
  <c r="E327" i="1"/>
  <c r="C327" i="1" s="1"/>
  <c r="F292" i="1"/>
  <c r="E292" i="1"/>
  <c r="F289" i="1"/>
  <c r="E289" i="1"/>
  <c r="C289" i="1" s="1"/>
  <c r="F247" i="1"/>
  <c r="E247" i="1"/>
  <c r="F234" i="1"/>
  <c r="E234" i="1"/>
  <c r="C234" i="1" s="1"/>
  <c r="F207" i="1"/>
  <c r="E207" i="1"/>
  <c r="C207" i="1" s="1"/>
  <c r="F206" i="1"/>
  <c r="E206" i="1"/>
  <c r="F204" i="1"/>
  <c r="E204" i="1"/>
  <c r="F203" i="1"/>
  <c r="E203" i="1"/>
  <c r="C203" i="1" s="1"/>
  <c r="F201" i="1"/>
  <c r="E201" i="1"/>
  <c r="C201" i="1" s="1"/>
  <c r="F200" i="1"/>
  <c r="E200" i="1"/>
  <c r="F193" i="1"/>
  <c r="E193" i="1"/>
  <c r="C193" i="1" s="1"/>
  <c r="F160" i="1"/>
  <c r="E160" i="1"/>
  <c r="E101" i="1"/>
  <c r="F101" i="1"/>
  <c r="C101" i="1"/>
  <c r="E99" i="1"/>
  <c r="F99" i="1"/>
  <c r="C99" i="1"/>
  <c r="E96" i="1"/>
  <c r="C96" i="1" s="1"/>
  <c r="F96" i="1"/>
  <c r="F97" i="1"/>
  <c r="E97" i="1"/>
  <c r="C97" i="1" s="1"/>
  <c r="E192" i="1"/>
  <c r="F372" i="1"/>
  <c r="E372" i="1"/>
  <c r="C372" i="1"/>
  <c r="F369" i="1"/>
  <c r="E369" i="1"/>
  <c r="C369" i="1" s="1"/>
  <c r="F366" i="1"/>
  <c r="E366" i="1"/>
  <c r="F371" i="1"/>
  <c r="E371" i="1"/>
  <c r="C371" i="1" s="1"/>
  <c r="F368" i="1"/>
  <c r="E368" i="1"/>
  <c r="C368" i="1" s="1"/>
  <c r="F365" i="1"/>
  <c r="E365" i="1"/>
  <c r="C365" i="1"/>
  <c r="F509" i="1"/>
  <c r="F604" i="1"/>
  <c r="E604" i="1"/>
  <c r="F286" i="1"/>
  <c r="E286" i="1"/>
  <c r="M80" i="1"/>
  <c r="L80" i="1"/>
  <c r="I80" i="1"/>
  <c r="H80" i="1"/>
  <c r="F53" i="1"/>
  <c r="E53" i="1"/>
  <c r="E507" i="1"/>
  <c r="C507" i="1" s="1"/>
  <c r="E435" i="1"/>
  <c r="E434" i="1"/>
  <c r="E262" i="1"/>
  <c r="E261" i="1"/>
  <c r="F645" i="1"/>
  <c r="E645" i="1"/>
  <c r="C645" i="1" s="1"/>
  <c r="F644" i="1"/>
  <c r="C644" i="1" s="1"/>
  <c r="E644" i="1"/>
  <c r="F642" i="1"/>
  <c r="E642" i="1"/>
  <c r="C642" i="1" s="1"/>
  <c r="F641" i="1"/>
  <c r="E641" i="1"/>
  <c r="C641" i="1"/>
  <c r="F639" i="1"/>
  <c r="E639" i="1"/>
  <c r="C639" i="1" s="1"/>
  <c r="F638" i="1"/>
  <c r="E638" i="1"/>
  <c r="C638" i="1" s="1"/>
  <c r="F631" i="1"/>
  <c r="E631" i="1"/>
  <c r="F625" i="1"/>
  <c r="E625" i="1"/>
  <c r="C625" i="1" s="1"/>
  <c r="N500" i="1"/>
  <c r="L500" i="1"/>
  <c r="K500" i="1"/>
  <c r="J500" i="1"/>
  <c r="H500" i="1"/>
  <c r="G500" i="1"/>
  <c r="F123" i="1"/>
  <c r="E123" i="1"/>
  <c r="C123" i="1" s="1"/>
  <c r="E23" i="1"/>
  <c r="F23" i="1"/>
  <c r="F16" i="1"/>
  <c r="N659" i="1"/>
  <c r="M659" i="1"/>
  <c r="L659" i="1"/>
  <c r="J659" i="1"/>
  <c r="I659" i="1"/>
  <c r="H659" i="1"/>
  <c r="K659" i="1"/>
  <c r="F657" i="1"/>
  <c r="F655" i="1"/>
  <c r="F654" i="1"/>
  <c r="F652" i="1"/>
  <c r="E657" i="1"/>
  <c r="C657" i="1" s="1"/>
  <c r="E655" i="1"/>
  <c r="E654" i="1"/>
  <c r="E652" i="1"/>
  <c r="C652" i="1" s="1"/>
  <c r="N633" i="1"/>
  <c r="L633" i="1"/>
  <c r="J633" i="1"/>
  <c r="H633" i="1"/>
  <c r="F630" i="1"/>
  <c r="F628" i="1"/>
  <c r="F627" i="1"/>
  <c r="F624" i="1"/>
  <c r="E630" i="1"/>
  <c r="E628" i="1"/>
  <c r="C628" i="1" s="1"/>
  <c r="E627" i="1"/>
  <c r="E624" i="1"/>
  <c r="C624" i="1" s="1"/>
  <c r="N619" i="1"/>
  <c r="M619" i="1"/>
  <c r="H619" i="1"/>
  <c r="K619" i="1"/>
  <c r="F617" i="1"/>
  <c r="C617" i="1" s="1"/>
  <c r="F615" i="1"/>
  <c r="F614" i="1"/>
  <c r="F612" i="1"/>
  <c r="F611" i="1"/>
  <c r="C611" i="1" s="1"/>
  <c r="E617" i="1"/>
  <c r="E615" i="1"/>
  <c r="E614" i="1"/>
  <c r="C614" i="1" s="1"/>
  <c r="E612" i="1"/>
  <c r="C612" i="1" s="1"/>
  <c r="E611" i="1"/>
  <c r="M606" i="1"/>
  <c r="L606" i="1"/>
  <c r="J606" i="1"/>
  <c r="G606" i="1"/>
  <c r="F603" i="1"/>
  <c r="F601" i="1"/>
  <c r="F600" i="1"/>
  <c r="F598" i="1"/>
  <c r="F597" i="1"/>
  <c r="E603" i="1"/>
  <c r="E601" i="1"/>
  <c r="C601" i="1" s="1"/>
  <c r="E600" i="1"/>
  <c r="C600" i="1" s="1"/>
  <c r="E598" i="1"/>
  <c r="E597" i="1"/>
  <c r="C597" i="1"/>
  <c r="N592" i="1"/>
  <c r="M592" i="1"/>
  <c r="H592" i="1"/>
  <c r="K592" i="1"/>
  <c r="F590" i="1"/>
  <c r="F588" i="1"/>
  <c r="F587" i="1"/>
  <c r="F585" i="1"/>
  <c r="E590" i="1"/>
  <c r="C590" i="1" s="1"/>
  <c r="E588" i="1"/>
  <c r="C588" i="1" s="1"/>
  <c r="E587" i="1"/>
  <c r="C587" i="1" s="1"/>
  <c r="E585" i="1"/>
  <c r="C585" i="1" s="1"/>
  <c r="M580" i="1"/>
  <c r="L580" i="1"/>
  <c r="H580" i="1"/>
  <c r="G580" i="1"/>
  <c r="F578" i="1"/>
  <c r="F577" i="1"/>
  <c r="F575" i="1"/>
  <c r="C575" i="1" s="1"/>
  <c r="F574" i="1"/>
  <c r="C574" i="1" s="1"/>
  <c r="F572" i="1"/>
  <c r="F571" i="1"/>
  <c r="E578" i="1"/>
  <c r="C578" i="1" s="1"/>
  <c r="E577" i="1"/>
  <c r="C577" i="1" s="1"/>
  <c r="E575" i="1"/>
  <c r="E574" i="1"/>
  <c r="E572" i="1"/>
  <c r="C572" i="1" s="1"/>
  <c r="E571" i="1"/>
  <c r="N566" i="1"/>
  <c r="M566" i="1"/>
  <c r="J566" i="1"/>
  <c r="I566" i="1"/>
  <c r="H566" i="1"/>
  <c r="K566" i="1"/>
  <c r="F564" i="1"/>
  <c r="F563" i="1"/>
  <c r="F561" i="1"/>
  <c r="F560" i="1"/>
  <c r="F558" i="1"/>
  <c r="F557" i="1"/>
  <c r="E564" i="1"/>
  <c r="E563" i="1"/>
  <c r="C563" i="1" s="1"/>
  <c r="E561" i="1"/>
  <c r="E560" i="1"/>
  <c r="E558" i="1"/>
  <c r="C558" i="1" s="1"/>
  <c r="E557" i="1"/>
  <c r="C557" i="1" s="1"/>
  <c r="N552" i="1"/>
  <c r="J552" i="1"/>
  <c r="K552" i="1"/>
  <c r="F550" i="1"/>
  <c r="F548" i="1"/>
  <c r="F547" i="1"/>
  <c r="F545" i="1"/>
  <c r="F544" i="1"/>
  <c r="E550" i="1"/>
  <c r="C550" i="1" s="1"/>
  <c r="E548" i="1"/>
  <c r="E547" i="1"/>
  <c r="E545" i="1"/>
  <c r="C545" i="1" s="1"/>
  <c r="E544" i="1"/>
  <c r="C544" i="1" s="1"/>
  <c r="L539" i="1"/>
  <c r="J539" i="1"/>
  <c r="H539" i="1"/>
  <c r="G539" i="1"/>
  <c r="F537" i="1"/>
  <c r="C537" i="1" s="1"/>
  <c r="F536" i="1"/>
  <c r="F534" i="1"/>
  <c r="F533" i="1"/>
  <c r="F531" i="1"/>
  <c r="F530" i="1"/>
  <c r="E537" i="1"/>
  <c r="E536" i="1"/>
  <c r="C536" i="1" s="1"/>
  <c r="E534" i="1"/>
  <c r="E533" i="1"/>
  <c r="E531" i="1"/>
  <c r="E530" i="1"/>
  <c r="C530" i="1" s="1"/>
  <c r="C533" i="1"/>
  <c r="N525" i="1"/>
  <c r="L525" i="1"/>
  <c r="G525" i="1"/>
  <c r="K525" i="1"/>
  <c r="F522" i="1"/>
  <c r="F520" i="1"/>
  <c r="F519" i="1"/>
  <c r="F517" i="1"/>
  <c r="C517" i="1" s="1"/>
  <c r="F516" i="1"/>
  <c r="E522" i="1"/>
  <c r="E520" i="1"/>
  <c r="C520" i="1" s="1"/>
  <c r="E519" i="1"/>
  <c r="E517" i="1"/>
  <c r="E516" i="1"/>
  <c r="C522" i="1"/>
  <c r="C516" i="1"/>
  <c r="N511" i="1"/>
  <c r="J511" i="1"/>
  <c r="I511" i="1"/>
  <c r="G511" i="1"/>
  <c r="F507" i="1"/>
  <c r="F505" i="1"/>
  <c r="C505" i="1" s="1"/>
  <c r="E505" i="1"/>
  <c r="F498" i="1"/>
  <c r="C498" i="1" s="1"/>
  <c r="F496" i="1"/>
  <c r="E498" i="1"/>
  <c r="E496" i="1"/>
  <c r="N491" i="1"/>
  <c r="M491" i="1"/>
  <c r="H491" i="1"/>
  <c r="G491" i="1"/>
  <c r="K491" i="1"/>
  <c r="F489" i="1"/>
  <c r="F487" i="1"/>
  <c r="F486" i="1"/>
  <c r="F484" i="1"/>
  <c r="F483" i="1"/>
  <c r="E489" i="1"/>
  <c r="C489" i="1" s="1"/>
  <c r="E487" i="1"/>
  <c r="E486" i="1"/>
  <c r="E484" i="1"/>
  <c r="C484" i="1" s="1"/>
  <c r="E483" i="1"/>
  <c r="C487" i="1"/>
  <c r="C483" i="1"/>
  <c r="N478" i="1"/>
  <c r="M478" i="1"/>
  <c r="H478" i="1"/>
  <c r="G478" i="1"/>
  <c r="F476" i="1"/>
  <c r="F474" i="1"/>
  <c r="F473" i="1"/>
  <c r="F471" i="1"/>
  <c r="C471" i="1" s="1"/>
  <c r="F470" i="1"/>
  <c r="E476" i="1"/>
  <c r="C476" i="1" s="1"/>
  <c r="E474" i="1"/>
  <c r="E473" i="1"/>
  <c r="C473" i="1" s="1"/>
  <c r="E471" i="1"/>
  <c r="E470" i="1"/>
  <c r="C470" i="1" s="1"/>
  <c r="C474" i="1"/>
  <c r="M465" i="1"/>
  <c r="F463" i="1"/>
  <c r="F461" i="1"/>
  <c r="C461" i="1" s="1"/>
  <c r="F459" i="1"/>
  <c r="E463" i="1"/>
  <c r="C463" i="1" s="1"/>
  <c r="E461" i="1"/>
  <c r="E459" i="1"/>
  <c r="N454" i="1"/>
  <c r="L454" i="1"/>
  <c r="J454" i="1"/>
  <c r="H454" i="1"/>
  <c r="G454" i="1"/>
  <c r="F454" i="1"/>
  <c r="F452" i="1"/>
  <c r="F451" i="1"/>
  <c r="F449" i="1"/>
  <c r="F448" i="1"/>
  <c r="C448" i="1" s="1"/>
  <c r="F446" i="1"/>
  <c r="F445" i="1"/>
  <c r="E452" i="1"/>
  <c r="C452" i="1" s="1"/>
  <c r="E451" i="1"/>
  <c r="C451" i="1" s="1"/>
  <c r="E449" i="1"/>
  <c r="C449" i="1" s="1"/>
  <c r="E448" i="1"/>
  <c r="E446" i="1"/>
  <c r="E445" i="1"/>
  <c r="C445" i="1" s="1"/>
  <c r="C446" i="1"/>
  <c r="M440" i="1"/>
  <c r="I440" i="1"/>
  <c r="H440" i="1"/>
  <c r="G440" i="1"/>
  <c r="F435" i="1"/>
  <c r="F434" i="1"/>
  <c r="C434" i="1" s="1"/>
  <c r="F438" i="1"/>
  <c r="F437" i="1"/>
  <c r="F432" i="1"/>
  <c r="F431" i="1"/>
  <c r="E432" i="1"/>
  <c r="C432" i="1" s="1"/>
  <c r="E431" i="1"/>
  <c r="C431" i="1" s="1"/>
  <c r="K426" i="1"/>
  <c r="F424" i="1"/>
  <c r="F423" i="1"/>
  <c r="F421" i="1"/>
  <c r="F420" i="1"/>
  <c r="F418" i="1"/>
  <c r="F417" i="1"/>
  <c r="E424" i="1"/>
  <c r="E423" i="1"/>
  <c r="C423" i="1" s="1"/>
  <c r="E421" i="1"/>
  <c r="E420" i="1"/>
  <c r="E418" i="1"/>
  <c r="C418" i="1" s="1"/>
  <c r="E417" i="1"/>
  <c r="C417" i="1" s="1"/>
  <c r="N412" i="1"/>
  <c r="J412" i="1"/>
  <c r="I412" i="1"/>
  <c r="F409" i="1"/>
  <c r="F407" i="1"/>
  <c r="F406" i="1"/>
  <c r="F404" i="1"/>
  <c r="F403" i="1"/>
  <c r="E409" i="1"/>
  <c r="C409" i="1" s="1"/>
  <c r="E407" i="1"/>
  <c r="E406" i="1"/>
  <c r="C406" i="1" s="1"/>
  <c r="E404" i="1"/>
  <c r="E403" i="1"/>
  <c r="C403" i="1" s="1"/>
  <c r="M398" i="1"/>
  <c r="L398" i="1"/>
  <c r="H398" i="1"/>
  <c r="G398" i="1"/>
  <c r="F396" i="1"/>
  <c r="F395" i="1"/>
  <c r="F393" i="1"/>
  <c r="C393" i="1" s="1"/>
  <c r="F392" i="1"/>
  <c r="F390" i="1"/>
  <c r="F389" i="1"/>
  <c r="E396" i="1"/>
  <c r="C396" i="1" s="1"/>
  <c r="E395" i="1"/>
  <c r="E393" i="1"/>
  <c r="E392" i="1"/>
  <c r="C392" i="1" s="1"/>
  <c r="E390" i="1"/>
  <c r="C390" i="1" s="1"/>
  <c r="E389" i="1"/>
  <c r="C389" i="1" s="1"/>
  <c r="N384" i="1"/>
  <c r="M384" i="1"/>
  <c r="J384" i="1"/>
  <c r="I384" i="1"/>
  <c r="H384" i="1"/>
  <c r="K384" i="1"/>
  <c r="F379" i="1"/>
  <c r="E379" i="1"/>
  <c r="C379" i="1"/>
  <c r="G374" i="1"/>
  <c r="N360" i="1"/>
  <c r="J360" i="1"/>
  <c r="I360" i="1"/>
  <c r="G360" i="1"/>
  <c r="F358" i="1"/>
  <c r="F356" i="1"/>
  <c r="F354" i="1"/>
  <c r="E358" i="1"/>
  <c r="E356" i="1"/>
  <c r="E354" i="1"/>
  <c r="C354" i="1"/>
  <c r="K349" i="1"/>
  <c r="F347" i="1"/>
  <c r="F346" i="1"/>
  <c r="F344" i="1"/>
  <c r="F343" i="1"/>
  <c r="F341" i="1"/>
  <c r="E347" i="1"/>
  <c r="E346" i="1"/>
  <c r="E344" i="1"/>
  <c r="E343" i="1"/>
  <c r="E341" i="1"/>
  <c r="C341" i="1" s="1"/>
  <c r="C347" i="1"/>
  <c r="K336" i="1"/>
  <c r="N322" i="1"/>
  <c r="J322" i="1"/>
  <c r="I322" i="1"/>
  <c r="F320" i="1"/>
  <c r="C320" i="1" s="1"/>
  <c r="F319" i="1"/>
  <c r="F317" i="1"/>
  <c r="F316" i="1"/>
  <c r="F314" i="1"/>
  <c r="F313" i="1"/>
  <c r="E320" i="1"/>
  <c r="E319" i="1"/>
  <c r="E317" i="1"/>
  <c r="C317" i="1" s="1"/>
  <c r="E316" i="1"/>
  <c r="E314" i="1"/>
  <c r="C314" i="1" s="1"/>
  <c r="E313" i="1"/>
  <c r="C319" i="1"/>
  <c r="M308" i="1"/>
  <c r="L308" i="1"/>
  <c r="J308" i="1"/>
  <c r="G308" i="1"/>
  <c r="K308" i="1"/>
  <c r="F306" i="1"/>
  <c r="F305" i="1"/>
  <c r="F303" i="1"/>
  <c r="C303" i="1" s="1"/>
  <c r="F302" i="1"/>
  <c r="F300" i="1"/>
  <c r="F299" i="1"/>
  <c r="E306" i="1"/>
  <c r="C306" i="1" s="1"/>
  <c r="E305" i="1"/>
  <c r="C305" i="1" s="1"/>
  <c r="E303" i="1"/>
  <c r="E302" i="1"/>
  <c r="C302" i="1" s="1"/>
  <c r="E300" i="1"/>
  <c r="C300" i="1" s="1"/>
  <c r="E299" i="1"/>
  <c r="C299" i="1" s="1"/>
  <c r="M294" i="1"/>
  <c r="L294" i="1"/>
  <c r="I294" i="1"/>
  <c r="H294" i="1"/>
  <c r="G294" i="1"/>
  <c r="F291" i="1"/>
  <c r="F288" i="1"/>
  <c r="F285" i="1"/>
  <c r="C285" i="1" s="1"/>
  <c r="E291" i="1"/>
  <c r="E288" i="1"/>
  <c r="C288" i="1" s="1"/>
  <c r="E285" i="1"/>
  <c r="C291" i="1"/>
  <c r="N280" i="1"/>
  <c r="M280" i="1"/>
  <c r="L280" i="1"/>
  <c r="H280" i="1"/>
  <c r="G280" i="1"/>
  <c r="K280" i="1"/>
  <c r="F278" i="1"/>
  <c r="F277" i="1"/>
  <c r="F275" i="1"/>
  <c r="F274" i="1"/>
  <c r="F272" i="1"/>
  <c r="C272" i="1" s="1"/>
  <c r="F271" i="1"/>
  <c r="E278" i="1"/>
  <c r="E277" i="1"/>
  <c r="C277" i="1" s="1"/>
  <c r="E275" i="1"/>
  <c r="C275" i="1" s="1"/>
  <c r="E274" i="1"/>
  <c r="E272" i="1"/>
  <c r="E271" i="1"/>
  <c r="C271" i="1" s="1"/>
  <c r="C274" i="1"/>
  <c r="M266" i="1"/>
  <c r="J266" i="1"/>
  <c r="I266" i="1"/>
  <c r="H266" i="1"/>
  <c r="K266" i="1"/>
  <c r="F262" i="1"/>
  <c r="F261" i="1"/>
  <c r="C261" i="1" s="1"/>
  <c r="F259" i="1"/>
  <c r="F258" i="1"/>
  <c r="E259" i="1"/>
  <c r="C259" i="1" s="1"/>
  <c r="E258" i="1"/>
  <c r="C258" i="1" s="1"/>
  <c r="C264" i="1"/>
  <c r="N253" i="1"/>
  <c r="F251" i="1"/>
  <c r="F249" i="1"/>
  <c r="F246" i="1"/>
  <c r="E251" i="1"/>
  <c r="E249" i="1"/>
  <c r="C249" i="1" s="1"/>
  <c r="E246" i="1"/>
  <c r="N241" i="1"/>
  <c r="L241" i="1"/>
  <c r="J241" i="1"/>
  <c r="G241" i="1"/>
  <c r="K241" i="1"/>
  <c r="F239" i="1"/>
  <c r="F237" i="1"/>
  <c r="F236" i="1"/>
  <c r="F233" i="1"/>
  <c r="E239" i="1"/>
  <c r="E237" i="1"/>
  <c r="C237" i="1" s="1"/>
  <c r="E236" i="1"/>
  <c r="C236" i="1" s="1"/>
  <c r="E233" i="1"/>
  <c r="C233" i="1" s="1"/>
  <c r="C239" i="1"/>
  <c r="N228" i="1"/>
  <c r="M228" i="1"/>
  <c r="L228" i="1"/>
  <c r="J228" i="1"/>
  <c r="I228" i="1"/>
  <c r="G228" i="1"/>
  <c r="K228" i="1"/>
  <c r="F226" i="1"/>
  <c r="F225" i="1"/>
  <c r="F223" i="1"/>
  <c r="F222" i="1"/>
  <c r="F220" i="1"/>
  <c r="F219" i="1"/>
  <c r="E226" i="1"/>
  <c r="E225" i="1"/>
  <c r="E223" i="1"/>
  <c r="C223" i="1" s="1"/>
  <c r="E222" i="1"/>
  <c r="C222" i="1" s="1"/>
  <c r="E220" i="1"/>
  <c r="E219" i="1"/>
  <c r="C220" i="1"/>
  <c r="N214" i="1"/>
  <c r="M214" i="1"/>
  <c r="L214" i="1"/>
  <c r="J214" i="1"/>
  <c r="I214" i="1"/>
  <c r="H214" i="1"/>
  <c r="G214" i="1"/>
  <c r="F214" i="1"/>
  <c r="E214" i="1"/>
  <c r="K214" i="1"/>
  <c r="M209" i="1"/>
  <c r="L209" i="1"/>
  <c r="J209" i="1"/>
  <c r="I209" i="1"/>
  <c r="G209" i="1"/>
  <c r="K209" i="1"/>
  <c r="N195" i="1"/>
  <c r="M195" i="1"/>
  <c r="L195" i="1"/>
  <c r="J195" i="1"/>
  <c r="H195" i="1"/>
  <c r="G195" i="1"/>
  <c r="K195" i="1"/>
  <c r="F192" i="1"/>
  <c r="F190" i="1"/>
  <c r="F189" i="1"/>
  <c r="F187" i="1"/>
  <c r="F186" i="1"/>
  <c r="E190" i="1"/>
  <c r="C190" i="1" s="1"/>
  <c r="E189" i="1"/>
  <c r="C189" i="1" s="1"/>
  <c r="E187" i="1"/>
  <c r="E186" i="1"/>
  <c r="C186" i="1" s="1"/>
  <c r="N181" i="1"/>
  <c r="M181" i="1"/>
  <c r="L181" i="1"/>
  <c r="I181" i="1"/>
  <c r="H181" i="1"/>
  <c r="G181" i="1"/>
  <c r="F181" i="1"/>
  <c r="F179" i="1"/>
  <c r="F178" i="1"/>
  <c r="C178" i="1" s="1"/>
  <c r="F176" i="1"/>
  <c r="F175" i="1"/>
  <c r="F173" i="1"/>
  <c r="F172" i="1"/>
  <c r="E179" i="1"/>
  <c r="E178" i="1"/>
  <c r="E176" i="1"/>
  <c r="E175" i="1"/>
  <c r="C175" i="1" s="1"/>
  <c r="E173" i="1"/>
  <c r="E172" i="1"/>
  <c r="C176" i="1"/>
  <c r="C172" i="1"/>
  <c r="N167" i="1"/>
  <c r="M167" i="1"/>
  <c r="L167" i="1"/>
  <c r="J167" i="1"/>
  <c r="I167" i="1"/>
  <c r="H167" i="1"/>
  <c r="G167" i="1"/>
  <c r="F167" i="1"/>
  <c r="E167" i="1"/>
  <c r="K167" i="1"/>
  <c r="N162" i="1"/>
  <c r="L162" i="1"/>
  <c r="I162" i="1"/>
  <c r="H162" i="1"/>
  <c r="G162" i="1"/>
  <c r="K162" i="1"/>
  <c r="F159" i="1"/>
  <c r="F157" i="1"/>
  <c r="F156" i="1"/>
  <c r="F154" i="1"/>
  <c r="E159" i="1"/>
  <c r="E157" i="1"/>
  <c r="E156" i="1"/>
  <c r="E154" i="1"/>
  <c r="C154" i="1" s="1"/>
  <c r="C157" i="1"/>
  <c r="K149" i="1"/>
  <c r="F147" i="1"/>
  <c r="F144" i="1"/>
  <c r="E147" i="1"/>
  <c r="E144" i="1"/>
  <c r="C144" i="1"/>
  <c r="N139" i="1"/>
  <c r="J139" i="1"/>
  <c r="I139" i="1"/>
  <c r="H139" i="1"/>
  <c r="G139" i="1"/>
  <c r="K139" i="1"/>
  <c r="F137" i="1"/>
  <c r="C137" i="1" s="1"/>
  <c r="F136" i="1"/>
  <c r="F134" i="1"/>
  <c r="F133" i="1"/>
  <c r="F131" i="1"/>
  <c r="F130" i="1"/>
  <c r="E137" i="1"/>
  <c r="E136" i="1"/>
  <c r="C136" i="1" s="1"/>
  <c r="E134" i="1"/>
  <c r="C134" i="1" s="1"/>
  <c r="E133" i="1"/>
  <c r="E131" i="1"/>
  <c r="E130" i="1"/>
  <c r="N125" i="1"/>
  <c r="M125" i="1"/>
  <c r="L125" i="1"/>
  <c r="I125" i="1"/>
  <c r="H125" i="1"/>
  <c r="G125" i="1"/>
  <c r="F121" i="1"/>
  <c r="F120" i="1"/>
  <c r="F118" i="1"/>
  <c r="F117" i="1"/>
  <c r="E121" i="1"/>
  <c r="C121" i="1" s="1"/>
  <c r="E120" i="1"/>
  <c r="C120" i="1" s="1"/>
  <c r="E118" i="1"/>
  <c r="C118" i="1" s="1"/>
  <c r="E117" i="1"/>
  <c r="C117" i="1" s="1"/>
  <c r="N112" i="1"/>
  <c r="M112" i="1"/>
  <c r="L112" i="1"/>
  <c r="J112" i="1"/>
  <c r="G112" i="1"/>
  <c r="F108" i="1"/>
  <c r="E108" i="1"/>
  <c r="C108" i="1" s="1"/>
  <c r="N103" i="1"/>
  <c r="L103" i="1"/>
  <c r="J103" i="1"/>
  <c r="I103" i="1"/>
  <c r="H103" i="1"/>
  <c r="N91" i="1"/>
  <c r="M91" i="1"/>
  <c r="L91" i="1"/>
  <c r="J91" i="1"/>
  <c r="H91" i="1"/>
  <c r="G91" i="1"/>
  <c r="F89" i="1"/>
  <c r="F87" i="1"/>
  <c r="F85" i="1"/>
  <c r="C85" i="1" s="1"/>
  <c r="E89" i="1"/>
  <c r="C89" i="1" s="1"/>
  <c r="E85" i="1"/>
  <c r="C87" i="1"/>
  <c r="G80" i="1"/>
  <c r="F78" i="1"/>
  <c r="F77" i="1"/>
  <c r="F75" i="1"/>
  <c r="F74" i="1"/>
  <c r="C74" i="1" s="1"/>
  <c r="F72" i="1"/>
  <c r="F71" i="1"/>
  <c r="E78" i="1"/>
  <c r="E77" i="1"/>
  <c r="C77" i="1" s="1"/>
  <c r="E75" i="1"/>
  <c r="C75" i="1" s="1"/>
  <c r="E74" i="1"/>
  <c r="E72" i="1"/>
  <c r="E71" i="1"/>
  <c r="C71" i="1" s="1"/>
  <c r="I66" i="1"/>
  <c r="F64" i="1"/>
  <c r="C64" i="1" s="1"/>
  <c r="F62" i="1"/>
  <c r="E64" i="1"/>
  <c r="E62" i="1"/>
  <c r="N55" i="1"/>
  <c r="M55" i="1"/>
  <c r="L55" i="1"/>
  <c r="J55" i="1"/>
  <c r="I55" i="1"/>
  <c r="H55" i="1"/>
  <c r="F52" i="1"/>
  <c r="F50" i="1"/>
  <c r="F48" i="1"/>
  <c r="E52" i="1"/>
  <c r="E50" i="1"/>
  <c r="E48" i="1"/>
  <c r="C48" i="1" s="1"/>
  <c r="N43" i="1"/>
  <c r="M43" i="1"/>
  <c r="J43" i="1"/>
  <c r="I43" i="1"/>
  <c r="G43" i="1"/>
  <c r="F41" i="1"/>
  <c r="F39" i="1"/>
  <c r="F38" i="1"/>
  <c r="F36" i="1"/>
  <c r="F35" i="1"/>
  <c r="E41" i="1"/>
  <c r="E39" i="1"/>
  <c r="E38" i="1"/>
  <c r="E36" i="1"/>
  <c r="C36" i="1" s="1"/>
  <c r="E35" i="1"/>
  <c r="J30" i="1"/>
  <c r="L30" i="1"/>
  <c r="M30" i="1"/>
  <c r="I30" i="1"/>
  <c r="G30" i="1"/>
  <c r="F28" i="1"/>
  <c r="F26" i="1"/>
  <c r="F25" i="1"/>
  <c r="E28" i="1"/>
  <c r="C28" i="1" s="1"/>
  <c r="E26" i="1"/>
  <c r="E25" i="1"/>
  <c r="C25" i="1" s="1"/>
  <c r="C39" i="1"/>
  <c r="C26" i="1"/>
  <c r="N18" i="1"/>
  <c r="M18" i="1"/>
  <c r="L18" i="1"/>
  <c r="I18" i="1"/>
  <c r="G18" i="1"/>
  <c r="F15" i="1"/>
  <c r="C15" i="1" s="1"/>
  <c r="F13" i="1"/>
  <c r="F12" i="1"/>
  <c r="F10" i="1"/>
  <c r="E16" i="1"/>
  <c r="C16" i="1" s="1"/>
  <c r="E15" i="1"/>
  <c r="E13" i="1"/>
  <c r="E12" i="1"/>
  <c r="E10" i="1"/>
  <c r="C13" i="1"/>
  <c r="C12" i="1"/>
  <c r="F9" i="1"/>
  <c r="E9" i="1"/>
  <c r="C9" i="1" s="1"/>
  <c r="C35" i="1" l="1"/>
  <c r="G55" i="1"/>
  <c r="J125" i="1"/>
  <c r="C133" i="1"/>
  <c r="I241" i="1"/>
  <c r="M253" i="1"/>
  <c r="N266" i="1"/>
  <c r="M336" i="1"/>
  <c r="C343" i="1"/>
  <c r="C421" i="1"/>
  <c r="C459" i="1"/>
  <c r="C548" i="1"/>
  <c r="C561" i="1"/>
  <c r="G619" i="1"/>
  <c r="C627" i="1"/>
  <c r="C328" i="1"/>
  <c r="G266" i="1"/>
  <c r="H241" i="1"/>
  <c r="H552" i="1"/>
  <c r="E307" i="1"/>
  <c r="I454" i="1"/>
  <c r="M539" i="1"/>
  <c r="J580" i="1"/>
  <c r="E29" i="1"/>
  <c r="E30" i="1" s="1"/>
  <c r="M349" i="1"/>
  <c r="C38" i="1"/>
  <c r="C50" i="1"/>
  <c r="H426" i="1"/>
  <c r="I619" i="1"/>
  <c r="C630" i="1"/>
  <c r="C654" i="1"/>
  <c r="C23" i="1"/>
  <c r="C366" i="1"/>
  <c r="C206" i="1"/>
  <c r="J491" i="1"/>
  <c r="E79" i="1"/>
  <c r="M139" i="1"/>
  <c r="E194" i="1"/>
  <c r="I308" i="1"/>
  <c r="N336" i="1"/>
  <c r="J398" i="1"/>
  <c r="F425" i="1"/>
  <c r="F426" i="1" s="1"/>
  <c r="F439" i="1"/>
  <c r="F440" i="1" s="1"/>
  <c r="F565" i="1"/>
  <c r="F566" i="1" s="1"/>
  <c r="E605" i="1"/>
  <c r="N647" i="1"/>
  <c r="F161" i="1"/>
  <c r="F162" i="1" s="1"/>
  <c r="G349" i="1"/>
  <c r="M360" i="1"/>
  <c r="C52" i="1"/>
  <c r="C78" i="1"/>
  <c r="C147" i="1"/>
  <c r="C156" i="1"/>
  <c r="K181" i="1"/>
  <c r="C225" i="1"/>
  <c r="G253" i="1"/>
  <c r="C313" i="1"/>
  <c r="C356" i="1"/>
  <c r="C407" i="1"/>
  <c r="I426" i="1"/>
  <c r="I478" i="1"/>
  <c r="C496" i="1"/>
  <c r="C531" i="1"/>
  <c r="J619" i="1"/>
  <c r="C655" i="1"/>
  <c r="C330" i="1"/>
  <c r="L266" i="1"/>
  <c r="F490" i="1"/>
  <c r="F491" i="1" s="1"/>
  <c r="E17" i="1"/>
  <c r="E335" i="1"/>
  <c r="F373" i="1"/>
  <c r="F374" i="1" s="1"/>
  <c r="K606" i="1"/>
  <c r="I633" i="1"/>
  <c r="I112" i="1"/>
  <c r="F538" i="1"/>
  <c r="F539" i="1" s="1"/>
  <c r="C41" i="1"/>
  <c r="K125" i="1"/>
  <c r="C130" i="1"/>
  <c r="C179" i="1"/>
  <c r="C192" i="1"/>
  <c r="C226" i="1"/>
  <c r="C246" i="1"/>
  <c r="H253" i="1"/>
  <c r="K294" i="1"/>
  <c r="C358" i="1"/>
  <c r="C404" i="1"/>
  <c r="J426" i="1"/>
  <c r="C547" i="1"/>
  <c r="C598" i="1"/>
  <c r="G647" i="1"/>
  <c r="C435" i="1"/>
  <c r="C286" i="1"/>
  <c r="C160" i="1"/>
  <c r="C292" i="1"/>
  <c r="C60" i="1"/>
  <c r="M241" i="1"/>
  <c r="M552" i="1"/>
  <c r="E321" i="1"/>
  <c r="E411" i="1"/>
  <c r="E412" i="1" s="1"/>
  <c r="N580" i="1"/>
  <c r="K633" i="1"/>
  <c r="F54" i="1"/>
  <c r="F55" i="1" s="1"/>
  <c r="E148" i="1"/>
  <c r="E149" i="1" s="1"/>
  <c r="G465" i="1"/>
  <c r="L43" i="1"/>
  <c r="C159" i="1"/>
  <c r="C187" i="1"/>
  <c r="I253" i="1"/>
  <c r="H336" i="1"/>
  <c r="H349" i="1"/>
  <c r="L426" i="1"/>
  <c r="C437" i="1"/>
  <c r="H647" i="1"/>
  <c r="E293" i="1"/>
  <c r="E294" i="1" s="1"/>
  <c r="I336" i="1"/>
  <c r="I647" i="1"/>
  <c r="F66" i="1"/>
  <c r="M500" i="1"/>
  <c r="C10" i="1"/>
  <c r="J253" i="1"/>
  <c r="J336" i="1"/>
  <c r="I349" i="1"/>
  <c r="H525" i="1"/>
  <c r="I491" i="1"/>
  <c r="F618" i="1"/>
  <c r="F17" i="1"/>
  <c r="F18" i="1" s="1"/>
  <c r="N398" i="1"/>
  <c r="E453" i="1"/>
  <c r="F524" i="1"/>
  <c r="F525" i="1" s="1"/>
  <c r="N606" i="1"/>
  <c r="F90" i="1"/>
  <c r="F91" i="1" s="1"/>
  <c r="C62" i="1"/>
  <c r="C72" i="1"/>
  <c r="C131" i="1"/>
  <c r="C219" i="1"/>
  <c r="C420" i="1"/>
  <c r="C560" i="1"/>
  <c r="E490" i="1"/>
  <c r="E491" i="1" s="1"/>
  <c r="N209" i="1"/>
  <c r="N308" i="1"/>
  <c r="M633" i="1"/>
  <c r="K647" i="1"/>
  <c r="F29" i="1"/>
  <c r="F30" i="1" s="1"/>
  <c r="F102" i="1"/>
  <c r="F103" i="1" s="1"/>
  <c r="K360" i="1"/>
  <c r="E499" i="1"/>
  <c r="C499" i="1" s="1"/>
  <c r="C500" i="1" s="1"/>
  <c r="M511" i="1"/>
  <c r="C477" i="1"/>
  <c r="C478" i="1" s="1"/>
  <c r="E478" i="1"/>
  <c r="C194" i="1"/>
  <c r="C195" i="1" s="1"/>
  <c r="E195" i="1"/>
  <c r="C605" i="1"/>
  <c r="C606" i="1" s="1"/>
  <c r="E606" i="1"/>
  <c r="E322" i="1"/>
  <c r="C411" i="1"/>
  <c r="C412" i="1" s="1"/>
  <c r="C17" i="1"/>
  <c r="C18" i="1" s="1"/>
  <c r="E18" i="1"/>
  <c r="C227" i="1"/>
  <c r="C228" i="1" s="1"/>
  <c r="E228" i="1"/>
  <c r="C54" i="1"/>
  <c r="C55" i="1" s="1"/>
  <c r="F619" i="1"/>
  <c r="C618" i="1"/>
  <c r="C619" i="1" s="1"/>
  <c r="C29" i="1"/>
  <c r="C30" i="1" s="1"/>
  <c r="L349" i="1"/>
  <c r="F348" i="1"/>
  <c r="F349" i="1" s="1"/>
  <c r="H66" i="1"/>
  <c r="N149" i="1"/>
  <c r="G336" i="1"/>
  <c r="K398" i="1"/>
  <c r="L465" i="1"/>
  <c r="C200" i="1"/>
  <c r="C204" i="1"/>
  <c r="C334" i="1"/>
  <c r="C523" i="1"/>
  <c r="E42" i="1"/>
  <c r="F240" i="1"/>
  <c r="F241" i="1" s="1"/>
  <c r="C453" i="1"/>
  <c r="C454" i="1" s="1"/>
  <c r="E454" i="1"/>
  <c r="E647" i="1"/>
  <c r="F465" i="1"/>
  <c r="E510" i="1"/>
  <c r="C438" i="1"/>
  <c r="F208" i="1"/>
  <c r="F209" i="1" s="1"/>
  <c r="F293" i="1"/>
  <c r="F294" i="1" s="1"/>
  <c r="I374" i="1"/>
  <c r="H374" i="1"/>
  <c r="F579" i="1"/>
  <c r="F580" i="1" s="1"/>
  <c r="J66" i="1"/>
  <c r="C251" i="1"/>
  <c r="C278" i="1"/>
  <c r="J374" i="1"/>
  <c r="C424" i="1"/>
  <c r="M525" i="1"/>
  <c r="C534" i="1"/>
  <c r="C631" i="1"/>
  <c r="C53" i="1"/>
  <c r="C380" i="1"/>
  <c r="C509" i="1"/>
  <c r="F138" i="1"/>
  <c r="F139" i="1" s="1"/>
  <c r="E208" i="1"/>
  <c r="C373" i="1"/>
  <c r="C374" i="1" s="1"/>
  <c r="E374" i="1"/>
  <c r="E579" i="1"/>
  <c r="J592" i="1"/>
  <c r="E65" i="1"/>
  <c r="C524" i="1"/>
  <c r="C525" i="1" s="1"/>
  <c r="F646" i="1"/>
  <c r="F647" i="1" s="1"/>
  <c r="J18" i="1"/>
  <c r="N30" i="1"/>
  <c r="L66" i="1"/>
  <c r="G149" i="1"/>
  <c r="C344" i="1"/>
  <c r="L374" i="1"/>
  <c r="C603" i="1"/>
  <c r="C604" i="1"/>
  <c r="C247" i="1"/>
  <c r="K322" i="1"/>
  <c r="N374" i="1"/>
  <c r="G426" i="1"/>
  <c r="E425" i="1"/>
  <c r="E161" i="1"/>
  <c r="E348" i="1"/>
  <c r="F359" i="1"/>
  <c r="F360" i="1" s="1"/>
  <c r="L360" i="1"/>
  <c r="E464" i="1"/>
  <c r="M66" i="1"/>
  <c r="H149" i="1"/>
  <c r="C346" i="1"/>
  <c r="M374" i="1"/>
  <c r="J478" i="1"/>
  <c r="C519" i="1"/>
  <c r="C307" i="1"/>
  <c r="C308" i="1" s="1"/>
  <c r="E308" i="1"/>
  <c r="L322" i="1"/>
  <c r="H322" i="1"/>
  <c r="E439" i="1"/>
  <c r="G659" i="1"/>
  <c r="E658" i="1"/>
  <c r="L592" i="1"/>
  <c r="G592" i="1"/>
  <c r="N66" i="1"/>
  <c r="J149" i="1"/>
  <c r="C316" i="1"/>
  <c r="K440" i="1"/>
  <c r="E265" i="1"/>
  <c r="F551" i="1"/>
  <c r="F552" i="1" s="1"/>
  <c r="L552" i="1"/>
  <c r="E180" i="1"/>
  <c r="M322" i="1"/>
  <c r="K412" i="1"/>
  <c r="N440" i="1"/>
  <c r="I525" i="1"/>
  <c r="E538" i="1"/>
  <c r="G566" i="1"/>
  <c r="L566" i="1"/>
  <c r="E591" i="1"/>
  <c r="E102" i="1"/>
  <c r="E252" i="1"/>
  <c r="F510" i="1"/>
  <c r="F511" i="1" s="1"/>
  <c r="L511" i="1"/>
  <c r="C335" i="1"/>
  <c r="C336" i="1" s="1"/>
  <c r="E336" i="1"/>
  <c r="N465" i="1"/>
  <c r="J465" i="1"/>
  <c r="M103" i="1"/>
  <c r="L149" i="1"/>
  <c r="H465" i="1"/>
  <c r="C486" i="1"/>
  <c r="E525" i="1"/>
  <c r="C564" i="1"/>
  <c r="C615" i="1"/>
  <c r="C262" i="1"/>
  <c r="F124" i="1"/>
  <c r="F125" i="1" s="1"/>
  <c r="F321" i="1"/>
  <c r="F322" i="1" s="1"/>
  <c r="E397" i="1"/>
  <c r="L412" i="1"/>
  <c r="H412" i="1"/>
  <c r="J525" i="1"/>
  <c r="C565" i="1"/>
  <c r="C566" i="1" s="1"/>
  <c r="J162" i="1"/>
  <c r="E359" i="1"/>
  <c r="E383" i="1"/>
  <c r="E551" i="1"/>
  <c r="G552" i="1"/>
  <c r="M149" i="1"/>
  <c r="C173" i="1"/>
  <c r="C395" i="1"/>
  <c r="I465" i="1"/>
  <c r="C571" i="1"/>
  <c r="E279" i="1"/>
  <c r="M412" i="1"/>
  <c r="I606" i="1"/>
  <c r="G633" i="1"/>
  <c r="E632" i="1"/>
  <c r="E90" i="1"/>
  <c r="E111" i="1"/>
  <c r="H360" i="1"/>
  <c r="F383" i="1"/>
  <c r="F384" i="1" s="1"/>
  <c r="C293" i="1" l="1"/>
  <c r="C294" i="1" s="1"/>
  <c r="E500" i="1"/>
  <c r="C490" i="1"/>
  <c r="C491" i="1" s="1"/>
  <c r="C148" i="1"/>
  <c r="C149" i="1" s="1"/>
  <c r="C124" i="1"/>
  <c r="C125" i="1" s="1"/>
  <c r="C79" i="1"/>
  <c r="C80" i="1" s="1"/>
  <c r="E80" i="1"/>
  <c r="C658" i="1"/>
  <c r="C659" i="1" s="1"/>
  <c r="E659" i="1"/>
  <c r="E349" i="1"/>
  <c r="C348" i="1"/>
  <c r="C349" i="1" s="1"/>
  <c r="C321" i="1"/>
  <c r="C322" i="1" s="1"/>
  <c r="C138" i="1"/>
  <c r="C139" i="1" s="1"/>
  <c r="C538" i="1"/>
  <c r="C539" i="1" s="1"/>
  <c r="E539" i="1"/>
  <c r="C265" i="1"/>
  <c r="C266" i="1" s="1"/>
  <c r="E266" i="1"/>
  <c r="C161" i="1"/>
  <c r="C162" i="1" s="1"/>
  <c r="E162" i="1"/>
  <c r="C65" i="1"/>
  <c r="C66" i="1" s="1"/>
  <c r="E66" i="1"/>
  <c r="C510" i="1"/>
  <c r="C511" i="1" s="1"/>
  <c r="E511" i="1"/>
  <c r="C397" i="1"/>
  <c r="C398" i="1" s="1"/>
  <c r="E398" i="1"/>
  <c r="E440" i="1"/>
  <c r="C439" i="1"/>
  <c r="C440" i="1" s="1"/>
  <c r="C579" i="1"/>
  <c r="C580" i="1" s="1"/>
  <c r="E580" i="1"/>
  <c r="C646" i="1"/>
  <c r="C647" i="1" s="1"/>
  <c r="C42" i="1"/>
  <c r="C43" i="1" s="1"/>
  <c r="E43" i="1"/>
  <c r="C425" i="1"/>
  <c r="C426" i="1" s="1"/>
  <c r="E426" i="1"/>
  <c r="C359" i="1"/>
  <c r="C360" i="1" s="1"/>
  <c r="E360" i="1"/>
  <c r="C252" i="1"/>
  <c r="C253" i="1" s="1"/>
  <c r="E253" i="1"/>
  <c r="C102" i="1"/>
  <c r="C103" i="1" s="1"/>
  <c r="E103" i="1"/>
  <c r="E465" i="1"/>
  <c r="C464" i="1"/>
  <c r="C465" i="1" s="1"/>
  <c r="C632" i="1"/>
  <c r="C633" i="1" s="1"/>
  <c r="E633" i="1"/>
  <c r="C551" i="1"/>
  <c r="C552" i="1" s="1"/>
  <c r="E552" i="1"/>
  <c r="C279" i="1"/>
  <c r="C280" i="1" s="1"/>
  <c r="E280" i="1"/>
  <c r="C383" i="1"/>
  <c r="C384" i="1" s="1"/>
  <c r="E384" i="1"/>
  <c r="C111" i="1"/>
  <c r="C112" i="1" s="1"/>
  <c r="E112" i="1"/>
  <c r="E91" i="1"/>
  <c r="C90" i="1"/>
  <c r="C91" i="1" s="1"/>
  <c r="C591" i="1"/>
  <c r="C592" i="1" s="1"/>
  <c r="E592" i="1"/>
  <c r="C180" i="1"/>
  <c r="C181" i="1" s="1"/>
  <c r="E181" i="1"/>
  <c r="C208" i="1"/>
  <c r="C209" i="1" s="1"/>
  <c r="E209" i="1"/>
  <c r="C240" i="1"/>
  <c r="C241" i="1" s="1"/>
</calcChain>
</file>

<file path=xl/sharedStrings.xml><?xml version="1.0" encoding="utf-8"?>
<sst xmlns="http://schemas.openxmlformats.org/spreadsheetml/2006/main" count="934" uniqueCount="87">
  <si>
    <t>Robbery</t>
  </si>
  <si>
    <t>Burglary</t>
  </si>
  <si>
    <t>Forcible rape</t>
  </si>
  <si>
    <t>Aggravated assault</t>
  </si>
  <si>
    <t>Larceny-theft</t>
  </si>
  <si>
    <t>Motor vehicle theft</t>
  </si>
  <si>
    <t>Murder and non-negligent man-     slaughter</t>
  </si>
  <si>
    <t>Population</t>
  </si>
  <si>
    <t>Crime Index Total</t>
  </si>
  <si>
    <t>Metropolitan Statistical Area</t>
  </si>
  <si>
    <r>
      <t>Property Crime</t>
    </r>
    <r>
      <rPr>
        <vertAlign val="superscript"/>
        <sz val="12"/>
        <color indexed="8"/>
        <rFont val="Times New Roman"/>
        <family val="1"/>
      </rPr>
      <t>3</t>
    </r>
  </si>
  <si>
    <t>Table 5</t>
  </si>
  <si>
    <t>Area</t>
  </si>
  <si>
    <t>ALABAMA</t>
  </si>
  <si>
    <t>Rural</t>
  </si>
  <si>
    <t>State Total</t>
  </si>
  <si>
    <t>ALASKA</t>
  </si>
  <si>
    <t>ARIZONA</t>
  </si>
  <si>
    <t>ARKANSAS</t>
  </si>
  <si>
    <t>CALIFORNIA</t>
  </si>
  <si>
    <t>COLORADO</t>
  </si>
  <si>
    <t>CONNECTICUT</t>
  </si>
  <si>
    <t>None</t>
  </si>
  <si>
    <t>FLORIDA</t>
  </si>
  <si>
    <t>GEORGIA</t>
  </si>
  <si>
    <t>HAWAII</t>
  </si>
  <si>
    <t>IDAHO</t>
  </si>
  <si>
    <t>INDIANA</t>
  </si>
  <si>
    <t>IOWA</t>
  </si>
  <si>
    <t>MARYLAND</t>
  </si>
  <si>
    <t>LOUISIANA</t>
  </si>
  <si>
    <t>MASSACHUSETTS</t>
  </si>
  <si>
    <t>MICHIGAN</t>
  </si>
  <si>
    <t>MISSISSIPPI</t>
  </si>
  <si>
    <t>MISSOURI</t>
  </si>
  <si>
    <t>NEBRASKA</t>
  </si>
  <si>
    <t>NEVADA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</si>
  <si>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</si>
  <si>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</si>
  <si>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</si>
  <si>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</si>
  <si>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</si>
  <si>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</si>
  <si>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</si>
  <si>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RHODE ISLAND</t>
  </si>
  <si>
    <t>SOUTH CAROLINA</t>
  </si>
  <si>
    <t>SOUTH DAKOTA</t>
  </si>
  <si>
    <t>TEXAS</t>
  </si>
  <si>
    <t>UTAH</t>
  </si>
  <si>
    <t>VIRGINIA</t>
  </si>
  <si>
    <t>WASHINGTON</t>
  </si>
  <si>
    <t>WYOMING</t>
  </si>
  <si>
    <t>Total</t>
  </si>
  <si>
    <t xml:space="preserve">   Area actually reporting</t>
  </si>
  <si>
    <t xml:space="preserve">   Estimated totals</t>
  </si>
  <si>
    <t>Cities outside metropolitan areas</t>
  </si>
  <si>
    <t xml:space="preserve">   Rate per 100,000 inhabitants</t>
  </si>
  <si>
    <t xml:space="preserve"> </t>
  </si>
  <si>
    <t>WISCONSIN</t>
  </si>
  <si>
    <t>VERMONT</t>
  </si>
  <si>
    <t>PUERTO RICO</t>
  </si>
  <si>
    <t>MAINE</t>
  </si>
  <si>
    <t>TENNESSEE</t>
  </si>
  <si>
    <t>WEST VIRGINIA</t>
  </si>
  <si>
    <t>by State, 2001</t>
  </si>
  <si>
    <t xml:space="preserve">   Area actually reporting </t>
  </si>
  <si>
    <t>`</t>
  </si>
  <si>
    <t>DELAWARE</t>
  </si>
  <si>
    <r>
      <t>DISTRICT OF COLUMBIA</t>
    </r>
    <r>
      <rPr>
        <b/>
        <vertAlign val="superscript"/>
        <sz val="12"/>
        <rFont val="Times New Roman"/>
        <family val="1"/>
      </rPr>
      <t>4</t>
    </r>
  </si>
  <si>
    <r>
      <t>ILLINOIS</t>
    </r>
    <r>
      <rPr>
        <b/>
        <vertAlign val="superscript"/>
        <sz val="12"/>
        <rFont val="Times New Roman"/>
        <family val="1"/>
      </rPr>
      <t>5</t>
    </r>
  </si>
  <si>
    <t>KANSAS</t>
  </si>
  <si>
    <r>
      <t>KENTUCKY</t>
    </r>
    <r>
      <rPr>
        <b/>
        <vertAlign val="superscript"/>
        <sz val="12"/>
        <rFont val="Times New Roman"/>
        <family val="1"/>
      </rPr>
      <t>5</t>
    </r>
  </si>
  <si>
    <t>MINNESOTA</t>
  </si>
  <si>
    <t>MONTANA</t>
  </si>
  <si>
    <t>NEW HAMPSHIRE</t>
  </si>
  <si>
    <t>PENNSYLVANIA</t>
  </si>
  <si>
    <t>NEW YORK</t>
  </si>
  <si>
    <r>
      <t>Index of Crime</t>
    </r>
    <r>
      <rPr>
        <b/>
        <vertAlign val="superscript"/>
        <sz val="14"/>
        <color indexed="8"/>
        <rFont val="Times New Roman"/>
        <family val="1"/>
      </rPr>
      <t>1</t>
    </r>
  </si>
  <si>
    <r>
      <t>Modified Crime Index Total</t>
    </r>
    <r>
      <rPr>
        <vertAlign val="superscript"/>
        <sz val="12"/>
        <color indexed="8"/>
        <rFont val="Times New Roman"/>
        <family val="1"/>
      </rPr>
      <t>2</t>
    </r>
  </si>
  <si>
    <r>
      <t>Violent Crime</t>
    </r>
    <r>
      <rPr>
        <vertAlign val="superscript"/>
        <sz val="12"/>
        <color indexed="8"/>
        <rFont val="Times New Roman"/>
        <family val="1"/>
      </rPr>
      <t>3</t>
    </r>
  </si>
  <si>
    <r>
      <t>Arson</t>
    </r>
    <r>
      <rPr>
        <vertAlign val="superscript"/>
        <sz val="12"/>
        <color indexed="8"/>
        <rFont val="Times New Roman"/>
        <family val="1"/>
      </rPr>
      <t>2</t>
    </r>
  </si>
  <si>
    <r>
      <t xml:space="preserve">1 </t>
    </r>
    <r>
      <rPr>
        <sz val="11"/>
        <rFont val="Times New Roman"/>
        <family val="1"/>
      </rPr>
      <t xml:space="preserve">The murder and nonnegligent homicides that occurred as a result of the events of September 11, 2001, were not included in this table.  See special report, Section V.  </t>
    </r>
  </si>
  <si>
    <r>
      <t>2</t>
    </r>
    <r>
      <rPr>
        <sz val="11"/>
        <rFont val="Times New Roman"/>
        <family val="1"/>
      </rPr>
      <t xml:space="preserve"> Although arson data are included in the trend and clearance tables, sufficient data are not available to estimate totals for this offense.</t>
    </r>
  </si>
  <si>
    <r>
      <t>3</t>
    </r>
    <r>
      <rPr>
        <sz val="11"/>
        <rFont val="Times New Roman"/>
        <family val="1"/>
      </rPr>
      <t xml:space="preserve"> Violent crimes are offenses of murder, forcible rape, robbery, and aggravated assault.  Property crimes are offenses of burglary, larceny-theft, and motor vehicle theft.  </t>
    </r>
  </si>
  <si>
    <r>
      <t>4</t>
    </r>
    <r>
      <rPr>
        <sz val="11"/>
        <rFont val="Times New Roman"/>
        <family val="1"/>
      </rPr>
      <t xml:space="preserve"> Includes offenses reported by the Zoological Police.</t>
    </r>
  </si>
  <si>
    <r>
      <t xml:space="preserve">5 </t>
    </r>
    <r>
      <rPr>
        <sz val="11"/>
        <rFont val="Times New Roman"/>
        <family val="1"/>
      </rPr>
      <t xml:space="preserve">Limited data for 2001 were available for Illinois and Kentucky; therefore, it was necessary that their crime counts be estimated.  See Offense Estimation, Appendix I, for details. </t>
    </r>
  </si>
  <si>
    <t xml:space="preserve">  Offense totals are based on all reporting agencies and estimates for unreported areas.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</si>
</sst>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0.0"/>
    <numFmt numFmtId="167" formatCode="#,##0.0"/>
    <numFmt numFmtId="168" formatCode="0.0%"/>
  </numFmts>
  <fonts count="13">
    <font>
      <sz val="10"/>
      <name val="MS Sans Serif"/>
    </font>
    <font>
      <sz val="12"/>
      <color indexed="8"/>
      <name val="Times New Roman"/>
      <family val="1"/>
    </font>
    <font>
      <sz val="12"/>
      <name val="Times New Roman"/>
      <family val="1"/>
    </font>
    <font>
      <vertAlign val="superscript"/>
      <sz val="12"/>
      <color indexed="8"/>
      <name val="Times New Roman"/>
      <family val="1"/>
    </font>
    <font>
      <sz val="16"/>
      <name val="Times New Roman"/>
      <family val="1"/>
    </font>
    <font>
      <b/>
      <sz val="14"/>
      <color indexed="8"/>
      <name val="Times New Roman"/>
      <family val="1"/>
    </font>
    <font>
      <sz val="14"/>
      <name val="Times New Roman"/>
      <family val="1"/>
    </font>
    <font>
      <sz val="14"/>
      <color indexed="8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vertAlign val="superscript"/>
      <sz val="11"/>
      <name val="Times New Roman"/>
      <family val="1"/>
    </font>
    <font>
      <sz val="11"/>
      <name val="Times New Roman"/>
      <family val="1"/>
    </font>
    <font>
      <b/>
      <vertAlign val="superscript"/>
      <sz val="14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3" fontId="2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right"/>
    </xf>
    <xf numFmtId="0" fontId="2" fillId="0" borderId="0" xfId="0" quotePrefix="1" applyNumberFormat="1" applyFont="1" applyFill="1" applyBorder="1" applyAlignment="1" applyProtection="1">
      <alignment horizontal="right"/>
    </xf>
    <xf numFmtId="168" fontId="2" fillId="0" borderId="0" xfId="0" applyNumberFormat="1" applyFont="1" applyFill="1" applyBorder="1" applyAlignment="1" applyProtection="1">
      <alignment horizontal="right"/>
    </xf>
    <xf numFmtId="166" fontId="2" fillId="0" borderId="0" xfId="0" applyNumberFormat="1" applyFont="1" applyFill="1" applyBorder="1" applyAlignment="1" applyProtection="1">
      <alignment horizontal="right"/>
    </xf>
    <xf numFmtId="167" fontId="2" fillId="0" borderId="0" xfId="0" applyNumberFormat="1" applyFont="1" applyFill="1" applyBorder="1" applyAlignment="1" applyProtection="1">
      <alignment horizontal="right"/>
    </xf>
    <xf numFmtId="166" fontId="2" fillId="0" borderId="0" xfId="0" quotePrefix="1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center"/>
    </xf>
    <xf numFmtId="3" fontId="2" fillId="0" borderId="0" xfId="0" quotePrefix="1" applyNumberFormat="1" applyFont="1" applyFill="1" applyBorder="1" applyAlignment="1" applyProtection="1">
      <alignment horizontal="right"/>
    </xf>
    <xf numFmtId="3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right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wrapText="1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wrapText="1"/>
    </xf>
    <xf numFmtId="0" fontId="2" fillId="0" borderId="1" xfId="0" applyNumberFormat="1" applyFont="1" applyFill="1" applyBorder="1" applyAlignment="1" applyProtection="1"/>
    <xf numFmtId="168" fontId="2" fillId="0" borderId="1" xfId="0" applyNumberFormat="1" applyFont="1" applyFill="1" applyBorder="1" applyAlignment="1" applyProtection="1">
      <alignment horizontal="right"/>
    </xf>
    <xf numFmtId="167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0" fontId="10" fillId="0" borderId="0" xfId="0" applyNumberFormat="1" applyFont="1" applyFill="1" applyBorder="1" applyAlignment="1" applyProtection="1"/>
    <xf numFmtId="168" fontId="11" fillId="0" borderId="0" xfId="0" applyNumberFormat="1" applyFont="1" applyFill="1" applyBorder="1" applyAlignment="1" applyProtection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>
      <alignment horizontal="right"/>
    </xf>
    <xf numFmtId="0" fontId="11" fillId="0" borderId="0" xfId="0" applyNumberFormat="1" applyFont="1" applyFill="1" applyBorder="1" applyAlignment="1" applyProtection="1"/>
    <xf numFmtId="167" fontId="11" fillId="0" borderId="0" xfId="0" applyNumberFormat="1" applyFont="1" applyFill="1" applyBorder="1" applyAlignment="1" applyProtection="1">
      <alignment horizontal="right"/>
    </xf>
    <xf numFmtId="166" fontId="11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2"/>
  <sheetViews>
    <sheetView tabSelected="1" zoomScale="110" zoomScaleNormal="110" workbookViewId="0">
      <selection activeCell="A2" sqref="A2:IV2"/>
    </sheetView>
  </sheetViews>
  <sheetFormatPr defaultColWidth="10" defaultRowHeight="15.6"/>
  <cols>
    <col min="1" max="1" width="42.109375" style="1" customWidth="1"/>
    <col min="2" max="2" width="11.88671875" style="9" customWidth="1"/>
    <col min="3" max="3" width="10.109375" style="9" customWidth="1"/>
    <col min="4" max="4" width="9.6640625" style="9" customWidth="1"/>
    <col min="5" max="6" width="10.88671875" style="9" customWidth="1"/>
    <col min="7" max="7" width="9.88671875" style="9" customWidth="1"/>
    <col min="8" max="8" width="8.33203125" style="9" customWidth="1"/>
    <col min="9" max="9" width="9.5546875" style="9" customWidth="1"/>
    <col min="10" max="10" width="12.88671875" style="9" customWidth="1"/>
    <col min="11" max="11" width="1.109375" style="7" hidden="1" customWidth="1"/>
    <col min="12" max="12" width="10.109375" style="9" customWidth="1"/>
    <col min="13" max="13" width="9.44140625" style="9" customWidth="1"/>
    <col min="14" max="14" width="9.33203125" style="9" customWidth="1"/>
    <col min="15" max="15" width="8.5546875" style="9" customWidth="1"/>
    <col min="16" max="16384" width="10" style="1"/>
  </cols>
  <sheetData>
    <row r="1" spans="1:15" s="3" customFormat="1" ht="21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5" customFormat="1" ht="20.25" customHeight="1">
      <c r="A2" s="4" t="s">
        <v>77</v>
      </c>
      <c r="B2" s="4"/>
      <c r="H2" s="6"/>
    </row>
    <row r="3" spans="1:15" s="5" customFormat="1" ht="20.25" customHeight="1">
      <c r="A3" s="6" t="s">
        <v>64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78">
      <c r="A4" s="21" t="s">
        <v>12</v>
      </c>
      <c r="B4" s="22" t="s">
        <v>7</v>
      </c>
      <c r="C4" s="22" t="s">
        <v>8</v>
      </c>
      <c r="D4" s="22" t="s">
        <v>78</v>
      </c>
      <c r="E4" s="22" t="s">
        <v>79</v>
      </c>
      <c r="F4" s="22" t="s">
        <v>10</v>
      </c>
      <c r="G4" s="22" t="s">
        <v>6</v>
      </c>
      <c r="H4" s="22" t="s">
        <v>2</v>
      </c>
      <c r="I4" s="22" t="s">
        <v>0</v>
      </c>
      <c r="J4" s="22" t="s">
        <v>3</v>
      </c>
      <c r="K4" s="22"/>
      <c r="L4" s="22" t="s">
        <v>1</v>
      </c>
      <c r="M4" s="22" t="s">
        <v>4</v>
      </c>
      <c r="N4" s="22" t="s">
        <v>5</v>
      </c>
      <c r="O4" s="22" t="s">
        <v>80</v>
      </c>
    </row>
    <row r="5" spans="1:15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</row>
    <row r="6" spans="1:15">
      <c r="A6" s="15" t="s">
        <v>13</v>
      </c>
      <c r="B6" s="7"/>
      <c r="C6" s="9" t="s">
        <v>57</v>
      </c>
      <c r="D6" s="9" t="s">
        <v>57</v>
      </c>
      <c r="G6" s="10"/>
      <c r="K6" s="9"/>
    </row>
    <row r="7" spans="1:15">
      <c r="A7" s="15"/>
      <c r="B7" s="7"/>
      <c r="G7" s="10"/>
      <c r="K7" s="9"/>
    </row>
    <row r="8" spans="1:15">
      <c r="A8" s="1" t="s">
        <v>9</v>
      </c>
      <c r="B8" s="7">
        <v>3121024</v>
      </c>
      <c r="K8" s="9"/>
    </row>
    <row r="9" spans="1:15">
      <c r="A9" s="1" t="s">
        <v>53</v>
      </c>
      <c r="B9" s="11">
        <v>0.92800000000000005</v>
      </c>
      <c r="C9" s="7">
        <f>(E9+F9)</f>
        <v>145775</v>
      </c>
      <c r="E9" s="7">
        <f>+(G9+H9+I9+J9)</f>
        <v>14422</v>
      </c>
      <c r="F9" s="7">
        <f>(L9+M9+N9)</f>
        <v>131353</v>
      </c>
      <c r="G9" s="9">
        <v>271</v>
      </c>
      <c r="H9" s="7">
        <v>1025</v>
      </c>
      <c r="I9" s="7">
        <v>4838</v>
      </c>
      <c r="J9" s="7">
        <v>8288</v>
      </c>
      <c r="K9" s="9"/>
      <c r="L9" s="7">
        <v>30504</v>
      </c>
      <c r="M9" s="7">
        <v>90735</v>
      </c>
      <c r="N9" s="7">
        <v>10114</v>
      </c>
    </row>
    <row r="10" spans="1:15">
      <c r="A10" s="1" t="s">
        <v>54</v>
      </c>
      <c r="B10" s="11">
        <v>1</v>
      </c>
      <c r="C10" s="7">
        <f t="shared" ref="C10:C16" si="0">(E10+F10)</f>
        <v>154595</v>
      </c>
      <c r="D10" s="9" t="s">
        <v>57</v>
      </c>
      <c r="E10" s="7">
        <f>+(G10+H10+I10+J10)</f>
        <v>15181</v>
      </c>
      <c r="F10" s="7">
        <f t="shared" ref="F10:F16" si="1">(L10+M10+N10)</f>
        <v>139414</v>
      </c>
      <c r="G10" s="9">
        <v>282</v>
      </c>
      <c r="H10" s="7">
        <v>1073</v>
      </c>
      <c r="I10" s="7">
        <v>5049</v>
      </c>
      <c r="J10" s="7">
        <v>8777</v>
      </c>
      <c r="K10" s="9"/>
      <c r="L10" s="7">
        <v>32284</v>
      </c>
      <c r="M10" s="7">
        <v>96469</v>
      </c>
      <c r="N10" s="7">
        <v>10661</v>
      </c>
    </row>
    <row r="11" spans="1:15">
      <c r="A11" s="1" t="s">
        <v>55</v>
      </c>
      <c r="B11" s="7">
        <v>532212</v>
      </c>
      <c r="C11" s="7"/>
      <c r="E11" s="7"/>
      <c r="F11" s="7"/>
      <c r="K11" s="9"/>
    </row>
    <row r="12" spans="1:15">
      <c r="A12" s="1" t="s">
        <v>53</v>
      </c>
      <c r="B12" s="11">
        <v>0.81399999999999995</v>
      </c>
      <c r="C12" s="7">
        <f t="shared" si="0"/>
        <v>21521</v>
      </c>
      <c r="D12" s="9" t="s">
        <v>57</v>
      </c>
      <c r="E12" s="7">
        <f>+(G12+H12+I12+J12)</f>
        <v>2329</v>
      </c>
      <c r="F12" s="7">
        <f t="shared" si="1"/>
        <v>19192</v>
      </c>
      <c r="G12" s="9">
        <v>46</v>
      </c>
      <c r="H12" s="7">
        <v>125</v>
      </c>
      <c r="I12" s="7">
        <v>343</v>
      </c>
      <c r="J12" s="7">
        <v>1815</v>
      </c>
      <c r="K12" s="9"/>
      <c r="L12" s="7">
        <v>3748</v>
      </c>
      <c r="M12" s="7">
        <v>14570</v>
      </c>
      <c r="N12" s="7">
        <v>874</v>
      </c>
    </row>
    <row r="13" spans="1:15">
      <c r="A13" s="1" t="s">
        <v>54</v>
      </c>
      <c r="B13" s="11">
        <v>1</v>
      </c>
      <c r="C13" s="7">
        <f t="shared" si="0"/>
        <v>26454</v>
      </c>
      <c r="D13" s="9" t="s">
        <v>57</v>
      </c>
      <c r="E13" s="7">
        <f>+(G13+H13+I13+J13)</f>
        <v>2864</v>
      </c>
      <c r="F13" s="7">
        <f t="shared" si="1"/>
        <v>23590</v>
      </c>
      <c r="G13" s="9">
        <v>57</v>
      </c>
      <c r="H13" s="7">
        <v>154</v>
      </c>
      <c r="I13" s="7">
        <v>422</v>
      </c>
      <c r="J13" s="7">
        <v>2231</v>
      </c>
      <c r="K13" s="9"/>
      <c r="L13" s="7">
        <v>4607</v>
      </c>
      <c r="M13" s="7">
        <v>17909</v>
      </c>
      <c r="N13" s="7">
        <v>1074</v>
      </c>
    </row>
    <row r="14" spans="1:15">
      <c r="A14" s="1" t="s">
        <v>14</v>
      </c>
      <c r="B14" s="7">
        <v>811120</v>
      </c>
      <c r="C14" s="7"/>
      <c r="F14" s="7"/>
      <c r="K14" s="9"/>
    </row>
    <row r="15" spans="1:15">
      <c r="A15" s="1" t="s">
        <v>53</v>
      </c>
      <c r="B15" s="11">
        <v>0.71699999999999997</v>
      </c>
      <c r="C15" s="7">
        <f t="shared" si="0"/>
        <v>8456</v>
      </c>
      <c r="D15" s="9" t="s">
        <v>57</v>
      </c>
      <c r="E15" s="7">
        <f>+(G15+H15+I15+J15)</f>
        <v>1103</v>
      </c>
      <c r="F15" s="7">
        <f t="shared" si="1"/>
        <v>7353</v>
      </c>
      <c r="G15" s="9">
        <v>29</v>
      </c>
      <c r="H15" s="7">
        <v>102</v>
      </c>
      <c r="I15" s="7">
        <v>81</v>
      </c>
      <c r="J15" s="7">
        <v>891</v>
      </c>
      <c r="K15" s="9"/>
      <c r="L15" s="7">
        <v>2691</v>
      </c>
      <c r="M15" s="7">
        <v>4028</v>
      </c>
      <c r="N15" s="7">
        <v>634</v>
      </c>
    </row>
    <row r="16" spans="1:15">
      <c r="A16" s="1" t="s">
        <v>54</v>
      </c>
      <c r="B16" s="11">
        <v>1</v>
      </c>
      <c r="C16" s="7">
        <f t="shared" si="0"/>
        <v>11786</v>
      </c>
      <c r="D16" s="9" t="s">
        <v>57</v>
      </c>
      <c r="E16" s="7">
        <f>+(G16+H16+I16+J16)</f>
        <v>1537</v>
      </c>
      <c r="F16" s="7">
        <f t="shared" si="1"/>
        <v>10249</v>
      </c>
      <c r="G16" s="9">
        <v>40</v>
      </c>
      <c r="H16" s="7">
        <v>142</v>
      </c>
      <c r="I16" s="7">
        <v>113</v>
      </c>
      <c r="J16" s="7">
        <v>1242</v>
      </c>
      <c r="K16" s="9"/>
      <c r="L16" s="7">
        <v>3751</v>
      </c>
      <c r="M16" s="7">
        <v>5614</v>
      </c>
      <c r="N16" s="7">
        <v>884</v>
      </c>
    </row>
    <row r="17" spans="1:15" s="8" customFormat="1">
      <c r="A17" s="8" t="s">
        <v>15</v>
      </c>
      <c r="B17" s="17">
        <f>SUM(B8+B11+B14)</f>
        <v>4464356</v>
      </c>
      <c r="C17" s="17">
        <f>SUM(E17+F17)</f>
        <v>192835</v>
      </c>
      <c r="D17" s="17"/>
      <c r="E17" s="17">
        <f>SUM(G17+H17+I17+J17)</f>
        <v>19582</v>
      </c>
      <c r="F17" s="17">
        <f>SUM(L17+M17+N17)</f>
        <v>173253</v>
      </c>
      <c r="G17" s="17">
        <f>SUM(G10+G13+G16)</f>
        <v>379</v>
      </c>
      <c r="H17" s="17">
        <f t="shared" ref="H17:N17" si="2">SUM(H10+H13+H16)</f>
        <v>1369</v>
      </c>
      <c r="I17" s="17">
        <f t="shared" si="2"/>
        <v>5584</v>
      </c>
      <c r="J17" s="17">
        <f t="shared" si="2"/>
        <v>12250</v>
      </c>
      <c r="K17" s="17">
        <f t="shared" si="2"/>
        <v>0</v>
      </c>
      <c r="L17" s="17">
        <f t="shared" si="2"/>
        <v>40642</v>
      </c>
      <c r="M17" s="17">
        <f t="shared" si="2"/>
        <v>119992</v>
      </c>
      <c r="N17" s="17">
        <f t="shared" si="2"/>
        <v>12619</v>
      </c>
      <c r="O17" s="18"/>
    </row>
    <row r="18" spans="1:15">
      <c r="A18" s="1" t="s">
        <v>56</v>
      </c>
      <c r="B18" s="11"/>
      <c r="C18" s="13">
        <f>ROUND((C17/B17)*10^5,1)</f>
        <v>4319.3999999999996</v>
      </c>
      <c r="D18" s="13"/>
      <c r="E18" s="13">
        <f>ROUND((E17/B17)*10^5,1)</f>
        <v>438.6</v>
      </c>
      <c r="F18" s="13">
        <f>ROUND((F17/B17)*10^5,1)</f>
        <v>3880.8</v>
      </c>
      <c r="G18" s="13">
        <f>ROUND((G17/B17)*10^5,1)</f>
        <v>8.5</v>
      </c>
      <c r="H18" s="13">
        <f>ROUND((H17/B17)*10^5,1)</f>
        <v>30.7</v>
      </c>
      <c r="I18" s="13">
        <f>ROUND((I17/B17)*10^5,1)</f>
        <v>125.1</v>
      </c>
      <c r="J18" s="13">
        <f>ROUND((J17/B17)*10^5,1)</f>
        <v>274.39999999999998</v>
      </c>
      <c r="K18" s="13"/>
      <c r="L18" s="13">
        <f>ROUND((L17/B17)*10^5,1)</f>
        <v>910.4</v>
      </c>
      <c r="M18" s="13">
        <f>ROUND((M17/B17)*10^5,1)</f>
        <v>2687.8</v>
      </c>
      <c r="N18" s="13">
        <f>ROUND((N17/B17)*10^5,1)</f>
        <v>282.7</v>
      </c>
    </row>
    <row r="19" spans="1:15">
      <c r="B19" s="11"/>
      <c r="C19" s="13"/>
      <c r="D19" s="13"/>
      <c r="E19" s="13"/>
      <c r="F19" s="13" t="s">
        <v>57</v>
      </c>
      <c r="G19" s="13" t="s">
        <v>57</v>
      </c>
      <c r="H19" s="13" t="s">
        <v>57</v>
      </c>
      <c r="I19" s="13"/>
      <c r="J19" s="13" t="s">
        <v>57</v>
      </c>
      <c r="K19" s="13"/>
      <c r="L19" s="13" t="s">
        <v>57</v>
      </c>
      <c r="M19" s="13"/>
      <c r="N19" s="13" t="s">
        <v>57</v>
      </c>
    </row>
    <row r="20" spans="1:15">
      <c r="A20" s="15" t="s">
        <v>16</v>
      </c>
      <c r="B20" s="7"/>
      <c r="C20" s="9" t="s">
        <v>57</v>
      </c>
      <c r="D20" s="9" t="s">
        <v>57</v>
      </c>
      <c r="E20" s="9" t="s">
        <v>57</v>
      </c>
      <c r="G20" s="9" t="s">
        <v>57</v>
      </c>
      <c r="H20" s="9" t="s">
        <v>57</v>
      </c>
      <c r="I20" s="9" t="s">
        <v>57</v>
      </c>
      <c r="J20" s="9" t="s">
        <v>57</v>
      </c>
      <c r="K20" s="9"/>
      <c r="L20" s="9" t="s">
        <v>57</v>
      </c>
      <c r="N20" s="9" t="s">
        <v>57</v>
      </c>
    </row>
    <row r="21" spans="1:15">
      <c r="A21" s="15"/>
      <c r="B21" s="7"/>
      <c r="G21" s="9" t="s">
        <v>57</v>
      </c>
      <c r="H21" s="9" t="s">
        <v>57</v>
      </c>
      <c r="J21" s="9" t="s">
        <v>57</v>
      </c>
      <c r="K21" s="9"/>
    </row>
    <row r="22" spans="1:15">
      <c r="A22" s="1" t="s">
        <v>9</v>
      </c>
      <c r="B22" s="7">
        <v>263588</v>
      </c>
      <c r="K22" s="9"/>
    </row>
    <row r="23" spans="1:15">
      <c r="A23" s="1" t="s">
        <v>53</v>
      </c>
      <c r="B23" s="11">
        <v>1</v>
      </c>
      <c r="C23" s="7">
        <f t="shared" ref="C23:C28" si="3">(E23+F23)</f>
        <v>13214</v>
      </c>
      <c r="E23" s="7">
        <f t="shared" ref="E23:E28" si="4">+(G23+H23+I23+J23)</f>
        <v>1748</v>
      </c>
      <c r="F23" s="7">
        <f t="shared" ref="F23:F28" si="5">(L23+M23+N23)</f>
        <v>11466</v>
      </c>
      <c r="G23" s="9">
        <v>10</v>
      </c>
      <c r="H23" s="7">
        <v>210</v>
      </c>
      <c r="I23" s="7">
        <v>384</v>
      </c>
      <c r="J23" s="7">
        <v>1144</v>
      </c>
      <c r="K23" s="9"/>
      <c r="L23" s="7">
        <v>1606</v>
      </c>
      <c r="M23" s="7">
        <v>8648</v>
      </c>
      <c r="N23" s="7">
        <v>1212</v>
      </c>
    </row>
    <row r="24" spans="1:15">
      <c r="A24" s="1" t="s">
        <v>55</v>
      </c>
      <c r="B24" s="7">
        <v>165145</v>
      </c>
      <c r="C24" s="7"/>
      <c r="E24" s="7"/>
      <c r="F24" s="7"/>
      <c r="K24" s="9"/>
    </row>
    <row r="25" spans="1:15">
      <c r="A25" s="1" t="s">
        <v>53</v>
      </c>
      <c r="B25" s="11">
        <v>0.76200000000000001</v>
      </c>
      <c r="C25" s="7">
        <f t="shared" si="3"/>
        <v>6809</v>
      </c>
      <c r="E25" s="7">
        <f t="shared" si="4"/>
        <v>983</v>
      </c>
      <c r="F25" s="7">
        <f t="shared" si="5"/>
        <v>5826</v>
      </c>
      <c r="G25" s="9">
        <v>12</v>
      </c>
      <c r="H25" s="7">
        <v>126</v>
      </c>
      <c r="I25" s="7">
        <v>79</v>
      </c>
      <c r="J25" s="7">
        <v>766</v>
      </c>
      <c r="K25" s="9"/>
      <c r="L25" s="7">
        <v>772</v>
      </c>
      <c r="M25" s="7">
        <v>4405</v>
      </c>
      <c r="N25" s="7">
        <v>649</v>
      </c>
    </row>
    <row r="26" spans="1:15">
      <c r="A26" s="1" t="s">
        <v>54</v>
      </c>
      <c r="B26" s="11">
        <v>1</v>
      </c>
      <c r="C26" s="7">
        <f t="shared" si="3"/>
        <v>8941</v>
      </c>
      <c r="E26" s="7">
        <f t="shared" si="4"/>
        <v>1291</v>
      </c>
      <c r="F26" s="7">
        <f t="shared" si="5"/>
        <v>7650</v>
      </c>
      <c r="G26" s="9">
        <v>16</v>
      </c>
      <c r="H26" s="7">
        <v>165</v>
      </c>
      <c r="I26" s="7">
        <v>104</v>
      </c>
      <c r="J26" s="7">
        <v>1006</v>
      </c>
      <c r="K26" s="9"/>
      <c r="L26" s="7">
        <v>1014</v>
      </c>
      <c r="M26" s="7">
        <v>5784</v>
      </c>
      <c r="N26" s="7">
        <v>852</v>
      </c>
    </row>
    <row r="27" spans="1:15">
      <c r="A27" s="1" t="s">
        <v>14</v>
      </c>
      <c r="B27" s="7">
        <v>206159</v>
      </c>
      <c r="C27" s="7"/>
      <c r="E27" s="7"/>
      <c r="F27" s="7"/>
      <c r="K27" s="9"/>
    </row>
    <row r="28" spans="1:15">
      <c r="A28" s="1" t="s">
        <v>53</v>
      </c>
      <c r="B28" s="11">
        <v>1</v>
      </c>
      <c r="C28" s="7">
        <f t="shared" si="3"/>
        <v>4740</v>
      </c>
      <c r="D28" s="9" t="s">
        <v>57</v>
      </c>
      <c r="E28" s="7">
        <f t="shared" si="4"/>
        <v>696</v>
      </c>
      <c r="F28" s="7">
        <f t="shared" si="5"/>
        <v>4044</v>
      </c>
      <c r="G28" s="9">
        <v>13</v>
      </c>
      <c r="H28" s="7">
        <v>126</v>
      </c>
      <c r="I28" s="7">
        <v>26</v>
      </c>
      <c r="J28" s="7">
        <v>531</v>
      </c>
      <c r="K28" s="9"/>
      <c r="L28" s="7">
        <v>1227</v>
      </c>
      <c r="M28" s="7">
        <v>2263</v>
      </c>
      <c r="N28" s="7">
        <v>554</v>
      </c>
    </row>
    <row r="29" spans="1:15" s="8" customFormat="1">
      <c r="A29" s="8" t="s">
        <v>15</v>
      </c>
      <c r="B29" s="17">
        <f>SUM(B22+B24+B27)</f>
        <v>634892</v>
      </c>
      <c r="C29" s="17">
        <f>SUM(E29+F29)</f>
        <v>26895</v>
      </c>
      <c r="D29" s="17"/>
      <c r="E29" s="17">
        <f>SUM(G29+H29+I29+J29)</f>
        <v>3735</v>
      </c>
      <c r="F29" s="17">
        <f>SUM(L29+M29+N29)</f>
        <v>23160</v>
      </c>
      <c r="G29" s="17">
        <f t="shared" ref="G29:N29" si="6">SUM(G23+G26+G28)</f>
        <v>39</v>
      </c>
      <c r="H29" s="17">
        <f t="shared" si="6"/>
        <v>501</v>
      </c>
      <c r="I29" s="17">
        <f t="shared" si="6"/>
        <v>514</v>
      </c>
      <c r="J29" s="17">
        <f t="shared" si="6"/>
        <v>2681</v>
      </c>
      <c r="K29" s="17">
        <f t="shared" si="6"/>
        <v>0</v>
      </c>
      <c r="L29" s="17">
        <f t="shared" si="6"/>
        <v>3847</v>
      </c>
      <c r="M29" s="17">
        <f t="shared" si="6"/>
        <v>16695</v>
      </c>
      <c r="N29" s="17">
        <f t="shared" si="6"/>
        <v>2618</v>
      </c>
      <c r="O29" s="18"/>
    </row>
    <row r="30" spans="1:15">
      <c r="A30" s="1" t="s">
        <v>56</v>
      </c>
      <c r="B30" s="11"/>
      <c r="C30" s="13">
        <f>ROUND((C29/B29)*10^5,1)</f>
        <v>4236.2</v>
      </c>
      <c r="D30" s="13"/>
      <c r="E30" s="13">
        <f>ROUND((E29/B29)*10^5,1)</f>
        <v>588.29999999999995</v>
      </c>
      <c r="F30" s="13">
        <f>ROUND((F29/B29)*10^5,1)</f>
        <v>3647.9</v>
      </c>
      <c r="G30" s="13">
        <f>ROUND((G29/B29)*10^5,1)</f>
        <v>6.1</v>
      </c>
      <c r="H30" s="13">
        <f>ROUND((H29/B29)*10^5,1)</f>
        <v>78.900000000000006</v>
      </c>
      <c r="I30" s="13">
        <f>ROUND((I29/B29)*10^5,1)</f>
        <v>81</v>
      </c>
      <c r="J30" s="13">
        <f>ROUND((J29/B29)*10^5,1)</f>
        <v>422.3</v>
      </c>
      <c r="K30" s="13"/>
      <c r="L30" s="13">
        <f>ROUND((L29/B29)*10^5,1)</f>
        <v>605.9</v>
      </c>
      <c r="M30" s="13">
        <f>ROUND((M29/B29)*10^5,1)</f>
        <v>2629.6</v>
      </c>
      <c r="N30" s="13">
        <f>ROUND((N29/B29)*10^5,1)</f>
        <v>412.4</v>
      </c>
    </row>
    <row r="31" spans="1:15">
      <c r="B31" s="11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spans="1:15">
      <c r="A32" s="15" t="s">
        <v>17</v>
      </c>
      <c r="B32" s="7"/>
      <c r="C32" s="9" t="s">
        <v>57</v>
      </c>
      <c r="D32" s="9" t="s">
        <v>57</v>
      </c>
      <c r="E32" s="9" t="s">
        <v>57</v>
      </c>
      <c r="G32" s="9" t="s">
        <v>57</v>
      </c>
      <c r="K32" s="9"/>
    </row>
    <row r="33" spans="1:15">
      <c r="A33" s="15"/>
      <c r="B33" s="7"/>
      <c r="G33" s="10"/>
      <c r="K33" s="9"/>
    </row>
    <row r="34" spans="1:15">
      <c r="A34" s="1" t="s">
        <v>9</v>
      </c>
      <c r="B34" s="7">
        <v>4682911</v>
      </c>
      <c r="K34" s="9"/>
    </row>
    <row r="35" spans="1:15">
      <c r="A35" s="1" t="s">
        <v>53</v>
      </c>
      <c r="B35" s="11">
        <v>0.996</v>
      </c>
      <c r="C35" s="7">
        <f t="shared" ref="C35:C41" si="7">(E35+F35)</f>
        <v>301819</v>
      </c>
      <c r="E35" s="7">
        <f t="shared" ref="E35:E41" si="8">+(G35+H35+I35+J35)</f>
        <v>26589</v>
      </c>
      <c r="F35" s="7">
        <f t="shared" ref="F35:F41" si="9">(L35+M35+N35)</f>
        <v>275230</v>
      </c>
      <c r="G35" s="9">
        <v>371</v>
      </c>
      <c r="H35" s="7">
        <v>1416</v>
      </c>
      <c r="I35" s="7">
        <v>8716</v>
      </c>
      <c r="J35" s="7">
        <v>16086</v>
      </c>
      <c r="K35" s="9"/>
      <c r="L35" s="7">
        <v>50802</v>
      </c>
      <c r="M35" s="7">
        <v>173753</v>
      </c>
      <c r="N35" s="7">
        <v>50675</v>
      </c>
    </row>
    <row r="36" spans="1:15">
      <c r="A36" s="1" t="s">
        <v>54</v>
      </c>
      <c r="B36" s="11">
        <v>1</v>
      </c>
      <c r="C36" s="7">
        <f t="shared" si="7"/>
        <v>302889</v>
      </c>
      <c r="E36" s="7">
        <f t="shared" si="8"/>
        <v>26663</v>
      </c>
      <c r="F36" s="7">
        <f t="shared" si="9"/>
        <v>276226</v>
      </c>
      <c r="G36" s="9">
        <v>372</v>
      </c>
      <c r="H36" s="7">
        <v>1421</v>
      </c>
      <c r="I36" s="7">
        <v>8734</v>
      </c>
      <c r="J36" s="7">
        <v>16136</v>
      </c>
      <c r="K36" s="9"/>
      <c r="L36" s="7">
        <v>51021</v>
      </c>
      <c r="M36" s="7">
        <v>174391</v>
      </c>
      <c r="N36" s="7">
        <v>50814</v>
      </c>
    </row>
    <row r="37" spans="1:15">
      <c r="A37" s="1" t="s">
        <v>55</v>
      </c>
      <c r="B37" s="7">
        <v>297168</v>
      </c>
      <c r="C37" s="7"/>
      <c r="E37" s="7"/>
      <c r="F37" s="7"/>
      <c r="G37" s="9" t="s">
        <v>57</v>
      </c>
      <c r="K37" s="9"/>
    </row>
    <row r="38" spans="1:15">
      <c r="A38" s="1" t="s">
        <v>53</v>
      </c>
      <c r="B38" s="11">
        <v>0.99099999999999999</v>
      </c>
      <c r="C38" s="7">
        <f t="shared" si="7"/>
        <v>12771</v>
      </c>
      <c r="E38" s="7">
        <f t="shared" si="8"/>
        <v>1002</v>
      </c>
      <c r="F38" s="7">
        <f t="shared" si="9"/>
        <v>11769</v>
      </c>
      <c r="G38" s="9">
        <v>8</v>
      </c>
      <c r="H38" s="7">
        <v>51</v>
      </c>
      <c r="I38" s="7">
        <v>87</v>
      </c>
      <c r="J38" s="7">
        <v>856</v>
      </c>
      <c r="K38" s="9"/>
      <c r="L38" s="7">
        <v>2206</v>
      </c>
      <c r="M38" s="7">
        <v>8764</v>
      </c>
      <c r="N38" s="7">
        <v>799</v>
      </c>
    </row>
    <row r="39" spans="1:15">
      <c r="A39" s="1" t="s">
        <v>54</v>
      </c>
      <c r="B39" s="11">
        <v>1</v>
      </c>
      <c r="C39" s="7">
        <f t="shared" si="7"/>
        <v>12887</v>
      </c>
      <c r="E39" s="7">
        <f t="shared" si="8"/>
        <v>1011</v>
      </c>
      <c r="F39" s="7">
        <f t="shared" si="9"/>
        <v>11876</v>
      </c>
      <c r="G39" s="9">
        <v>8</v>
      </c>
      <c r="H39" s="7">
        <v>51</v>
      </c>
      <c r="I39" s="7">
        <v>88</v>
      </c>
      <c r="J39" s="7">
        <v>864</v>
      </c>
      <c r="K39" s="9"/>
      <c r="L39" s="7">
        <v>2226</v>
      </c>
      <c r="M39" s="7">
        <v>8844</v>
      </c>
      <c r="N39" s="7">
        <v>806</v>
      </c>
    </row>
    <row r="40" spans="1:15">
      <c r="A40" s="1" t="s">
        <v>14</v>
      </c>
      <c r="B40" s="7">
        <v>327252</v>
      </c>
      <c r="C40" s="7"/>
      <c r="D40" s="9" t="s">
        <v>57</v>
      </c>
      <c r="E40" s="7"/>
      <c r="F40" s="7"/>
      <c r="K40" s="9"/>
    </row>
    <row r="41" spans="1:15">
      <c r="A41" s="1" t="s">
        <v>53</v>
      </c>
      <c r="B41" s="11">
        <v>1</v>
      </c>
      <c r="C41" s="7">
        <f t="shared" si="7"/>
        <v>6773</v>
      </c>
      <c r="E41" s="7">
        <f t="shared" si="8"/>
        <v>1001</v>
      </c>
      <c r="F41" s="7">
        <f t="shared" si="9"/>
        <v>5772</v>
      </c>
      <c r="G41" s="9">
        <v>20</v>
      </c>
      <c r="H41" s="7">
        <v>46</v>
      </c>
      <c r="I41" s="7">
        <v>46</v>
      </c>
      <c r="J41" s="7">
        <v>889</v>
      </c>
      <c r="K41" s="9"/>
      <c r="L41" s="7">
        <v>1574</v>
      </c>
      <c r="M41" s="7">
        <v>3615</v>
      </c>
      <c r="N41" s="7">
        <v>583</v>
      </c>
    </row>
    <row r="42" spans="1:15" s="8" customFormat="1">
      <c r="A42" s="8" t="s">
        <v>15</v>
      </c>
      <c r="B42" s="17">
        <f>SUM(B34+B37+B40)</f>
        <v>5307331</v>
      </c>
      <c r="C42" s="17">
        <f>SUM(E42+F42)</f>
        <v>322549</v>
      </c>
      <c r="D42" s="17"/>
      <c r="E42" s="17">
        <f>SUM(G42+H42+I42+J42)</f>
        <v>28675</v>
      </c>
      <c r="F42" s="17">
        <f>SUM(L42+M42+N42)</f>
        <v>293874</v>
      </c>
      <c r="G42" s="17">
        <f>SUM(G36+G39+G41)</f>
        <v>400</v>
      </c>
      <c r="H42" s="17">
        <f>SUM(H36+H39+H41)</f>
        <v>1518</v>
      </c>
      <c r="I42" s="17">
        <f>SUM(I36+I39+I41)</f>
        <v>8868</v>
      </c>
      <c r="J42" s="17">
        <f>SUM(J36+J39+J41)</f>
        <v>17889</v>
      </c>
      <c r="K42" s="17"/>
      <c r="L42" s="17">
        <f>SUM(L36+L39+L41)</f>
        <v>54821</v>
      </c>
      <c r="M42" s="17">
        <f>SUM(M36+M39+M41)</f>
        <v>186850</v>
      </c>
      <c r="N42" s="17">
        <f>SUM(N36+N39+N41)</f>
        <v>52203</v>
      </c>
      <c r="O42" s="18"/>
    </row>
    <row r="43" spans="1:15">
      <c r="A43" s="1" t="s">
        <v>56</v>
      </c>
      <c r="B43" s="11"/>
      <c r="C43" s="13">
        <f>ROUND((C42/B42)*10^5,1)</f>
        <v>6077.4</v>
      </c>
      <c r="D43" s="13"/>
      <c r="E43" s="13">
        <f>ROUND((E42/B42)*10^5,1)</f>
        <v>540.29999999999995</v>
      </c>
      <c r="F43" s="13">
        <f>ROUND((F42/B42)*10^5,1)</f>
        <v>5537.1</v>
      </c>
      <c r="G43" s="13">
        <f>ROUND((G42/B42)*10^5,1)</f>
        <v>7.5</v>
      </c>
      <c r="H43" s="13">
        <f>ROUND((H42/B42)*10^5,1)</f>
        <v>28.6</v>
      </c>
      <c r="I43" s="13">
        <f>ROUND((I42/B42)*10^5,1)</f>
        <v>167.1</v>
      </c>
      <c r="J43" s="13">
        <f>ROUND((J42/B42)*10^5,1)</f>
        <v>337.1</v>
      </c>
      <c r="K43" s="13"/>
      <c r="L43" s="13">
        <f>ROUND((L42/B42)*10^5,1)</f>
        <v>1032.9000000000001</v>
      </c>
      <c r="M43" s="13">
        <f>ROUND((M42/B42)*10^5,1)</f>
        <v>3520.6</v>
      </c>
      <c r="N43" s="13">
        <f>ROUND((N42/B42)*10^5,1)</f>
        <v>983.6</v>
      </c>
    </row>
    <row r="44" spans="1:15">
      <c r="B44" s="11"/>
      <c r="C44" s="13" t="s">
        <v>57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</row>
    <row r="45" spans="1:15">
      <c r="A45" s="15" t="s">
        <v>18</v>
      </c>
      <c r="B45" s="7"/>
      <c r="C45" s="9" t="s">
        <v>57</v>
      </c>
      <c r="E45" s="9" t="s">
        <v>57</v>
      </c>
      <c r="F45" s="9" t="s">
        <v>57</v>
      </c>
      <c r="G45" s="10"/>
      <c r="H45" s="9" t="s">
        <v>57</v>
      </c>
      <c r="I45" s="9" t="s">
        <v>57</v>
      </c>
      <c r="J45" s="9" t="s">
        <v>57</v>
      </c>
      <c r="K45" s="9"/>
      <c r="L45" s="9" t="s">
        <v>57</v>
      </c>
      <c r="M45" s="9" t="s">
        <v>57</v>
      </c>
    </row>
    <row r="46" spans="1:15">
      <c r="A46" s="15"/>
      <c r="B46" s="7"/>
      <c r="G46" s="10"/>
      <c r="J46" s="9" t="s">
        <v>57</v>
      </c>
      <c r="K46" s="9"/>
      <c r="L46" s="9" t="s">
        <v>57</v>
      </c>
      <c r="M46" s="9" t="s">
        <v>57</v>
      </c>
      <c r="N46" s="9" t="s">
        <v>57</v>
      </c>
    </row>
    <row r="47" spans="1:15">
      <c r="A47" s="1" t="s">
        <v>9</v>
      </c>
      <c r="B47" s="7">
        <v>1330256</v>
      </c>
      <c r="D47" s="9" t="s">
        <v>57</v>
      </c>
      <c r="K47" s="9"/>
    </row>
    <row r="48" spans="1:15">
      <c r="A48" s="1" t="s">
        <v>53</v>
      </c>
      <c r="B48" s="11">
        <v>1</v>
      </c>
      <c r="C48" s="7">
        <f t="shared" ref="C48:C53" si="10">(E48+F48)</f>
        <v>71929</v>
      </c>
      <c r="E48" s="7">
        <f>+(G48+H48+I48+J48)</f>
        <v>7198</v>
      </c>
      <c r="F48" s="7">
        <f>(L48+M48+N48)</f>
        <v>64731</v>
      </c>
      <c r="G48" s="9">
        <v>83</v>
      </c>
      <c r="H48" s="7">
        <v>580</v>
      </c>
      <c r="I48" s="7">
        <v>1649</v>
      </c>
      <c r="J48" s="7">
        <v>4886</v>
      </c>
      <c r="K48" s="9"/>
      <c r="L48" s="7">
        <v>13319</v>
      </c>
      <c r="M48" s="7">
        <v>46387</v>
      </c>
      <c r="N48" s="7">
        <v>5025</v>
      </c>
    </row>
    <row r="49" spans="1:15">
      <c r="A49" s="1" t="s">
        <v>55</v>
      </c>
      <c r="B49" s="7">
        <v>498097</v>
      </c>
      <c r="C49" s="7"/>
      <c r="E49" s="7"/>
      <c r="F49" s="7"/>
      <c r="G49" s="9" t="s">
        <v>57</v>
      </c>
      <c r="K49" s="9"/>
    </row>
    <row r="50" spans="1:15">
      <c r="A50" s="1" t="s">
        <v>65</v>
      </c>
      <c r="B50" s="11">
        <v>1</v>
      </c>
      <c r="C50" s="7">
        <f t="shared" si="10"/>
        <v>26367</v>
      </c>
      <c r="E50" s="7">
        <f>+(G50+H50+I50+J50)</f>
        <v>3338</v>
      </c>
      <c r="F50" s="7">
        <f>(L50+M50+N50)</f>
        <v>23029</v>
      </c>
      <c r="G50" s="9">
        <v>31</v>
      </c>
      <c r="H50" s="7">
        <v>169</v>
      </c>
      <c r="I50" s="7">
        <v>451</v>
      </c>
      <c r="J50" s="7">
        <v>2687</v>
      </c>
      <c r="K50" s="9"/>
      <c r="L50" s="7">
        <v>5157</v>
      </c>
      <c r="M50" s="7">
        <v>16543</v>
      </c>
      <c r="N50" s="7">
        <v>1329</v>
      </c>
    </row>
    <row r="51" spans="1:15">
      <c r="A51" s="1" t="s">
        <v>14</v>
      </c>
      <c r="B51" s="7">
        <v>863737</v>
      </c>
      <c r="C51" s="7"/>
      <c r="E51" s="7"/>
      <c r="F51" s="7"/>
      <c r="K51" s="9"/>
    </row>
    <row r="52" spans="1:15">
      <c r="A52" s="1" t="s">
        <v>53</v>
      </c>
      <c r="B52" s="11">
        <v>0.98699999999999999</v>
      </c>
      <c r="C52" s="7">
        <f t="shared" si="10"/>
        <v>12826</v>
      </c>
      <c r="E52" s="7">
        <f>+(G52+H52+I52+J52)</f>
        <v>1632</v>
      </c>
      <c r="F52" s="7">
        <f>(L52+M52+N52)</f>
        <v>11194</v>
      </c>
      <c r="G52" s="9">
        <v>34</v>
      </c>
      <c r="H52" s="7">
        <v>141</v>
      </c>
      <c r="I52" s="7">
        <v>80</v>
      </c>
      <c r="J52" s="7">
        <v>1377</v>
      </c>
      <c r="K52" s="9"/>
      <c r="L52" s="7">
        <v>3670</v>
      </c>
      <c r="M52" s="7">
        <v>6571</v>
      </c>
      <c r="N52" s="7">
        <v>953</v>
      </c>
    </row>
    <row r="53" spans="1:15">
      <c r="A53" s="1" t="s">
        <v>54</v>
      </c>
      <c r="B53" s="11">
        <v>1</v>
      </c>
      <c r="C53" s="7">
        <f t="shared" si="10"/>
        <v>13000</v>
      </c>
      <c r="E53" s="7">
        <f>+(G53+H53+I53+J53)</f>
        <v>1654</v>
      </c>
      <c r="F53" s="7">
        <f>(L53+M53+N53)</f>
        <v>11346</v>
      </c>
      <c r="G53" s="9">
        <v>34</v>
      </c>
      <c r="H53" s="7">
        <v>143</v>
      </c>
      <c r="I53" s="7">
        <v>81</v>
      </c>
      <c r="J53" s="7">
        <v>1396</v>
      </c>
      <c r="K53" s="9"/>
      <c r="L53" s="7">
        <v>3720</v>
      </c>
      <c r="M53" s="7">
        <v>6660</v>
      </c>
      <c r="N53" s="7">
        <v>966</v>
      </c>
    </row>
    <row r="54" spans="1:15" s="8" customFormat="1">
      <c r="A54" s="8" t="s">
        <v>15</v>
      </c>
      <c r="B54" s="17">
        <f>SUM(B47+B49+B51)</f>
        <v>2692090</v>
      </c>
      <c r="C54" s="17">
        <f>SUM(E54+F54)</f>
        <v>111296</v>
      </c>
      <c r="D54" s="17"/>
      <c r="E54" s="17">
        <f>SUM(G54+H54+I54+J54)</f>
        <v>12190</v>
      </c>
      <c r="F54" s="17">
        <f>SUM(L54+M54+N54)</f>
        <v>99106</v>
      </c>
      <c r="G54" s="17">
        <f>SUM(G48+G50+G53)</f>
        <v>148</v>
      </c>
      <c r="H54" s="17">
        <f t="shared" ref="H54:N54" si="11">SUM(H48+H50+H53)</f>
        <v>892</v>
      </c>
      <c r="I54" s="17">
        <f t="shared" si="11"/>
        <v>2181</v>
      </c>
      <c r="J54" s="17">
        <f t="shared" si="11"/>
        <v>8969</v>
      </c>
      <c r="K54" s="17">
        <f t="shared" si="11"/>
        <v>0</v>
      </c>
      <c r="L54" s="17">
        <f t="shared" si="11"/>
        <v>22196</v>
      </c>
      <c r="M54" s="17">
        <f t="shared" si="11"/>
        <v>69590</v>
      </c>
      <c r="N54" s="17">
        <f t="shared" si="11"/>
        <v>7320</v>
      </c>
      <c r="O54" s="18"/>
    </row>
    <row r="55" spans="1:15">
      <c r="A55" s="1" t="s">
        <v>56</v>
      </c>
      <c r="B55" s="11"/>
      <c r="C55" s="13">
        <f>ROUND((C54/B54)*10^5,1)</f>
        <v>4134.2</v>
      </c>
      <c r="D55" s="13"/>
      <c r="E55" s="13">
        <f>ROUND((E54/B54)*10^5,1)</f>
        <v>452.8</v>
      </c>
      <c r="F55" s="13">
        <f>ROUND((F54/B54)*10^5,1)</f>
        <v>3681.4</v>
      </c>
      <c r="G55" s="13">
        <f>ROUND((G54/B54)*10^5,1)</f>
        <v>5.5</v>
      </c>
      <c r="H55" s="13">
        <f>ROUND((H54/B54)*10^5,1)</f>
        <v>33.1</v>
      </c>
      <c r="I55" s="13">
        <f>ROUND((I54/B54)*10^5,1)</f>
        <v>81</v>
      </c>
      <c r="J55" s="13">
        <f>ROUND((J54/B54)*10^5,1)</f>
        <v>333.2</v>
      </c>
      <c r="K55" s="13"/>
      <c r="L55" s="13">
        <f>ROUND((L54/B54)*10^5,1)</f>
        <v>824.5</v>
      </c>
      <c r="M55" s="13">
        <f>ROUND((M54/B54)*10^5,1)</f>
        <v>2585</v>
      </c>
      <c r="N55" s="13">
        <f>ROUND((N54/B54)*10^5,1)</f>
        <v>271.89999999999998</v>
      </c>
    </row>
    <row r="56" spans="1:15">
      <c r="B56" s="11"/>
      <c r="C56" s="13"/>
      <c r="D56" s="13" t="s">
        <v>57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5">
      <c r="A57" s="15" t="s">
        <v>19</v>
      </c>
      <c r="B57" s="7"/>
      <c r="C57" s="9" t="s">
        <v>57</v>
      </c>
      <c r="E57" s="9" t="s">
        <v>57</v>
      </c>
      <c r="F57" s="9" t="s">
        <v>57</v>
      </c>
      <c r="G57" s="9" t="s">
        <v>57</v>
      </c>
      <c r="H57" s="9" t="s">
        <v>57</v>
      </c>
      <c r="J57" s="9" t="s">
        <v>57</v>
      </c>
      <c r="K57" s="9"/>
    </row>
    <row r="58" spans="1:15">
      <c r="A58" s="15"/>
      <c r="B58" s="7"/>
      <c r="C58" s="9" t="s">
        <v>57</v>
      </c>
      <c r="D58" s="9" t="s">
        <v>57</v>
      </c>
      <c r="E58" s="9" t="s">
        <v>57</v>
      </c>
      <c r="G58" s="10"/>
      <c r="K58" s="9"/>
    </row>
    <row r="59" spans="1:15">
      <c r="A59" s="1" t="s">
        <v>9</v>
      </c>
      <c r="B59" s="7">
        <v>33359040</v>
      </c>
      <c r="K59" s="9"/>
    </row>
    <row r="60" spans="1:15">
      <c r="A60" s="1" t="s">
        <v>53</v>
      </c>
      <c r="B60" s="11">
        <v>1</v>
      </c>
      <c r="C60" s="7">
        <f>(E60+F60)</f>
        <v>1311344</v>
      </c>
      <c r="E60" s="7">
        <f>+(G60+H60+I60+J60)</f>
        <v>208710</v>
      </c>
      <c r="F60" s="7">
        <f>(L60+M60+N60)</f>
        <v>1102634</v>
      </c>
      <c r="G60" s="7">
        <v>2166</v>
      </c>
      <c r="H60" s="7">
        <v>9609</v>
      </c>
      <c r="I60" s="7">
        <v>64035</v>
      </c>
      <c r="J60" s="7">
        <v>132900</v>
      </c>
      <c r="K60" s="9"/>
      <c r="L60" s="7">
        <v>222944</v>
      </c>
      <c r="M60" s="7">
        <v>678825</v>
      </c>
      <c r="N60" s="7">
        <v>200865</v>
      </c>
    </row>
    <row r="61" spans="1:15">
      <c r="A61" s="1" t="s">
        <v>55</v>
      </c>
      <c r="B61" s="7">
        <v>478856</v>
      </c>
      <c r="C61" s="7"/>
      <c r="E61" s="7"/>
      <c r="F61" s="7"/>
      <c r="K61" s="9"/>
    </row>
    <row r="62" spans="1:15">
      <c r="A62" s="1" t="s">
        <v>53</v>
      </c>
      <c r="B62" s="11">
        <v>1</v>
      </c>
      <c r="C62" s="7">
        <f>(E62+F62)</f>
        <v>20583</v>
      </c>
      <c r="E62" s="7">
        <f>+(G62+H62+I62+J62)</f>
        <v>2270</v>
      </c>
      <c r="F62" s="7">
        <f>(L62+M62+N62)</f>
        <v>18313</v>
      </c>
      <c r="G62" s="9">
        <v>16</v>
      </c>
      <c r="H62" s="7">
        <v>158</v>
      </c>
      <c r="I62" s="7">
        <v>342</v>
      </c>
      <c r="J62" s="7">
        <v>1754</v>
      </c>
      <c r="K62" s="9"/>
      <c r="L62" s="7">
        <v>4269</v>
      </c>
      <c r="M62" s="7">
        <v>12182</v>
      </c>
      <c r="N62" s="7">
        <v>1862</v>
      </c>
    </row>
    <row r="63" spans="1:15">
      <c r="A63" s="1" t="s">
        <v>14</v>
      </c>
      <c r="B63" s="7">
        <v>663234</v>
      </c>
      <c r="C63" s="7"/>
      <c r="E63" s="7"/>
      <c r="F63" s="7"/>
      <c r="K63" s="9"/>
    </row>
    <row r="64" spans="1:15">
      <c r="A64" s="1" t="s">
        <v>53</v>
      </c>
      <c r="B64" s="11">
        <v>1</v>
      </c>
      <c r="C64" s="7">
        <f>(E64+F64)</f>
        <v>14630</v>
      </c>
      <c r="E64" s="7">
        <f>+(G64+H64+I64+J64)</f>
        <v>1875</v>
      </c>
      <c r="F64" s="7">
        <f>(L64+M64+N64)</f>
        <v>12755</v>
      </c>
      <c r="G64" s="9">
        <v>24</v>
      </c>
      <c r="H64" s="7">
        <v>194</v>
      </c>
      <c r="I64" s="7">
        <v>168</v>
      </c>
      <c r="J64" s="7">
        <v>1489</v>
      </c>
      <c r="K64" s="9"/>
      <c r="L64" s="7">
        <v>4787</v>
      </c>
      <c r="M64" s="7">
        <v>6662</v>
      </c>
      <c r="N64" s="7">
        <v>1306</v>
      </c>
    </row>
    <row r="65" spans="1:15" s="8" customFormat="1">
      <c r="A65" s="8" t="s">
        <v>15</v>
      </c>
      <c r="B65" s="17">
        <f>SUM(B59+B61+B63)</f>
        <v>34501130</v>
      </c>
      <c r="C65" s="17">
        <f>SUM(E65+F65)</f>
        <v>1346557</v>
      </c>
      <c r="D65" s="17"/>
      <c r="E65" s="17">
        <f>SUM(G65+H65+I65+J65)</f>
        <v>212855</v>
      </c>
      <c r="F65" s="17">
        <f>SUM(L65+M65+N65)</f>
        <v>1133702</v>
      </c>
      <c r="G65" s="17">
        <f>SUM(G60+G62+G64)</f>
        <v>2206</v>
      </c>
      <c r="H65" s="17">
        <f t="shared" ref="H65:N65" si="12">SUM(H60+H62+H64)</f>
        <v>9961</v>
      </c>
      <c r="I65" s="17">
        <f t="shared" si="12"/>
        <v>64545</v>
      </c>
      <c r="J65" s="17">
        <f t="shared" si="12"/>
        <v>136143</v>
      </c>
      <c r="K65" s="17">
        <f t="shared" si="12"/>
        <v>0</v>
      </c>
      <c r="L65" s="17">
        <f t="shared" si="12"/>
        <v>232000</v>
      </c>
      <c r="M65" s="17">
        <f t="shared" si="12"/>
        <v>697669</v>
      </c>
      <c r="N65" s="17">
        <f t="shared" si="12"/>
        <v>204033</v>
      </c>
      <c r="O65" s="18"/>
    </row>
    <row r="66" spans="1:15">
      <c r="A66" s="1" t="s">
        <v>56</v>
      </c>
      <c r="B66" s="11"/>
      <c r="C66" s="13">
        <f>ROUND((C65/B65)*10^5,1)</f>
        <v>3902.9</v>
      </c>
      <c r="D66" s="13"/>
      <c r="E66" s="13">
        <f>ROUND((E65/B65)*10^5,1)</f>
        <v>617</v>
      </c>
      <c r="F66" s="13">
        <f>ROUND((F65/B65)*10^5,1)</f>
        <v>3286</v>
      </c>
      <c r="G66" s="13">
        <f>ROUND((G65/B65)*10^5,1)</f>
        <v>6.4</v>
      </c>
      <c r="H66" s="13">
        <f>ROUND((H65/B65)*10^5,1)</f>
        <v>28.9</v>
      </c>
      <c r="I66" s="13">
        <f>ROUND((I65/B65)*10^5,1)</f>
        <v>187.1</v>
      </c>
      <c r="J66" s="13">
        <f>ROUND((J65/B65)*10^5,1)</f>
        <v>394.6</v>
      </c>
      <c r="K66" s="13"/>
      <c r="L66" s="13">
        <f>ROUND((L65/B65)*10^5,1)</f>
        <v>672.4</v>
      </c>
      <c r="M66" s="13">
        <f>ROUND((M65/B65)*10^5,1)</f>
        <v>2022.2</v>
      </c>
      <c r="N66" s="13">
        <f>ROUND((N65/B65)*10^5,1)</f>
        <v>591.4</v>
      </c>
    </row>
    <row r="67" spans="1:15">
      <c r="B67" s="11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5">
      <c r="A68" s="15" t="s">
        <v>20</v>
      </c>
      <c r="B68" s="7"/>
      <c r="E68" s="9" t="s">
        <v>57</v>
      </c>
      <c r="F68" s="9" t="s">
        <v>57</v>
      </c>
      <c r="G68" s="9" t="s">
        <v>57</v>
      </c>
      <c r="H68" s="9" t="s">
        <v>57</v>
      </c>
      <c r="J68" s="9" t="s">
        <v>57</v>
      </c>
      <c r="K68" s="9"/>
      <c r="N68" s="9" t="s">
        <v>57</v>
      </c>
    </row>
    <row r="69" spans="1:15">
      <c r="A69" s="15"/>
      <c r="B69" s="7"/>
      <c r="C69" s="9" t="s">
        <v>57</v>
      </c>
      <c r="E69" s="9" t="s">
        <v>57</v>
      </c>
      <c r="F69" s="9" t="s">
        <v>57</v>
      </c>
      <c r="G69" s="9" t="s">
        <v>57</v>
      </c>
      <c r="H69" s="9" t="s">
        <v>57</v>
      </c>
      <c r="K69" s="9"/>
    </row>
    <row r="70" spans="1:15">
      <c r="A70" s="1" t="s">
        <v>9</v>
      </c>
      <c r="B70" s="7">
        <v>3705331</v>
      </c>
      <c r="D70" s="9" t="s">
        <v>57</v>
      </c>
      <c r="J70" s="9" t="s">
        <v>57</v>
      </c>
      <c r="K70" s="9"/>
    </row>
    <row r="71" spans="1:15">
      <c r="A71" s="1" t="s">
        <v>53</v>
      </c>
      <c r="B71" s="11">
        <v>0.95799999999999996</v>
      </c>
      <c r="C71" s="7">
        <f t="shared" ref="C71:C78" si="13">(E71+F71)</f>
        <v>157191</v>
      </c>
      <c r="E71" s="7">
        <f t="shared" ref="E71:E78" si="14">+(G71+H71+I71+J71)</f>
        <v>13459</v>
      </c>
      <c r="F71" s="7">
        <f t="shared" ref="F71:F78" si="15">(L71+M71+N71)</f>
        <v>143732</v>
      </c>
      <c r="G71" s="9">
        <v>135</v>
      </c>
      <c r="H71" s="7">
        <v>1637</v>
      </c>
      <c r="I71" s="7">
        <v>3336</v>
      </c>
      <c r="J71" s="7">
        <v>8351</v>
      </c>
      <c r="K71" s="9"/>
      <c r="L71" s="7">
        <v>24553</v>
      </c>
      <c r="M71" s="7">
        <v>100180</v>
      </c>
      <c r="N71" s="7">
        <v>18999</v>
      </c>
    </row>
    <row r="72" spans="1:15">
      <c r="A72" s="1" t="s">
        <v>54</v>
      </c>
      <c r="B72" s="11">
        <v>1</v>
      </c>
      <c r="C72" s="7">
        <f t="shared" si="13"/>
        <v>165481</v>
      </c>
      <c r="E72" s="7">
        <f t="shared" si="14"/>
        <v>14085</v>
      </c>
      <c r="F72" s="7">
        <f t="shared" si="15"/>
        <v>151396</v>
      </c>
      <c r="G72" s="9">
        <v>140</v>
      </c>
      <c r="H72" s="7">
        <v>1715</v>
      </c>
      <c r="I72" s="7">
        <v>3484</v>
      </c>
      <c r="J72" s="7">
        <v>8746</v>
      </c>
      <c r="K72" s="9"/>
      <c r="L72" s="7">
        <v>25553</v>
      </c>
      <c r="M72" s="7">
        <v>105814</v>
      </c>
      <c r="N72" s="7">
        <v>20029</v>
      </c>
    </row>
    <row r="73" spans="1:15">
      <c r="A73" s="1" t="s">
        <v>55</v>
      </c>
      <c r="B73" s="7">
        <v>308225</v>
      </c>
      <c r="C73" s="7"/>
      <c r="D73" s="9" t="s">
        <v>57</v>
      </c>
      <c r="E73" s="7"/>
      <c r="F73" s="7"/>
      <c r="K73" s="9"/>
    </row>
    <row r="74" spans="1:15">
      <c r="A74" s="1" t="s">
        <v>53</v>
      </c>
      <c r="B74" s="11">
        <v>0.76900000000000002</v>
      </c>
      <c r="C74" s="7">
        <f t="shared" si="13"/>
        <v>11687</v>
      </c>
      <c r="E74" s="7">
        <f t="shared" si="14"/>
        <v>707</v>
      </c>
      <c r="F74" s="7">
        <f t="shared" si="15"/>
        <v>10980</v>
      </c>
      <c r="G74" s="9">
        <v>4</v>
      </c>
      <c r="H74" s="7">
        <v>109</v>
      </c>
      <c r="I74" s="7">
        <v>44</v>
      </c>
      <c r="J74" s="7">
        <v>550</v>
      </c>
      <c r="K74" s="9"/>
      <c r="L74" s="7">
        <v>1517</v>
      </c>
      <c r="M74" s="7">
        <v>8975</v>
      </c>
      <c r="N74" s="7">
        <v>488</v>
      </c>
    </row>
    <row r="75" spans="1:15">
      <c r="A75" s="1" t="s">
        <v>54</v>
      </c>
      <c r="B75" s="11">
        <v>1</v>
      </c>
      <c r="C75" s="7">
        <f t="shared" si="13"/>
        <v>15205</v>
      </c>
      <c r="E75" s="7">
        <f t="shared" si="14"/>
        <v>920</v>
      </c>
      <c r="F75" s="7">
        <f t="shared" si="15"/>
        <v>14285</v>
      </c>
      <c r="G75" s="9">
        <v>5</v>
      </c>
      <c r="H75" s="7">
        <v>142</v>
      </c>
      <c r="I75" s="7">
        <v>57</v>
      </c>
      <c r="J75" s="7">
        <v>716</v>
      </c>
      <c r="K75" s="9"/>
      <c r="L75" s="7">
        <v>1974</v>
      </c>
      <c r="M75" s="7">
        <v>11676</v>
      </c>
      <c r="N75" s="7">
        <v>635</v>
      </c>
    </row>
    <row r="76" spans="1:15">
      <c r="A76" s="1" t="s">
        <v>14</v>
      </c>
      <c r="B76" s="7">
        <v>404158</v>
      </c>
      <c r="C76" s="7"/>
      <c r="E76" s="7"/>
      <c r="F76" s="7"/>
      <c r="K76" s="9"/>
    </row>
    <row r="77" spans="1:15">
      <c r="A77" s="1" t="s">
        <v>53</v>
      </c>
      <c r="B77" s="11">
        <v>0.93500000000000005</v>
      </c>
      <c r="C77" s="7">
        <f t="shared" si="13"/>
        <v>5325</v>
      </c>
      <c r="E77" s="7">
        <f t="shared" si="14"/>
        <v>455</v>
      </c>
      <c r="F77" s="7">
        <f t="shared" si="15"/>
        <v>4870</v>
      </c>
      <c r="G77" s="9">
        <v>12</v>
      </c>
      <c r="H77" s="7">
        <v>68</v>
      </c>
      <c r="I77" s="7">
        <v>13</v>
      </c>
      <c r="J77" s="7">
        <v>362</v>
      </c>
      <c r="K77" s="9"/>
      <c r="L77" s="7">
        <v>941</v>
      </c>
      <c r="M77" s="7">
        <v>3620</v>
      </c>
      <c r="N77" s="7">
        <v>309</v>
      </c>
    </row>
    <row r="78" spans="1:15">
      <c r="A78" s="1" t="s">
        <v>54</v>
      </c>
      <c r="B78" s="11">
        <v>1</v>
      </c>
      <c r="C78" s="7">
        <f t="shared" si="13"/>
        <v>5693</v>
      </c>
      <c r="E78" s="7">
        <f t="shared" si="14"/>
        <v>487</v>
      </c>
      <c r="F78" s="7">
        <f t="shared" si="15"/>
        <v>5206</v>
      </c>
      <c r="G78" s="9">
        <v>13</v>
      </c>
      <c r="H78" s="7">
        <v>73</v>
      </c>
      <c r="I78" s="7">
        <v>14</v>
      </c>
      <c r="J78" s="7">
        <v>387</v>
      </c>
      <c r="K78" s="9"/>
      <c r="L78" s="7">
        <v>1006</v>
      </c>
      <c r="M78" s="7">
        <v>3870</v>
      </c>
      <c r="N78" s="7">
        <v>330</v>
      </c>
    </row>
    <row r="79" spans="1:15" s="8" customFormat="1">
      <c r="A79" s="8" t="s">
        <v>15</v>
      </c>
      <c r="B79" s="17">
        <f>SUM(B70+B73+B76)</f>
        <v>4417714</v>
      </c>
      <c r="C79" s="17">
        <f>SUM(E79+F79)</f>
        <v>186379</v>
      </c>
      <c r="D79" s="17"/>
      <c r="E79" s="17">
        <f>SUM(G79+H79+I79+J79)</f>
        <v>15492</v>
      </c>
      <c r="F79" s="17">
        <f>SUM(L79+M79+N79)</f>
        <v>170887</v>
      </c>
      <c r="G79" s="17">
        <f t="shared" ref="G79:N79" si="16">SUM(G72+G75+G78)</f>
        <v>158</v>
      </c>
      <c r="H79" s="17">
        <f t="shared" si="16"/>
        <v>1930</v>
      </c>
      <c r="I79" s="17">
        <f t="shared" si="16"/>
        <v>3555</v>
      </c>
      <c r="J79" s="17">
        <f t="shared" si="16"/>
        <v>9849</v>
      </c>
      <c r="K79" s="17">
        <f t="shared" si="16"/>
        <v>0</v>
      </c>
      <c r="L79" s="17">
        <f t="shared" si="16"/>
        <v>28533</v>
      </c>
      <c r="M79" s="17">
        <f t="shared" si="16"/>
        <v>121360</v>
      </c>
      <c r="N79" s="17">
        <f t="shared" si="16"/>
        <v>20994</v>
      </c>
      <c r="O79" s="18"/>
    </row>
    <row r="80" spans="1:15">
      <c r="A80" s="1" t="s">
        <v>56</v>
      </c>
      <c r="B80" s="11"/>
      <c r="C80" s="13">
        <f>ROUND((C79/B79)*10^5,1)</f>
        <v>4218.8999999999996</v>
      </c>
      <c r="D80" s="13" t="s">
        <v>57</v>
      </c>
      <c r="E80" s="13">
        <f>ROUND((E79/B79)*10^5,1)</f>
        <v>350.7</v>
      </c>
      <c r="F80" s="13">
        <f>ROUND((F79/B79)*10^5,1)</f>
        <v>3868.2</v>
      </c>
      <c r="G80" s="13">
        <f>ROUND((G79/B79)*10^5,1)</f>
        <v>3.6</v>
      </c>
      <c r="H80" s="13">
        <f>ROUND((H79/B79)*10^5,1)</f>
        <v>43.7</v>
      </c>
      <c r="I80" s="13">
        <f>ROUND((I79/B79)*10^5,1)</f>
        <v>80.5</v>
      </c>
      <c r="J80" s="13">
        <f>ROUND((J79/B79)*10^5,1)</f>
        <v>222.9</v>
      </c>
      <c r="K80" s="13"/>
      <c r="L80" s="13">
        <f>ROUND((L79/B79)*10^5,1)</f>
        <v>645.9</v>
      </c>
      <c r="M80" s="13">
        <f>ROUND((M79/B79)*10^5,1)</f>
        <v>2747.1</v>
      </c>
      <c r="N80" s="13">
        <f>ROUND((N79/B79)*10^5,1)</f>
        <v>475.2</v>
      </c>
    </row>
    <row r="81" spans="1:15">
      <c r="B81" s="11"/>
      <c r="C81" s="13"/>
      <c r="D81" s="13"/>
      <c r="E81" s="13"/>
      <c r="F81" s="13" t="s">
        <v>57</v>
      </c>
      <c r="G81" s="13" t="s">
        <v>57</v>
      </c>
      <c r="H81" s="13" t="s">
        <v>57</v>
      </c>
      <c r="I81" s="13"/>
      <c r="J81" s="13" t="s">
        <v>57</v>
      </c>
      <c r="K81" s="13"/>
      <c r="L81" s="13" t="s">
        <v>57</v>
      </c>
      <c r="M81" s="13" t="s">
        <v>57</v>
      </c>
      <c r="N81" s="13"/>
    </row>
    <row r="82" spans="1:15">
      <c r="A82" s="15" t="s">
        <v>21</v>
      </c>
      <c r="B82" s="7" t="s">
        <v>57</v>
      </c>
      <c r="E82" s="9" t="s">
        <v>57</v>
      </c>
      <c r="F82" s="9" t="s">
        <v>57</v>
      </c>
      <c r="G82" s="10"/>
      <c r="K82" s="9"/>
    </row>
    <row r="83" spans="1:15">
      <c r="A83" s="15"/>
      <c r="B83" s="7"/>
      <c r="C83" s="9" t="s">
        <v>57</v>
      </c>
      <c r="F83" s="9" t="s">
        <v>57</v>
      </c>
      <c r="G83" s="9" t="s">
        <v>57</v>
      </c>
      <c r="K83" s="9"/>
    </row>
    <row r="84" spans="1:15">
      <c r="A84" s="1" t="s">
        <v>9</v>
      </c>
      <c r="B84" s="7">
        <v>2859060</v>
      </c>
      <c r="K84" s="9"/>
    </row>
    <row r="85" spans="1:15">
      <c r="A85" s="1" t="s">
        <v>53</v>
      </c>
      <c r="B85" s="11">
        <v>1</v>
      </c>
      <c r="C85" s="7">
        <f>(E85+F85)</f>
        <v>96828</v>
      </c>
      <c r="D85" s="9" t="s">
        <v>57</v>
      </c>
      <c r="E85" s="7">
        <f>+(G85+H85+I85+J85)</f>
        <v>10125</v>
      </c>
      <c r="F85" s="7">
        <f>(L85+M85+N85)</f>
        <v>86703</v>
      </c>
      <c r="G85" s="9">
        <v>96</v>
      </c>
      <c r="H85" s="7">
        <v>582</v>
      </c>
      <c r="I85" s="7">
        <v>4054</v>
      </c>
      <c r="J85" s="7">
        <v>5393</v>
      </c>
      <c r="K85" s="9"/>
      <c r="L85" s="7">
        <v>14863</v>
      </c>
      <c r="M85" s="7">
        <v>60128</v>
      </c>
      <c r="N85" s="7">
        <v>11712</v>
      </c>
    </row>
    <row r="86" spans="1:15">
      <c r="A86" s="1" t="s">
        <v>55</v>
      </c>
      <c r="B86" s="7">
        <v>60372</v>
      </c>
      <c r="C86" s="7"/>
      <c r="E86" s="7"/>
      <c r="F86" s="7"/>
      <c r="K86" s="9"/>
    </row>
    <row r="87" spans="1:15">
      <c r="A87" s="1" t="s">
        <v>53</v>
      </c>
      <c r="B87" s="11">
        <v>1</v>
      </c>
      <c r="C87" s="7">
        <f>(E87+F87)</f>
        <v>2334</v>
      </c>
      <c r="E87" s="7">
        <f>+(G87+H87+I87+J87)</f>
        <v>223</v>
      </c>
      <c r="F87" s="7">
        <f>(L87+M87+N87)</f>
        <v>2111</v>
      </c>
      <c r="G87" s="16">
        <v>1</v>
      </c>
      <c r="H87" s="7">
        <v>13</v>
      </c>
      <c r="I87" s="7">
        <v>30</v>
      </c>
      <c r="J87" s="7">
        <v>179</v>
      </c>
      <c r="K87" s="9"/>
      <c r="L87" s="7">
        <v>382</v>
      </c>
      <c r="M87" s="7">
        <v>1596</v>
      </c>
      <c r="N87" s="7">
        <v>133</v>
      </c>
    </row>
    <row r="88" spans="1:15">
      <c r="A88" s="1" t="s">
        <v>14</v>
      </c>
      <c r="B88" s="7">
        <v>505642</v>
      </c>
      <c r="C88" s="7"/>
      <c r="E88" s="7"/>
      <c r="F88" s="7"/>
      <c r="K88" s="9"/>
    </row>
    <row r="89" spans="1:15">
      <c r="A89" s="1" t="s">
        <v>53</v>
      </c>
      <c r="B89" s="11">
        <v>1</v>
      </c>
      <c r="C89" s="7">
        <f>(E89+F89)</f>
        <v>7629</v>
      </c>
      <c r="E89" s="7">
        <f>+(G89+H89+I89+J89)</f>
        <v>1144</v>
      </c>
      <c r="F89" s="7">
        <f>(L89+M89+N89)</f>
        <v>6485</v>
      </c>
      <c r="G89" s="9">
        <v>8</v>
      </c>
      <c r="H89" s="7">
        <v>44</v>
      </c>
      <c r="I89" s="7">
        <v>99</v>
      </c>
      <c r="J89" s="7">
        <v>993</v>
      </c>
      <c r="K89" s="9"/>
      <c r="L89" s="7">
        <v>1914</v>
      </c>
      <c r="M89" s="7">
        <v>4038</v>
      </c>
      <c r="N89" s="7">
        <v>533</v>
      </c>
    </row>
    <row r="90" spans="1:15" s="8" customFormat="1">
      <c r="A90" s="8" t="s">
        <v>15</v>
      </c>
      <c r="B90" s="17">
        <f>SUM(B84+B86+B88)</f>
        <v>3425074</v>
      </c>
      <c r="C90" s="17">
        <f>SUM(E90+F90)</f>
        <v>106791</v>
      </c>
      <c r="D90" s="17"/>
      <c r="E90" s="17">
        <f>SUM(G90+H90+I90+J90)</f>
        <v>11492</v>
      </c>
      <c r="F90" s="17">
        <f>SUM(L90+M90+N90)</f>
        <v>95299</v>
      </c>
      <c r="G90" s="17">
        <f t="shared" ref="G90:N90" si="17">SUM(G85+G87+G89)</f>
        <v>105</v>
      </c>
      <c r="H90" s="17">
        <f t="shared" si="17"/>
        <v>639</v>
      </c>
      <c r="I90" s="17">
        <f t="shared" si="17"/>
        <v>4183</v>
      </c>
      <c r="J90" s="17">
        <f t="shared" si="17"/>
        <v>6565</v>
      </c>
      <c r="K90" s="17">
        <f t="shared" si="17"/>
        <v>0</v>
      </c>
      <c r="L90" s="17">
        <f t="shared" si="17"/>
        <v>17159</v>
      </c>
      <c r="M90" s="17">
        <f t="shared" si="17"/>
        <v>65762</v>
      </c>
      <c r="N90" s="17">
        <f t="shared" si="17"/>
        <v>12378</v>
      </c>
      <c r="O90" s="18"/>
    </row>
    <row r="91" spans="1:15">
      <c r="A91" s="1" t="s">
        <v>56</v>
      </c>
      <c r="B91" s="11"/>
      <c r="C91" s="13">
        <f>ROUND((C90/B90)*10^5,1)</f>
        <v>3117.9</v>
      </c>
      <c r="D91" s="13" t="s">
        <v>57</v>
      </c>
      <c r="E91" s="13">
        <f>ROUND((E90/B90)*10^5,1)</f>
        <v>335.5</v>
      </c>
      <c r="F91" s="13">
        <f>ROUND((F90/B90)*10^5,1)</f>
        <v>2782.4</v>
      </c>
      <c r="G91" s="13">
        <f>ROUND((G90/B90)*10^5,1)</f>
        <v>3.1</v>
      </c>
      <c r="H91" s="13">
        <f>ROUND((H90/B90)*10^5,1)</f>
        <v>18.7</v>
      </c>
      <c r="I91" s="13">
        <f>ROUND((I90/B90)*10^5,1)</f>
        <v>122.1</v>
      </c>
      <c r="J91" s="13">
        <f>ROUND((J90/B90)*10^5,1)</f>
        <v>191.7</v>
      </c>
      <c r="K91" s="13"/>
      <c r="L91" s="13">
        <f>ROUND((L90/B90)*10^5,1)</f>
        <v>501</v>
      </c>
      <c r="M91" s="13">
        <f>ROUND((M90/B90)*10^5,1)</f>
        <v>1920</v>
      </c>
      <c r="N91" s="13">
        <f>ROUND((N90/B90)*10^5,1)</f>
        <v>361.4</v>
      </c>
    </row>
    <row r="92" spans="1:15">
      <c r="B92" s="11"/>
      <c r="C92" s="13"/>
      <c r="D92" s="13"/>
      <c r="E92" s="13"/>
      <c r="F92" s="13" t="s">
        <v>57</v>
      </c>
      <c r="G92" s="13" t="s">
        <v>57</v>
      </c>
      <c r="H92" s="13" t="s">
        <v>57</v>
      </c>
      <c r="I92" s="13" t="s">
        <v>57</v>
      </c>
      <c r="J92" s="13" t="s">
        <v>57</v>
      </c>
      <c r="K92" s="13"/>
      <c r="L92" s="13" t="s">
        <v>57</v>
      </c>
      <c r="M92" s="13" t="s">
        <v>57</v>
      </c>
      <c r="N92" s="13"/>
    </row>
    <row r="93" spans="1:15">
      <c r="A93" s="15" t="s">
        <v>67</v>
      </c>
      <c r="B93" s="7"/>
      <c r="C93" s="9" t="s">
        <v>57</v>
      </c>
      <c r="G93" s="10"/>
      <c r="K93" s="9"/>
      <c r="L93" s="9" t="s">
        <v>57</v>
      </c>
    </row>
    <row r="94" spans="1:15">
      <c r="A94" s="15"/>
      <c r="B94" s="7"/>
      <c r="C94" s="9" t="s">
        <v>57</v>
      </c>
      <c r="G94" s="10"/>
      <c r="K94" s="9"/>
    </row>
    <row r="95" spans="1:15">
      <c r="A95" s="1" t="s">
        <v>9</v>
      </c>
      <c r="B95" s="7">
        <v>637015</v>
      </c>
      <c r="K95" s="9"/>
    </row>
    <row r="96" spans="1:15">
      <c r="A96" s="1" t="s">
        <v>53</v>
      </c>
      <c r="B96" s="11">
        <v>0.999</v>
      </c>
      <c r="C96" s="7">
        <f>(E96+F96)</f>
        <v>27010</v>
      </c>
      <c r="D96" s="9" t="s">
        <v>57</v>
      </c>
      <c r="E96" s="7">
        <f>+(G96+H96+I96+J96)</f>
        <v>3949</v>
      </c>
      <c r="F96" s="7">
        <f>(L96+M96+N96)</f>
        <v>23061</v>
      </c>
      <c r="G96" s="9">
        <v>21</v>
      </c>
      <c r="H96" s="7">
        <v>311</v>
      </c>
      <c r="I96" s="7">
        <v>1044</v>
      </c>
      <c r="J96" s="7">
        <v>2573</v>
      </c>
      <c r="K96" s="9"/>
      <c r="L96" s="7">
        <v>4180</v>
      </c>
      <c r="M96" s="7">
        <v>16311</v>
      </c>
      <c r="N96" s="7">
        <v>2570</v>
      </c>
    </row>
    <row r="97" spans="1:15">
      <c r="A97" s="1" t="s">
        <v>54</v>
      </c>
      <c r="B97" s="11">
        <v>1</v>
      </c>
      <c r="C97" s="7">
        <f>(E97+F97)</f>
        <v>27051</v>
      </c>
      <c r="E97" s="7">
        <f>+(G97+H97+I97+J97)</f>
        <v>3954</v>
      </c>
      <c r="F97" s="7">
        <f>(L97+M97+N97)</f>
        <v>23097</v>
      </c>
      <c r="G97" s="9">
        <v>21</v>
      </c>
      <c r="H97" s="7">
        <v>311</v>
      </c>
      <c r="I97" s="7">
        <v>1045</v>
      </c>
      <c r="J97" s="7">
        <v>2577</v>
      </c>
      <c r="K97" s="9"/>
      <c r="L97" s="7">
        <v>4185</v>
      </c>
      <c r="M97" s="7">
        <v>16340</v>
      </c>
      <c r="N97" s="7">
        <v>2572</v>
      </c>
    </row>
    <row r="98" spans="1:15">
      <c r="A98" s="1" t="s">
        <v>55</v>
      </c>
      <c r="B98" s="7">
        <v>38932</v>
      </c>
      <c r="C98" s="7"/>
      <c r="E98" s="7"/>
      <c r="F98" s="7"/>
      <c r="K98" s="9"/>
    </row>
    <row r="99" spans="1:15">
      <c r="A99" s="1" t="s">
        <v>53</v>
      </c>
      <c r="B99" s="11">
        <v>1</v>
      </c>
      <c r="C99" s="7">
        <f>(E99+F99)</f>
        <v>2336</v>
      </c>
      <c r="E99" s="7">
        <f>+(G99+H99+I99+J99)</f>
        <v>318</v>
      </c>
      <c r="F99" s="7">
        <f>(L99+M99+N99)</f>
        <v>2018</v>
      </c>
      <c r="G99" s="16">
        <v>0</v>
      </c>
      <c r="H99" s="7">
        <v>26</v>
      </c>
      <c r="I99" s="7">
        <v>58</v>
      </c>
      <c r="J99" s="7">
        <v>234</v>
      </c>
      <c r="K99" s="9"/>
      <c r="L99" s="7">
        <v>358</v>
      </c>
      <c r="M99" s="7">
        <v>1586</v>
      </c>
      <c r="N99" s="7">
        <v>74</v>
      </c>
    </row>
    <row r="100" spans="1:15">
      <c r="A100" s="1" t="s">
        <v>14</v>
      </c>
      <c r="B100" s="7">
        <v>120218</v>
      </c>
      <c r="C100" s="7"/>
      <c r="E100" s="7"/>
      <c r="F100" s="7"/>
      <c r="H100" s="9" t="s">
        <v>57</v>
      </c>
      <c r="K100" s="9"/>
    </row>
    <row r="101" spans="1:15">
      <c r="A101" s="1" t="s">
        <v>53</v>
      </c>
      <c r="B101" s="11">
        <v>1</v>
      </c>
      <c r="C101" s="7">
        <f>(E101+F101)</f>
        <v>2880</v>
      </c>
      <c r="E101" s="7">
        <f>+(G101+H101+I101+J101)</f>
        <v>596</v>
      </c>
      <c r="F101" s="7">
        <f>(L101+M101+N101)</f>
        <v>2284</v>
      </c>
      <c r="G101" s="9">
        <v>2</v>
      </c>
      <c r="H101" s="7">
        <v>83</v>
      </c>
      <c r="I101" s="7">
        <v>53</v>
      </c>
      <c r="J101" s="7">
        <v>458</v>
      </c>
      <c r="K101" s="9"/>
      <c r="L101" s="7">
        <v>601</v>
      </c>
      <c r="M101" s="7">
        <v>1550</v>
      </c>
      <c r="N101" s="7">
        <v>133</v>
      </c>
    </row>
    <row r="102" spans="1:15" s="8" customFormat="1">
      <c r="A102" s="8" t="s">
        <v>15</v>
      </c>
      <c r="B102" s="17">
        <f>SUM(B95+B98+B100)</f>
        <v>796165</v>
      </c>
      <c r="C102" s="17">
        <f>SUM(E102+F102)</f>
        <v>32267</v>
      </c>
      <c r="D102" s="17"/>
      <c r="E102" s="17">
        <f>SUM(G102+H102+I102+J102)</f>
        <v>4868</v>
      </c>
      <c r="F102" s="17">
        <f>SUM(L102+M102+N102)</f>
        <v>27399</v>
      </c>
      <c r="G102" s="17">
        <f>SUM(G97+G99+G101)</f>
        <v>23</v>
      </c>
      <c r="H102" s="17">
        <f t="shared" ref="H102:N102" si="18">SUM(H97+H99+H101)</f>
        <v>420</v>
      </c>
      <c r="I102" s="17">
        <f t="shared" si="18"/>
        <v>1156</v>
      </c>
      <c r="J102" s="17">
        <f t="shared" si="18"/>
        <v>3269</v>
      </c>
      <c r="K102" s="17">
        <f t="shared" si="18"/>
        <v>0</v>
      </c>
      <c r="L102" s="17">
        <f t="shared" si="18"/>
        <v>5144</v>
      </c>
      <c r="M102" s="17">
        <f t="shared" si="18"/>
        <v>19476</v>
      </c>
      <c r="N102" s="17">
        <f t="shared" si="18"/>
        <v>2779</v>
      </c>
      <c r="O102" s="18"/>
    </row>
    <row r="103" spans="1:15">
      <c r="A103" s="1" t="s">
        <v>56</v>
      </c>
      <c r="B103" s="11"/>
      <c r="C103" s="13">
        <f>ROUND((C102/B102)*10^5,1)</f>
        <v>4052.8</v>
      </c>
      <c r="D103" s="13"/>
      <c r="E103" s="13">
        <f>ROUND((E102/B102)*10^5,1)</f>
        <v>611.4</v>
      </c>
      <c r="F103" s="13">
        <f>ROUND((F102/B102)*10^5,1)</f>
        <v>3441.4</v>
      </c>
      <c r="G103" s="13">
        <f>ROUND((G102/B102)*10^5,1)</f>
        <v>2.9</v>
      </c>
      <c r="H103" s="13">
        <f>ROUND((H102/B102)*10^5,1)</f>
        <v>52.8</v>
      </c>
      <c r="I103" s="13">
        <f>ROUND((I102/B102)*10^5,1)</f>
        <v>145.19999999999999</v>
      </c>
      <c r="J103" s="13">
        <f>ROUND((J102/B102)*10^5,1)</f>
        <v>410.6</v>
      </c>
      <c r="K103" s="13"/>
      <c r="L103" s="13">
        <f>ROUND((L102/B102)*10^5,1)</f>
        <v>646.1</v>
      </c>
      <c r="M103" s="13">
        <f>ROUND((M102/B102)*10^5,1)</f>
        <v>2446.1999999999998</v>
      </c>
      <c r="N103" s="13">
        <f>ROUND((N102/B102)*10^5,1)</f>
        <v>349</v>
      </c>
    </row>
    <row r="104" spans="1:15">
      <c r="B104" s="11"/>
      <c r="C104" s="13"/>
      <c r="D104" s="13"/>
      <c r="E104" s="13"/>
      <c r="F104" s="13"/>
      <c r="G104" s="13" t="s">
        <v>57</v>
      </c>
      <c r="H104" s="13"/>
      <c r="I104" s="13"/>
      <c r="J104" s="13" t="s">
        <v>57</v>
      </c>
      <c r="K104" s="13"/>
      <c r="L104" s="13" t="s">
        <v>57</v>
      </c>
      <c r="M104" s="13" t="s">
        <v>57</v>
      </c>
      <c r="N104" s="13"/>
    </row>
    <row r="105" spans="1:15" ht="15.75" customHeight="1">
      <c r="A105" s="15" t="s">
        <v>68</v>
      </c>
      <c r="B105" s="7"/>
      <c r="C105" s="9" t="s">
        <v>57</v>
      </c>
      <c r="E105" s="9" t="s">
        <v>57</v>
      </c>
      <c r="F105" s="9" t="s">
        <v>57</v>
      </c>
      <c r="G105" s="9" t="s">
        <v>57</v>
      </c>
      <c r="K105" s="9"/>
    </row>
    <row r="106" spans="1:15">
      <c r="A106" s="15"/>
      <c r="B106" s="7"/>
      <c r="D106" s="9" t="s">
        <v>57</v>
      </c>
      <c r="E106" s="9" t="s">
        <v>57</v>
      </c>
      <c r="G106" s="10"/>
      <c r="K106" s="9"/>
    </row>
    <row r="107" spans="1:15">
      <c r="A107" s="1" t="s">
        <v>9</v>
      </c>
      <c r="B107" s="7">
        <v>571822</v>
      </c>
      <c r="K107" s="9"/>
    </row>
    <row r="108" spans="1:15">
      <c r="A108" s="1" t="s">
        <v>53</v>
      </c>
      <c r="B108" s="11">
        <v>1</v>
      </c>
      <c r="C108" s="7">
        <f>(E108+F108)</f>
        <v>44085</v>
      </c>
      <c r="E108" s="7">
        <f>+(G108+H108+I108+J108)</f>
        <v>9931</v>
      </c>
      <c r="F108" s="7">
        <f>(L108+M108+N108)</f>
        <v>34154</v>
      </c>
      <c r="G108" s="9">
        <v>232</v>
      </c>
      <c r="H108" s="7">
        <v>188</v>
      </c>
      <c r="I108" s="7">
        <v>3943</v>
      </c>
      <c r="J108" s="7">
        <v>5568</v>
      </c>
      <c r="K108" s="9"/>
      <c r="L108" s="7">
        <v>5011</v>
      </c>
      <c r="M108" s="7">
        <v>21473</v>
      </c>
      <c r="N108" s="7">
        <v>7670</v>
      </c>
    </row>
    <row r="109" spans="1:15">
      <c r="A109" s="1" t="s">
        <v>55</v>
      </c>
      <c r="B109" s="7" t="s">
        <v>22</v>
      </c>
      <c r="C109" s="7"/>
      <c r="D109" s="9" t="s">
        <v>57</v>
      </c>
      <c r="F109" s="7"/>
      <c r="K109" s="9"/>
    </row>
    <row r="110" spans="1:15">
      <c r="A110" s="1" t="s">
        <v>14</v>
      </c>
      <c r="B110" s="7" t="s">
        <v>22</v>
      </c>
      <c r="C110" s="7"/>
      <c r="D110" s="9" t="s">
        <v>57</v>
      </c>
      <c r="F110" s="7"/>
      <c r="K110" s="9"/>
    </row>
    <row r="111" spans="1:15" s="8" customFormat="1">
      <c r="A111" s="8" t="s">
        <v>52</v>
      </c>
      <c r="B111" s="17">
        <f>B107</f>
        <v>571822</v>
      </c>
      <c r="C111" s="17">
        <f>SUM(E111+F111)</f>
        <v>44085</v>
      </c>
      <c r="D111" s="17"/>
      <c r="E111" s="17">
        <f>SUM(G111+H111+I111+J111)</f>
        <v>9931</v>
      </c>
      <c r="F111" s="17">
        <f>SUM(L111+M111+N111)</f>
        <v>34154</v>
      </c>
      <c r="G111" s="17">
        <f>G108</f>
        <v>232</v>
      </c>
      <c r="H111" s="17">
        <f>H108</f>
        <v>188</v>
      </c>
      <c r="I111" s="17">
        <f t="shared" ref="I111:N111" si="19">I108</f>
        <v>3943</v>
      </c>
      <c r="J111" s="17">
        <f t="shared" si="19"/>
        <v>5568</v>
      </c>
      <c r="K111" s="17">
        <f t="shared" si="19"/>
        <v>0</v>
      </c>
      <c r="L111" s="17">
        <f t="shared" si="19"/>
        <v>5011</v>
      </c>
      <c r="M111" s="17">
        <f t="shared" si="19"/>
        <v>21473</v>
      </c>
      <c r="N111" s="17">
        <f t="shared" si="19"/>
        <v>7670</v>
      </c>
      <c r="O111" s="18"/>
    </row>
    <row r="112" spans="1:15">
      <c r="A112" s="1" t="s">
        <v>56</v>
      </c>
      <c r="B112" s="11"/>
      <c r="C112" s="13">
        <f>ROUND((C111/B111)*10^5,1)</f>
        <v>7709.6</v>
      </c>
      <c r="D112" s="13"/>
      <c r="E112" s="13">
        <f>ROUND((E111/B111)*10^5,1)</f>
        <v>1736.7</v>
      </c>
      <c r="F112" s="13">
        <f>ROUND((F111/B111)*10^5,1)</f>
        <v>5972.8</v>
      </c>
      <c r="G112" s="13">
        <f>ROUND((G111/B111)*10^5,1)</f>
        <v>40.6</v>
      </c>
      <c r="H112" s="13">
        <f>ROUND((H111/B111)*10^5,1)</f>
        <v>32.9</v>
      </c>
      <c r="I112" s="13">
        <f>ROUND((I111/B111)*10^5,1)</f>
        <v>689.6</v>
      </c>
      <c r="J112" s="13">
        <f>ROUND((J111/B111)*10^5,1)</f>
        <v>973.7</v>
      </c>
      <c r="K112" s="13"/>
      <c r="L112" s="13">
        <f>ROUND((L111/B111)*10^5,1)</f>
        <v>876.3</v>
      </c>
      <c r="M112" s="13">
        <f>ROUND((M111/B111)*10^5,1)</f>
        <v>3755.2</v>
      </c>
      <c r="N112" s="13">
        <f>ROUND((N111/B111)*10^5,1)</f>
        <v>1341.3</v>
      </c>
    </row>
    <row r="113" spans="1:15">
      <c r="B113" s="11"/>
      <c r="C113" s="13"/>
      <c r="D113" s="13"/>
      <c r="E113" s="13" t="s">
        <v>57</v>
      </c>
      <c r="F113" s="13"/>
      <c r="G113" s="13" t="s">
        <v>57</v>
      </c>
      <c r="H113" s="13" t="s">
        <v>57</v>
      </c>
      <c r="I113" s="13" t="s">
        <v>57</v>
      </c>
      <c r="J113" s="13"/>
      <c r="K113" s="13"/>
      <c r="L113" s="13" t="s">
        <v>57</v>
      </c>
      <c r="M113" s="13" t="s">
        <v>57</v>
      </c>
      <c r="N113" s="13"/>
    </row>
    <row r="114" spans="1:15">
      <c r="A114" s="15" t="s">
        <v>23</v>
      </c>
      <c r="B114" s="7"/>
      <c r="G114" s="9" t="s">
        <v>57</v>
      </c>
      <c r="K114" s="9"/>
    </row>
    <row r="115" spans="1:15">
      <c r="A115" s="15"/>
      <c r="B115" s="7"/>
      <c r="G115" s="10"/>
      <c r="K115" s="9"/>
    </row>
    <row r="116" spans="1:15">
      <c r="A116" s="1" t="s">
        <v>9</v>
      </c>
      <c r="B116" s="7">
        <v>15221969</v>
      </c>
      <c r="E116" s="9" t="s">
        <v>57</v>
      </c>
      <c r="F116" s="9" t="s">
        <v>57</v>
      </c>
      <c r="K116" s="9"/>
    </row>
    <row r="117" spans="1:15">
      <c r="A117" s="1" t="s">
        <v>53</v>
      </c>
      <c r="B117" s="11">
        <v>0.999</v>
      </c>
      <c r="C117" s="7">
        <f>(E117+F117)</f>
        <v>867648</v>
      </c>
      <c r="E117" s="7">
        <f>+(G117+H117+I117+J117)</f>
        <v>124010</v>
      </c>
      <c r="F117" s="7">
        <f>(L117+M117+N117)</f>
        <v>743638</v>
      </c>
      <c r="G117" s="9">
        <v>823</v>
      </c>
      <c r="H117" s="7">
        <v>6157</v>
      </c>
      <c r="I117" s="7">
        <v>31984</v>
      </c>
      <c r="J117" s="7">
        <v>85046</v>
      </c>
      <c r="K117" s="9"/>
      <c r="L117" s="7">
        <v>164687</v>
      </c>
      <c r="M117" s="7">
        <v>491714</v>
      </c>
      <c r="N117" s="7">
        <v>87237</v>
      </c>
    </row>
    <row r="118" spans="1:15">
      <c r="A118" s="1" t="s">
        <v>54</v>
      </c>
      <c r="B118" s="11">
        <v>1</v>
      </c>
      <c r="C118" s="7">
        <f>(E118+F118)</f>
        <v>868133</v>
      </c>
      <c r="E118" s="7">
        <f>+(G118+H118+I118+J118)</f>
        <v>124066</v>
      </c>
      <c r="F118" s="7">
        <f>(L118+M118+N118)</f>
        <v>744067</v>
      </c>
      <c r="G118" s="9">
        <v>823</v>
      </c>
      <c r="H118" s="7">
        <v>6159</v>
      </c>
      <c r="I118" s="7">
        <v>31999</v>
      </c>
      <c r="J118" s="7">
        <v>85085</v>
      </c>
      <c r="K118" s="9"/>
      <c r="L118" s="7">
        <v>164774</v>
      </c>
      <c r="M118" s="7">
        <v>492009</v>
      </c>
      <c r="N118" s="7">
        <v>87284</v>
      </c>
    </row>
    <row r="119" spans="1:15">
      <c r="A119" s="1" t="s">
        <v>55</v>
      </c>
      <c r="B119" s="7">
        <v>236519</v>
      </c>
      <c r="C119" s="7"/>
      <c r="E119" s="7"/>
      <c r="F119" s="7"/>
      <c r="K119" s="9"/>
    </row>
    <row r="120" spans="1:15">
      <c r="A120" s="1" t="s">
        <v>53</v>
      </c>
      <c r="B120" s="11">
        <v>0.95499999999999996</v>
      </c>
      <c r="C120" s="7">
        <f>(E120+F120)</f>
        <v>15865</v>
      </c>
      <c r="E120" s="7">
        <f>+(G120+H120+I120+J120)</f>
        <v>2103</v>
      </c>
      <c r="F120" s="7">
        <f>(L120+M120+N120)</f>
        <v>13762</v>
      </c>
      <c r="G120" s="9">
        <v>13</v>
      </c>
      <c r="H120" s="7">
        <v>95</v>
      </c>
      <c r="I120" s="7">
        <v>409</v>
      </c>
      <c r="J120" s="7">
        <v>1586</v>
      </c>
      <c r="K120" s="9"/>
      <c r="L120" s="7">
        <v>3134</v>
      </c>
      <c r="M120" s="7">
        <v>9779</v>
      </c>
      <c r="N120" s="7">
        <v>849</v>
      </c>
    </row>
    <row r="121" spans="1:15">
      <c r="A121" s="1" t="s">
        <v>54</v>
      </c>
      <c r="B121" s="11">
        <v>1</v>
      </c>
      <c r="C121" s="7">
        <f>(E121+F121)</f>
        <v>16607</v>
      </c>
      <c r="E121" s="7">
        <f>+(G121+H121+I121+J121)</f>
        <v>2201</v>
      </c>
      <c r="F121" s="7">
        <f>(L121+M121+N121)</f>
        <v>14406</v>
      </c>
      <c r="G121" s="9">
        <v>14</v>
      </c>
      <c r="H121" s="7">
        <v>99</v>
      </c>
      <c r="I121" s="7">
        <v>428</v>
      </c>
      <c r="J121" s="7">
        <v>1660</v>
      </c>
      <c r="K121" s="9"/>
      <c r="L121" s="7">
        <v>3281</v>
      </c>
      <c r="M121" s="7">
        <v>10236</v>
      </c>
      <c r="N121" s="7">
        <v>889</v>
      </c>
    </row>
    <row r="122" spans="1:15">
      <c r="A122" s="1" t="s">
        <v>14</v>
      </c>
      <c r="B122" s="7">
        <v>938027</v>
      </c>
      <c r="C122" s="7"/>
      <c r="D122" s="9" t="s">
        <v>57</v>
      </c>
      <c r="E122" s="7"/>
      <c r="F122" s="7"/>
      <c r="K122" s="9"/>
    </row>
    <row r="123" spans="1:15">
      <c r="A123" s="1" t="s">
        <v>53</v>
      </c>
      <c r="B123" s="11">
        <v>1</v>
      </c>
      <c r="C123" s="7">
        <f>(E123+F123)</f>
        <v>28490</v>
      </c>
      <c r="E123" s="7">
        <f>+(G123+H123+I123+J123)</f>
        <v>4446</v>
      </c>
      <c r="F123" s="7">
        <f>(L123+M123+N123)</f>
        <v>24044</v>
      </c>
      <c r="G123" s="9">
        <v>37</v>
      </c>
      <c r="H123" s="7">
        <v>383</v>
      </c>
      <c r="I123" s="7">
        <v>440</v>
      </c>
      <c r="J123" s="7">
        <v>3586</v>
      </c>
      <c r="K123" s="9"/>
      <c r="L123" s="7">
        <v>7997</v>
      </c>
      <c r="M123" s="7">
        <v>14303</v>
      </c>
      <c r="N123" s="7">
        <v>1744</v>
      </c>
    </row>
    <row r="124" spans="1:15" s="8" customFormat="1">
      <c r="A124" s="8" t="s">
        <v>15</v>
      </c>
      <c r="B124" s="17">
        <f>SUM(B116+B119+B122)</f>
        <v>16396515</v>
      </c>
      <c r="C124" s="17">
        <f>SUM(E124+F124)</f>
        <v>913230</v>
      </c>
      <c r="D124" s="17"/>
      <c r="E124" s="17">
        <f>SUM(G124+H124+I124+J124)</f>
        <v>130713</v>
      </c>
      <c r="F124" s="17">
        <f>SUM(L124+M124+N124)</f>
        <v>782517</v>
      </c>
      <c r="G124" s="17">
        <f>SUM(G118+G121+G123)</f>
        <v>874</v>
      </c>
      <c r="H124" s="17">
        <f>SUM(H118+H121+H123)</f>
        <v>6641</v>
      </c>
      <c r="I124" s="17">
        <f>SUM(I118+I121+I123)</f>
        <v>32867</v>
      </c>
      <c r="J124" s="17">
        <f>SUM(J118+J121+J123)</f>
        <v>90331</v>
      </c>
      <c r="K124" s="17"/>
      <c r="L124" s="17">
        <f>SUM(L118+L121+L123)</f>
        <v>176052</v>
      </c>
      <c r="M124" s="17">
        <f>SUM(M118+M121+M123)</f>
        <v>516548</v>
      </c>
      <c r="N124" s="17">
        <f>SUM(N118+N121+N123)</f>
        <v>89917</v>
      </c>
      <c r="O124" s="18"/>
    </row>
    <row r="125" spans="1:15">
      <c r="A125" s="1" t="s">
        <v>56</v>
      </c>
      <c r="B125" s="11"/>
      <c r="C125" s="13">
        <f>ROUND((C124/B124)*10^5,1)</f>
        <v>5569.7</v>
      </c>
      <c r="D125" s="13" t="s">
        <v>57</v>
      </c>
      <c r="E125" s="13">
        <f>ROUND((E124/B124)*10^5,1)</f>
        <v>797.2</v>
      </c>
      <c r="F125" s="13">
        <f>ROUND((F124/B124)*10^5,1)</f>
        <v>4772.5</v>
      </c>
      <c r="G125" s="13">
        <f>ROUND((G124/B124)*10^5,1)</f>
        <v>5.3</v>
      </c>
      <c r="H125" s="13">
        <f>ROUND((H124/B124)*10^5,1)</f>
        <v>40.5</v>
      </c>
      <c r="I125" s="13">
        <f>ROUND((I124/B124)*10^5,1)</f>
        <v>200.5</v>
      </c>
      <c r="J125" s="13">
        <f>ROUND((J124/B124)*10^5,1)</f>
        <v>550.9</v>
      </c>
      <c r="K125" s="13">
        <f>ROUND((K124/J124)*10^5,1)</f>
        <v>0</v>
      </c>
      <c r="L125" s="13">
        <f>ROUND((L124/B124)*10^5,1)</f>
        <v>1073.7</v>
      </c>
      <c r="M125" s="13">
        <f>ROUND((M124/B124)*10^5,1)</f>
        <v>3150.4</v>
      </c>
      <c r="N125" s="13">
        <f>ROUND((N124/B124)*10^5,1)</f>
        <v>548.4</v>
      </c>
    </row>
    <row r="126" spans="1:15">
      <c r="B126" s="11"/>
      <c r="C126" s="13"/>
      <c r="D126" s="13"/>
      <c r="E126" s="13" t="s">
        <v>57</v>
      </c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5">
      <c r="A127" s="15" t="s">
        <v>24</v>
      </c>
      <c r="B127" s="7"/>
      <c r="C127" s="9" t="s">
        <v>57</v>
      </c>
      <c r="G127" s="10"/>
      <c r="K127" s="9"/>
    </row>
    <row r="128" spans="1:15">
      <c r="A128" s="15"/>
      <c r="B128" s="7"/>
      <c r="C128" s="9" t="s">
        <v>57</v>
      </c>
      <c r="G128" s="10"/>
      <c r="K128" s="9"/>
    </row>
    <row r="129" spans="1:15">
      <c r="A129" s="1" t="s">
        <v>9</v>
      </c>
      <c r="B129" s="7">
        <v>5803341</v>
      </c>
      <c r="K129" s="9"/>
    </row>
    <row r="130" spans="1:15">
      <c r="A130" s="1" t="s">
        <v>53</v>
      </c>
      <c r="B130" s="11">
        <v>0.98199999999999998</v>
      </c>
      <c r="C130" s="7">
        <f t="shared" ref="C130:C137" si="20">(E130+F130)</f>
        <v>285094</v>
      </c>
      <c r="E130" s="7">
        <f t="shared" ref="E130:E137" si="21">+(G130+H130+I130+J130)</f>
        <v>30667</v>
      </c>
      <c r="F130" s="7">
        <f t="shared" ref="F130:F137" si="22">(L130+M130+N130)</f>
        <v>254427</v>
      </c>
      <c r="G130" s="9">
        <v>448</v>
      </c>
      <c r="H130" s="7">
        <v>1595</v>
      </c>
      <c r="I130" s="7">
        <v>12602</v>
      </c>
      <c r="J130" s="7">
        <v>16022</v>
      </c>
      <c r="K130" s="9"/>
      <c r="L130" s="7">
        <v>51482</v>
      </c>
      <c r="M130" s="7">
        <v>171787</v>
      </c>
      <c r="N130" s="7">
        <v>31158</v>
      </c>
    </row>
    <row r="131" spans="1:15">
      <c r="A131" s="1" t="s">
        <v>54</v>
      </c>
      <c r="B131" s="11">
        <v>1</v>
      </c>
      <c r="C131" s="7">
        <f t="shared" si="20"/>
        <v>289868</v>
      </c>
      <c r="E131" s="7">
        <f t="shared" si="21"/>
        <v>31077</v>
      </c>
      <c r="F131" s="7">
        <f t="shared" si="22"/>
        <v>258791</v>
      </c>
      <c r="G131" s="9">
        <v>453</v>
      </c>
      <c r="H131" s="7">
        <v>1619</v>
      </c>
      <c r="I131" s="7">
        <v>12759</v>
      </c>
      <c r="J131" s="7">
        <v>16246</v>
      </c>
      <c r="K131" s="9"/>
      <c r="L131" s="7">
        <v>52285</v>
      </c>
      <c r="M131" s="7">
        <v>174872</v>
      </c>
      <c r="N131" s="7">
        <v>31634</v>
      </c>
    </row>
    <row r="132" spans="1:15">
      <c r="A132" s="1" t="s">
        <v>55</v>
      </c>
      <c r="B132" s="7">
        <v>899214</v>
      </c>
      <c r="C132" s="7"/>
      <c r="E132" s="7"/>
      <c r="F132" s="7"/>
      <c r="K132" s="9"/>
    </row>
    <row r="133" spans="1:15">
      <c r="A133" s="1" t="s">
        <v>53</v>
      </c>
      <c r="B133" s="11">
        <v>0.91700000000000004</v>
      </c>
      <c r="C133" s="7">
        <f t="shared" si="20"/>
        <v>51876</v>
      </c>
      <c r="E133" s="7">
        <f t="shared" si="21"/>
        <v>5726</v>
      </c>
      <c r="F133" s="7">
        <f t="shared" si="22"/>
        <v>46150</v>
      </c>
      <c r="G133" s="9">
        <v>54</v>
      </c>
      <c r="H133" s="7">
        <v>268</v>
      </c>
      <c r="I133" s="7">
        <v>1142</v>
      </c>
      <c r="J133" s="7">
        <v>4262</v>
      </c>
      <c r="K133" s="9"/>
      <c r="L133" s="7">
        <v>8374</v>
      </c>
      <c r="M133" s="7">
        <v>35317</v>
      </c>
      <c r="N133" s="7">
        <v>2459</v>
      </c>
    </row>
    <row r="134" spans="1:15">
      <c r="A134" s="1" t="s">
        <v>54</v>
      </c>
      <c r="B134" s="11">
        <v>1</v>
      </c>
      <c r="C134" s="7">
        <f t="shared" si="20"/>
        <v>56583</v>
      </c>
      <c r="E134" s="7">
        <f t="shared" si="21"/>
        <v>6246</v>
      </c>
      <c r="F134" s="7">
        <f t="shared" si="22"/>
        <v>50337</v>
      </c>
      <c r="G134" s="9">
        <v>59</v>
      </c>
      <c r="H134" s="7">
        <v>292</v>
      </c>
      <c r="I134" s="7">
        <v>1246</v>
      </c>
      <c r="J134" s="7">
        <v>4649</v>
      </c>
      <c r="K134" s="9"/>
      <c r="L134" s="7">
        <v>9134</v>
      </c>
      <c r="M134" s="7">
        <v>38521</v>
      </c>
      <c r="N134" s="7">
        <v>2682</v>
      </c>
    </row>
    <row r="135" spans="1:15">
      <c r="A135" s="1" t="s">
        <v>14</v>
      </c>
      <c r="B135" s="7">
        <v>1681360</v>
      </c>
      <c r="C135" s="7"/>
      <c r="D135" s="9" t="s">
        <v>57</v>
      </c>
      <c r="E135" s="7"/>
      <c r="F135" s="7"/>
      <c r="K135" s="9"/>
    </row>
    <row r="136" spans="1:15">
      <c r="A136" s="1" t="s">
        <v>53</v>
      </c>
      <c r="B136" s="11">
        <v>0.86899999999999999</v>
      </c>
      <c r="C136" s="7">
        <f t="shared" si="20"/>
        <v>37447</v>
      </c>
      <c r="E136" s="7">
        <f t="shared" si="21"/>
        <v>3779</v>
      </c>
      <c r="F136" s="7">
        <f t="shared" si="22"/>
        <v>33668</v>
      </c>
      <c r="G136" s="9">
        <v>75</v>
      </c>
      <c r="H136" s="7">
        <v>234</v>
      </c>
      <c r="I136" s="7">
        <v>345</v>
      </c>
      <c r="J136" s="7">
        <v>3125</v>
      </c>
      <c r="K136" s="9"/>
      <c r="L136" s="7">
        <v>9020</v>
      </c>
      <c r="M136" s="7">
        <v>21804</v>
      </c>
      <c r="N136" s="7">
        <v>2844</v>
      </c>
    </row>
    <row r="137" spans="1:15">
      <c r="A137" s="1" t="s">
        <v>54</v>
      </c>
      <c r="B137" s="11">
        <v>1</v>
      </c>
      <c r="C137" s="7">
        <f t="shared" si="20"/>
        <v>43092</v>
      </c>
      <c r="E137" s="7">
        <f t="shared" si="21"/>
        <v>4348</v>
      </c>
      <c r="F137" s="7">
        <f t="shared" si="22"/>
        <v>38744</v>
      </c>
      <c r="G137" s="9">
        <v>86</v>
      </c>
      <c r="H137" s="7">
        <v>269</v>
      </c>
      <c r="I137" s="7">
        <v>397</v>
      </c>
      <c r="J137" s="7">
        <v>3596</v>
      </c>
      <c r="K137" s="9"/>
      <c r="L137" s="7">
        <v>10380</v>
      </c>
      <c r="M137" s="7">
        <v>25091</v>
      </c>
      <c r="N137" s="7">
        <v>3273</v>
      </c>
    </row>
    <row r="138" spans="1:15" s="8" customFormat="1">
      <c r="A138" s="8" t="s">
        <v>15</v>
      </c>
      <c r="B138" s="17">
        <f>SUM(B129+B132+B135)</f>
        <v>8383915</v>
      </c>
      <c r="C138" s="17">
        <f>SUM(E138+F138)</f>
        <v>389543</v>
      </c>
      <c r="D138" s="17"/>
      <c r="E138" s="17">
        <f>SUM(G138+H138+I138+J138)</f>
        <v>41671</v>
      </c>
      <c r="F138" s="17">
        <f>SUM(L138+M138+N138)</f>
        <v>347872</v>
      </c>
      <c r="G138" s="17">
        <f t="shared" ref="G138:N138" si="23">SUM(G131+G134+G137)</f>
        <v>598</v>
      </c>
      <c r="H138" s="17">
        <f t="shared" si="23"/>
        <v>2180</v>
      </c>
      <c r="I138" s="17">
        <f t="shared" si="23"/>
        <v>14402</v>
      </c>
      <c r="J138" s="17">
        <f t="shared" si="23"/>
        <v>24491</v>
      </c>
      <c r="K138" s="17">
        <f t="shared" si="23"/>
        <v>0</v>
      </c>
      <c r="L138" s="17">
        <f t="shared" si="23"/>
        <v>71799</v>
      </c>
      <c r="M138" s="17">
        <f t="shared" si="23"/>
        <v>238484</v>
      </c>
      <c r="N138" s="17">
        <f t="shared" si="23"/>
        <v>37589</v>
      </c>
      <c r="O138" s="18"/>
    </row>
    <row r="139" spans="1:15">
      <c r="A139" s="1" t="s">
        <v>56</v>
      </c>
      <c r="B139" s="11"/>
      <c r="C139" s="13">
        <f>ROUND((C138/B138)*10^5,1)</f>
        <v>4646.3</v>
      </c>
      <c r="D139" s="13" t="s">
        <v>57</v>
      </c>
      <c r="E139" s="13">
        <f>ROUND((E138/B138)*10^5,1)</f>
        <v>497</v>
      </c>
      <c r="F139" s="13">
        <f>ROUND((F138/B138)*10^5,1)</f>
        <v>4149.3</v>
      </c>
      <c r="G139" s="13">
        <f>ROUND((G138/B138)*10^5,1)</f>
        <v>7.1</v>
      </c>
      <c r="H139" s="13">
        <f>ROUND((H138/B138)*10^5,1)</f>
        <v>26</v>
      </c>
      <c r="I139" s="13">
        <f>ROUND((I138/B138)*10^5,1)</f>
        <v>171.8</v>
      </c>
      <c r="J139" s="13">
        <f>ROUND((J138/B138)*10^5,1)</f>
        <v>292.10000000000002</v>
      </c>
      <c r="K139" s="13">
        <f>ROUND((K138/J138)*10^5,1)</f>
        <v>0</v>
      </c>
      <c r="L139" s="13">
        <f>ROUND((L138/B138)*10^5,1)</f>
        <v>856.4</v>
      </c>
      <c r="M139" s="13">
        <f>ROUND((M138/B138)*10^5,1)</f>
        <v>2844.5</v>
      </c>
      <c r="N139" s="13">
        <f>ROUND((N138/B138)*10^5,1)</f>
        <v>448.3</v>
      </c>
    </row>
    <row r="140" spans="1:15">
      <c r="B140" s="11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5">
      <c r="A141" s="15" t="s">
        <v>25</v>
      </c>
      <c r="B141" s="7"/>
      <c r="E141" s="9" t="s">
        <v>57</v>
      </c>
      <c r="F141" s="9" t="s">
        <v>57</v>
      </c>
      <c r="G141" s="10"/>
      <c r="K141" s="9"/>
    </row>
    <row r="142" spans="1:15">
      <c r="A142" s="15"/>
      <c r="B142" s="7"/>
      <c r="D142" s="9" t="s">
        <v>57</v>
      </c>
      <c r="G142" s="10"/>
      <c r="K142" s="9"/>
    </row>
    <row r="143" spans="1:15">
      <c r="A143" s="1" t="s">
        <v>9</v>
      </c>
      <c r="B143" s="7">
        <v>885605</v>
      </c>
      <c r="K143" s="9"/>
    </row>
    <row r="144" spans="1:15">
      <c r="A144" s="1" t="s">
        <v>53</v>
      </c>
      <c r="B144" s="11">
        <v>1</v>
      </c>
      <c r="C144" s="7">
        <f>(E144+F144)</f>
        <v>48442</v>
      </c>
      <c r="E144" s="7">
        <f>+(G144+H144+I144+J144)</f>
        <v>2453</v>
      </c>
      <c r="F144" s="7">
        <f>(L144+M144+N144)</f>
        <v>45989</v>
      </c>
      <c r="G144" s="9">
        <v>20</v>
      </c>
      <c r="H144" s="7">
        <v>293</v>
      </c>
      <c r="I144" s="7">
        <v>999</v>
      </c>
      <c r="J144" s="7">
        <v>1141</v>
      </c>
      <c r="K144" s="9"/>
      <c r="L144" s="7">
        <v>7340</v>
      </c>
      <c r="M144" s="7">
        <v>33052</v>
      </c>
      <c r="N144" s="7">
        <v>5597</v>
      </c>
    </row>
    <row r="145" spans="1:15">
      <c r="A145" s="1" t="s">
        <v>55</v>
      </c>
      <c r="B145" s="7" t="s">
        <v>22</v>
      </c>
      <c r="C145" s="7"/>
      <c r="E145" s="7"/>
      <c r="F145" s="7"/>
      <c r="K145" s="9"/>
    </row>
    <row r="146" spans="1:15">
      <c r="A146" s="1" t="s">
        <v>14</v>
      </c>
      <c r="B146" s="7">
        <v>338793</v>
      </c>
      <c r="C146" s="7"/>
      <c r="E146" s="7"/>
      <c r="F146" s="7"/>
      <c r="K146" s="9"/>
    </row>
    <row r="147" spans="1:15">
      <c r="A147" s="1" t="s">
        <v>53</v>
      </c>
      <c r="B147" s="11">
        <v>1</v>
      </c>
      <c r="C147" s="7">
        <f>(E147+F147)</f>
        <v>17505</v>
      </c>
      <c r="D147" s="9" t="s">
        <v>57</v>
      </c>
      <c r="E147" s="7">
        <f>+(G147+H147+I147+J147)</f>
        <v>664</v>
      </c>
      <c r="F147" s="7">
        <f>(L147+M147+N147)</f>
        <v>16841</v>
      </c>
      <c r="G147" s="9">
        <v>12</v>
      </c>
      <c r="H147" s="7">
        <v>116</v>
      </c>
      <c r="I147" s="7">
        <v>143</v>
      </c>
      <c r="J147" s="7">
        <v>393</v>
      </c>
      <c r="K147" s="9"/>
      <c r="L147" s="7">
        <v>3822</v>
      </c>
      <c r="M147" s="7">
        <v>11873</v>
      </c>
      <c r="N147" s="7">
        <v>1146</v>
      </c>
    </row>
    <row r="148" spans="1:15" s="8" customFormat="1">
      <c r="A148" s="8" t="s">
        <v>15</v>
      </c>
      <c r="B148" s="17">
        <f>SUM(B143+B146)</f>
        <v>1224398</v>
      </c>
      <c r="C148" s="17">
        <f>SUM(E148+F148)</f>
        <v>65947</v>
      </c>
      <c r="D148" s="17"/>
      <c r="E148" s="17">
        <f>SUM(G148+H148+I148+J148)</f>
        <v>3117</v>
      </c>
      <c r="F148" s="17">
        <f>SUM(L148+M148+N148)</f>
        <v>62830</v>
      </c>
      <c r="G148" s="17">
        <f>SUM(G144+G147)</f>
        <v>32</v>
      </c>
      <c r="H148" s="17">
        <f t="shared" ref="H148:N148" si="24">SUM(H144+H147)</f>
        <v>409</v>
      </c>
      <c r="I148" s="17">
        <f t="shared" si="24"/>
        <v>1142</v>
      </c>
      <c r="J148" s="17">
        <f t="shared" si="24"/>
        <v>1534</v>
      </c>
      <c r="K148" s="17">
        <f t="shared" si="24"/>
        <v>0</v>
      </c>
      <c r="L148" s="17">
        <f t="shared" si="24"/>
        <v>11162</v>
      </c>
      <c r="M148" s="17">
        <f t="shared" si="24"/>
        <v>44925</v>
      </c>
      <c r="N148" s="17">
        <f t="shared" si="24"/>
        <v>6743</v>
      </c>
      <c r="O148" s="18"/>
    </row>
    <row r="149" spans="1:15">
      <c r="A149" s="1" t="s">
        <v>56</v>
      </c>
      <c r="B149" s="11"/>
      <c r="C149" s="13">
        <f>ROUND((C148/B148)*10^5,1)</f>
        <v>5386.1</v>
      </c>
      <c r="D149" s="13" t="s">
        <v>57</v>
      </c>
      <c r="E149" s="13">
        <f>ROUND((E148/B148)*10^5,1)</f>
        <v>254.6</v>
      </c>
      <c r="F149" s="13">
        <f>ROUND((F148/B148)*10^5,1)</f>
        <v>5131.5</v>
      </c>
      <c r="G149" s="13">
        <f>ROUND((G148/B148)*10^5,1)</f>
        <v>2.6</v>
      </c>
      <c r="H149" s="13">
        <f>ROUND((H148/B148)*10^5,1)</f>
        <v>33.4</v>
      </c>
      <c r="I149" s="13">
        <f>ROUND((I148/B148)*10^5,1)</f>
        <v>93.3</v>
      </c>
      <c r="J149" s="13">
        <f>ROUND((J148/B148)*10^5,1)</f>
        <v>125.3</v>
      </c>
      <c r="K149" s="13">
        <f>ROUND((K148/J148)*10^5,1)</f>
        <v>0</v>
      </c>
      <c r="L149" s="13">
        <f>ROUND((L148/B148)*10^5,1)</f>
        <v>911.6</v>
      </c>
      <c r="M149" s="13">
        <f>ROUND((M148/B148)*10^5,1)</f>
        <v>3669.2</v>
      </c>
      <c r="N149" s="13">
        <f>ROUND((N148/B148)*10^5,1)</f>
        <v>550.70000000000005</v>
      </c>
    </row>
    <row r="150" spans="1:15">
      <c r="B150" s="11"/>
      <c r="C150" s="13" t="s">
        <v>57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5">
      <c r="A151" s="15" t="s">
        <v>26</v>
      </c>
      <c r="B151" s="7"/>
      <c r="C151" s="9" t="s">
        <v>57</v>
      </c>
      <c r="F151" s="9" t="s">
        <v>57</v>
      </c>
      <c r="G151" s="9" t="s">
        <v>57</v>
      </c>
      <c r="K151" s="9"/>
    </row>
    <row r="152" spans="1:15">
      <c r="A152" s="15"/>
      <c r="B152" s="7"/>
      <c r="D152" s="9" t="s">
        <v>57</v>
      </c>
      <c r="E152" s="9" t="s">
        <v>57</v>
      </c>
      <c r="G152" s="10"/>
      <c r="K152" s="9"/>
    </row>
    <row r="153" spans="1:15">
      <c r="A153" s="1" t="s">
        <v>9</v>
      </c>
      <c r="B153" s="7">
        <v>518530</v>
      </c>
      <c r="F153" s="9" t="s">
        <v>57</v>
      </c>
      <c r="K153" s="9"/>
    </row>
    <row r="154" spans="1:15">
      <c r="A154" s="1" t="s">
        <v>53</v>
      </c>
      <c r="B154" s="11">
        <v>1</v>
      </c>
      <c r="C154" s="7">
        <f t="shared" ref="C154:C159" si="25">(E154+F154)</f>
        <v>20497</v>
      </c>
      <c r="E154" s="7">
        <f t="shared" ref="E154:E159" si="26">+(G154+H154+I154+J154)</f>
        <v>1594</v>
      </c>
      <c r="F154" s="7">
        <f t="shared" ref="F154:F159" si="27">(L154+M154+N154)</f>
        <v>18903</v>
      </c>
      <c r="G154" s="9">
        <v>9</v>
      </c>
      <c r="H154" s="7">
        <v>207</v>
      </c>
      <c r="I154" s="7">
        <v>135</v>
      </c>
      <c r="J154" s="7">
        <v>1243</v>
      </c>
      <c r="K154" s="9"/>
      <c r="L154" s="7">
        <v>3469</v>
      </c>
      <c r="M154" s="7">
        <v>14165</v>
      </c>
      <c r="N154" s="7">
        <v>1269</v>
      </c>
    </row>
    <row r="155" spans="1:15">
      <c r="A155" s="1" t="s">
        <v>55</v>
      </c>
      <c r="B155" s="7">
        <v>372632</v>
      </c>
      <c r="C155" s="7"/>
      <c r="E155" s="7"/>
      <c r="F155" s="7"/>
      <c r="K155" s="9"/>
    </row>
    <row r="156" spans="1:15">
      <c r="A156" s="1" t="s">
        <v>53</v>
      </c>
      <c r="B156" s="11">
        <v>0.97099999999999997</v>
      </c>
      <c r="C156" s="7">
        <f t="shared" si="25"/>
        <v>13991</v>
      </c>
      <c r="E156" s="7">
        <f t="shared" si="26"/>
        <v>878</v>
      </c>
      <c r="F156" s="7">
        <f t="shared" si="27"/>
        <v>13113</v>
      </c>
      <c r="G156" s="9">
        <v>8</v>
      </c>
      <c r="H156" s="7">
        <v>112</v>
      </c>
      <c r="I156" s="7">
        <v>80</v>
      </c>
      <c r="J156" s="7">
        <v>678</v>
      </c>
      <c r="K156" s="9"/>
      <c r="L156" s="7">
        <v>2350</v>
      </c>
      <c r="M156" s="7">
        <v>10103</v>
      </c>
      <c r="N156" s="7">
        <v>660</v>
      </c>
    </row>
    <row r="157" spans="1:15">
      <c r="A157" s="1" t="s">
        <v>54</v>
      </c>
      <c r="B157" s="11">
        <v>1</v>
      </c>
      <c r="C157" s="7">
        <f t="shared" si="25"/>
        <v>14402</v>
      </c>
      <c r="E157" s="7">
        <f t="shared" si="26"/>
        <v>903</v>
      </c>
      <c r="F157" s="7">
        <f t="shared" si="27"/>
        <v>13499</v>
      </c>
      <c r="G157" s="9">
        <v>8</v>
      </c>
      <c r="H157" s="7">
        <v>115</v>
      </c>
      <c r="I157" s="7">
        <v>82</v>
      </c>
      <c r="J157" s="7">
        <v>698</v>
      </c>
      <c r="K157" s="9"/>
      <c r="L157" s="7">
        <v>2419</v>
      </c>
      <c r="M157" s="7">
        <v>10401</v>
      </c>
      <c r="N157" s="7">
        <v>679</v>
      </c>
    </row>
    <row r="158" spans="1:15">
      <c r="A158" s="1" t="s">
        <v>14</v>
      </c>
      <c r="B158" s="7">
        <v>429844</v>
      </c>
      <c r="C158" s="7"/>
      <c r="D158" s="9" t="s">
        <v>57</v>
      </c>
      <c r="E158" s="7"/>
      <c r="F158" s="7"/>
      <c r="K158" s="9"/>
    </row>
    <row r="159" spans="1:15">
      <c r="A159" s="1" t="s">
        <v>53</v>
      </c>
      <c r="B159" s="11">
        <v>0.98899999999999999</v>
      </c>
      <c r="C159" s="7">
        <f t="shared" si="25"/>
        <v>6422</v>
      </c>
      <c r="E159" s="7">
        <f t="shared" si="26"/>
        <v>707</v>
      </c>
      <c r="F159" s="7">
        <f t="shared" si="27"/>
        <v>5715</v>
      </c>
      <c r="G159" s="9">
        <v>13</v>
      </c>
      <c r="H159" s="7">
        <v>102</v>
      </c>
      <c r="I159" s="7">
        <v>28</v>
      </c>
      <c r="J159" s="7">
        <v>564</v>
      </c>
      <c r="K159" s="9"/>
      <c r="L159" s="7">
        <v>1601</v>
      </c>
      <c r="M159" s="7">
        <v>3678</v>
      </c>
      <c r="N159" s="7">
        <v>436</v>
      </c>
    </row>
    <row r="160" spans="1:15">
      <c r="A160" s="1" t="s">
        <v>54</v>
      </c>
      <c r="B160" s="11">
        <v>1</v>
      </c>
      <c r="C160" s="7">
        <f>(E160+F160)</f>
        <v>6493</v>
      </c>
      <c r="E160" s="7">
        <f>+(G160+H160+I160+J160)</f>
        <v>714</v>
      </c>
      <c r="F160" s="7">
        <f>(L160+M160+N160)</f>
        <v>5779</v>
      </c>
      <c r="G160" s="9">
        <v>13</v>
      </c>
      <c r="H160" s="7">
        <v>103</v>
      </c>
      <c r="I160" s="7">
        <v>28</v>
      </c>
      <c r="J160" s="7">
        <v>570</v>
      </c>
      <c r="K160" s="9"/>
      <c r="L160" s="7">
        <v>1619</v>
      </c>
      <c r="M160" s="7">
        <v>3719</v>
      </c>
      <c r="N160" s="7">
        <v>441</v>
      </c>
    </row>
    <row r="161" spans="1:15" s="8" customFormat="1">
      <c r="A161" s="8" t="s">
        <v>15</v>
      </c>
      <c r="B161" s="17">
        <f>SUM(B153+B155+B158)</f>
        <v>1321006</v>
      </c>
      <c r="C161" s="17">
        <f>SUM(E161+F161)</f>
        <v>41392</v>
      </c>
      <c r="D161" s="17"/>
      <c r="E161" s="17">
        <f>SUM(G161+H161+I161+J161)</f>
        <v>3211</v>
      </c>
      <c r="F161" s="17">
        <f>SUM(L161+M161+N161)</f>
        <v>38181</v>
      </c>
      <c r="G161" s="17">
        <f>SUM(G154+G157+G160)</f>
        <v>30</v>
      </c>
      <c r="H161" s="17">
        <f t="shared" ref="H161:N161" si="28">SUM(H154+H157+H160)</f>
        <v>425</v>
      </c>
      <c r="I161" s="17">
        <f t="shared" si="28"/>
        <v>245</v>
      </c>
      <c r="J161" s="17">
        <f t="shared" si="28"/>
        <v>2511</v>
      </c>
      <c r="K161" s="17">
        <f t="shared" si="28"/>
        <v>0</v>
      </c>
      <c r="L161" s="17">
        <f t="shared" si="28"/>
        <v>7507</v>
      </c>
      <c r="M161" s="17">
        <f t="shared" si="28"/>
        <v>28285</v>
      </c>
      <c r="N161" s="17">
        <f t="shared" si="28"/>
        <v>2389</v>
      </c>
      <c r="O161" s="18"/>
    </row>
    <row r="162" spans="1:15">
      <c r="A162" s="1" t="s">
        <v>56</v>
      </c>
      <c r="B162" s="11"/>
      <c r="C162" s="13">
        <f>ROUND((C161/B161)*10^5,1)</f>
        <v>3133.4</v>
      </c>
      <c r="D162" s="13" t="s">
        <v>57</v>
      </c>
      <c r="E162" s="13">
        <f>ROUND((E161/B161)*10^5,1)</f>
        <v>243.1</v>
      </c>
      <c r="F162" s="13">
        <f>ROUND((F161/B161)*10^5,1)</f>
        <v>2890.3</v>
      </c>
      <c r="G162" s="13">
        <f>ROUND((G161/B161)*10^5,1)</f>
        <v>2.2999999999999998</v>
      </c>
      <c r="H162" s="13">
        <f>ROUND((H161/B161)*10^5,1)</f>
        <v>32.200000000000003</v>
      </c>
      <c r="I162" s="13">
        <f>ROUND((I161/B161)*10^5,1)</f>
        <v>18.5</v>
      </c>
      <c r="J162" s="13">
        <f>ROUND((J161/B161)*10^5,1)</f>
        <v>190.1</v>
      </c>
      <c r="K162" s="13">
        <f>ROUND((K161/J161)*10^5,1)</f>
        <v>0</v>
      </c>
      <c r="L162" s="13">
        <f>ROUND((L161/B161)*10^5,1)</f>
        <v>568.29999999999995</v>
      </c>
      <c r="M162" s="13">
        <f>ROUND((M161/B161)*10^5,1)</f>
        <v>2141.1999999999998</v>
      </c>
      <c r="N162" s="13">
        <f>ROUND((N161/B161)*10^5,1)</f>
        <v>180.8</v>
      </c>
    </row>
    <row r="163" spans="1:15">
      <c r="B163" s="11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5" ht="15.75" customHeight="1">
      <c r="A164" s="15" t="s">
        <v>69</v>
      </c>
      <c r="B164" s="7"/>
      <c r="C164" s="9" t="s">
        <v>57</v>
      </c>
      <c r="E164" s="9" t="s">
        <v>57</v>
      </c>
      <c r="F164" s="9" t="s">
        <v>57</v>
      </c>
      <c r="G164" s="10"/>
      <c r="K164" s="9"/>
    </row>
    <row r="165" spans="1:15">
      <c r="A165" s="15"/>
      <c r="B165" s="7"/>
      <c r="G165" s="10"/>
      <c r="K165" s="9"/>
    </row>
    <row r="166" spans="1:15" s="8" customFormat="1">
      <c r="A166" s="8" t="s">
        <v>15</v>
      </c>
      <c r="B166" s="17">
        <v>12482301</v>
      </c>
      <c r="C166" s="17">
        <f>SUM(E166+F166)</f>
        <v>511494</v>
      </c>
      <c r="D166" s="17"/>
      <c r="E166" s="17">
        <f>SUM(G166+H166+I166+J166)</f>
        <v>79504</v>
      </c>
      <c r="F166" s="17">
        <f>SUM(L166+M166+N166)</f>
        <v>431990</v>
      </c>
      <c r="G166" s="17">
        <v>986</v>
      </c>
      <c r="H166" s="17">
        <v>3938</v>
      </c>
      <c r="I166" s="17">
        <v>24867</v>
      </c>
      <c r="J166" s="17">
        <v>49713</v>
      </c>
      <c r="K166" s="17"/>
      <c r="L166" s="17">
        <v>78844</v>
      </c>
      <c r="M166" s="17">
        <v>304362</v>
      </c>
      <c r="N166" s="17">
        <v>48784</v>
      </c>
      <c r="O166" s="18"/>
    </row>
    <row r="167" spans="1:15">
      <c r="A167" s="1" t="s">
        <v>56</v>
      </c>
      <c r="B167" s="11"/>
      <c r="C167" s="13">
        <f>ROUND((C166/B166)*10^5,1)</f>
        <v>4097.8</v>
      </c>
      <c r="D167" s="13" t="s">
        <v>57</v>
      </c>
      <c r="E167" s="13">
        <f>ROUND((E166/B166)*10^5,1)</f>
        <v>636.9</v>
      </c>
      <c r="F167" s="13">
        <f>ROUND((F166/B166)*10^5,1)</f>
        <v>3460.8</v>
      </c>
      <c r="G167" s="13">
        <f>ROUND((G166/B166)*10^5,1)</f>
        <v>7.9</v>
      </c>
      <c r="H167" s="13">
        <f>ROUND((H166/B166)*10^5,1)</f>
        <v>31.5</v>
      </c>
      <c r="I167" s="13">
        <f>ROUND((I166/B166)*10^5,1)</f>
        <v>199.2</v>
      </c>
      <c r="J167" s="13">
        <f>ROUND((J166/B166)*10^5,1)</f>
        <v>398.3</v>
      </c>
      <c r="K167" s="13">
        <f>ROUND((K166/J166)*10^5,1)</f>
        <v>0</v>
      </c>
      <c r="L167" s="13">
        <f>ROUND((L166/B166)*10^5,1)</f>
        <v>631.6</v>
      </c>
      <c r="M167" s="13">
        <f>ROUND((M166/B166)*10^5,1)</f>
        <v>2438.3000000000002</v>
      </c>
      <c r="N167" s="13">
        <f>ROUND((N166/B166)*10^5,1)</f>
        <v>390.8</v>
      </c>
    </row>
    <row r="168" spans="1:15">
      <c r="B168" s="11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5">
      <c r="A169" s="15" t="s">
        <v>27</v>
      </c>
      <c r="B169" s="7"/>
      <c r="D169" s="9" t="s">
        <v>57</v>
      </c>
      <c r="E169" s="9" t="s">
        <v>57</v>
      </c>
      <c r="F169" s="9" t="s">
        <v>57</v>
      </c>
      <c r="G169" s="10"/>
      <c r="K169" s="9"/>
    </row>
    <row r="170" spans="1:15">
      <c r="A170" s="15"/>
      <c r="B170" s="7"/>
      <c r="C170" s="9" t="s">
        <v>57</v>
      </c>
      <c r="G170" s="10"/>
      <c r="K170" s="9"/>
    </row>
    <row r="171" spans="1:15">
      <c r="A171" s="1" t="s">
        <v>9</v>
      </c>
      <c r="B171" s="7">
        <v>4414639</v>
      </c>
      <c r="K171" s="9"/>
    </row>
    <row r="172" spans="1:15">
      <c r="A172" s="1" t="s">
        <v>53</v>
      </c>
      <c r="B172" s="11">
        <v>0.88800000000000001</v>
      </c>
      <c r="C172" s="7">
        <f t="shared" ref="C172:C179" si="29">(E172+F172)</f>
        <v>168472</v>
      </c>
      <c r="D172" s="9" t="s">
        <v>57</v>
      </c>
      <c r="E172" s="7">
        <f t="shared" ref="E172:E179" si="30">+(G172+H172+I172+J172)</f>
        <v>18092</v>
      </c>
      <c r="F172" s="7">
        <f t="shared" ref="F172:F179" si="31">(L172+M172+N172)</f>
        <v>150380</v>
      </c>
      <c r="G172" s="9">
        <v>346</v>
      </c>
      <c r="H172" s="7">
        <v>1306</v>
      </c>
      <c r="I172" s="7">
        <v>6338</v>
      </c>
      <c r="J172" s="7">
        <v>10102</v>
      </c>
      <c r="K172" s="9"/>
      <c r="L172" s="7">
        <v>30411</v>
      </c>
      <c r="M172" s="7">
        <v>102938</v>
      </c>
      <c r="N172" s="7">
        <v>17031</v>
      </c>
    </row>
    <row r="173" spans="1:15">
      <c r="A173" s="1" t="s">
        <v>54</v>
      </c>
      <c r="B173" s="11">
        <v>1</v>
      </c>
      <c r="C173" s="7">
        <f t="shared" si="29"/>
        <v>182738</v>
      </c>
      <c r="E173" s="7">
        <f t="shared" si="30"/>
        <v>19231</v>
      </c>
      <c r="F173" s="7">
        <f t="shared" si="31"/>
        <v>163507</v>
      </c>
      <c r="G173" s="9">
        <v>358</v>
      </c>
      <c r="H173" s="7">
        <v>1398</v>
      </c>
      <c r="I173" s="7">
        <v>6598</v>
      </c>
      <c r="J173" s="7">
        <v>10877</v>
      </c>
      <c r="K173" s="9"/>
      <c r="L173" s="7">
        <v>32921</v>
      </c>
      <c r="M173" s="7">
        <v>112304</v>
      </c>
      <c r="N173" s="7">
        <v>18282</v>
      </c>
    </row>
    <row r="174" spans="1:15">
      <c r="A174" s="1" t="s">
        <v>55</v>
      </c>
      <c r="B174" s="7">
        <v>584671</v>
      </c>
      <c r="C174" s="7"/>
      <c r="E174" s="7"/>
      <c r="F174" s="7"/>
      <c r="K174" s="9"/>
    </row>
    <row r="175" spans="1:15">
      <c r="A175" s="1" t="s">
        <v>53</v>
      </c>
      <c r="B175" s="11">
        <v>0.79900000000000004</v>
      </c>
      <c r="C175" s="7">
        <f t="shared" si="29"/>
        <v>24551</v>
      </c>
      <c r="E175" s="7">
        <f t="shared" si="30"/>
        <v>1090</v>
      </c>
      <c r="F175" s="7">
        <f t="shared" si="31"/>
        <v>23461</v>
      </c>
      <c r="G175" s="9">
        <v>18</v>
      </c>
      <c r="H175" s="7">
        <v>121</v>
      </c>
      <c r="I175" s="7">
        <v>276</v>
      </c>
      <c r="J175" s="7">
        <v>675</v>
      </c>
      <c r="K175" s="9"/>
      <c r="L175" s="7">
        <v>3581</v>
      </c>
      <c r="M175" s="7">
        <v>18514</v>
      </c>
      <c r="N175" s="7">
        <v>1366</v>
      </c>
    </row>
    <row r="176" spans="1:15">
      <c r="A176" s="1" t="s">
        <v>54</v>
      </c>
      <c r="B176" s="11">
        <v>1</v>
      </c>
      <c r="C176" s="7">
        <f t="shared" si="29"/>
        <v>30737</v>
      </c>
      <c r="E176" s="7">
        <f t="shared" si="30"/>
        <v>1365</v>
      </c>
      <c r="F176" s="7">
        <f t="shared" si="31"/>
        <v>29372</v>
      </c>
      <c r="G176" s="9">
        <v>23</v>
      </c>
      <c r="H176" s="7">
        <v>151</v>
      </c>
      <c r="I176" s="7">
        <v>346</v>
      </c>
      <c r="J176" s="7">
        <v>845</v>
      </c>
      <c r="K176" s="9"/>
      <c r="L176" s="7">
        <v>4483</v>
      </c>
      <c r="M176" s="7">
        <v>23179</v>
      </c>
      <c r="N176" s="7">
        <v>1710</v>
      </c>
    </row>
    <row r="177" spans="1:15">
      <c r="A177" s="1" t="s">
        <v>14</v>
      </c>
      <c r="B177" s="7">
        <v>1115435</v>
      </c>
      <c r="C177" s="7"/>
      <c r="E177" s="7"/>
      <c r="F177" s="7"/>
      <c r="K177" s="9"/>
    </row>
    <row r="178" spans="1:15">
      <c r="A178" s="1" t="s">
        <v>53</v>
      </c>
      <c r="B178" s="11">
        <v>0.502</v>
      </c>
      <c r="C178" s="7">
        <f t="shared" si="29"/>
        <v>10450</v>
      </c>
      <c r="E178" s="7">
        <f t="shared" si="30"/>
        <v>1074</v>
      </c>
      <c r="F178" s="7">
        <f t="shared" si="31"/>
        <v>9376</v>
      </c>
      <c r="G178" s="9">
        <v>16</v>
      </c>
      <c r="H178" s="7">
        <v>84</v>
      </c>
      <c r="I178" s="7">
        <v>114</v>
      </c>
      <c r="J178" s="7">
        <v>860</v>
      </c>
      <c r="K178" s="9"/>
      <c r="L178" s="7">
        <v>2689</v>
      </c>
      <c r="M178" s="7">
        <v>5930</v>
      </c>
      <c r="N178" s="7">
        <v>757</v>
      </c>
    </row>
    <row r="179" spans="1:15">
      <c r="A179" s="1" t="s">
        <v>54</v>
      </c>
      <c r="B179" s="11">
        <v>1</v>
      </c>
      <c r="C179" s="7">
        <f t="shared" si="29"/>
        <v>20807</v>
      </c>
      <c r="E179" s="7">
        <f t="shared" si="30"/>
        <v>2138</v>
      </c>
      <c r="F179" s="7">
        <f t="shared" si="31"/>
        <v>18669</v>
      </c>
      <c r="G179" s="9">
        <v>32</v>
      </c>
      <c r="H179" s="7">
        <v>167</v>
      </c>
      <c r="I179" s="7">
        <v>227</v>
      </c>
      <c r="J179" s="7">
        <v>1712</v>
      </c>
      <c r="K179" s="9"/>
      <c r="L179" s="7">
        <v>5354</v>
      </c>
      <c r="M179" s="7">
        <v>11808</v>
      </c>
      <c r="N179" s="7">
        <v>1507</v>
      </c>
    </row>
    <row r="180" spans="1:15" s="8" customFormat="1">
      <c r="A180" s="8" t="s">
        <v>15</v>
      </c>
      <c r="B180" s="17">
        <f>SUM(B171+B174+B177)</f>
        <v>6114745</v>
      </c>
      <c r="C180" s="17">
        <f>SUM(E180+F180)</f>
        <v>234282</v>
      </c>
      <c r="D180" s="17"/>
      <c r="E180" s="17">
        <f>SUM(G180+H180+I180+J180)</f>
        <v>22734</v>
      </c>
      <c r="F180" s="17">
        <f>SUM(L180+M180+N180)</f>
        <v>211548</v>
      </c>
      <c r="G180" s="17">
        <f t="shared" ref="G180:N180" si="32">SUM(G173+G176+G179)</f>
        <v>413</v>
      </c>
      <c r="H180" s="17">
        <f t="shared" si="32"/>
        <v>1716</v>
      </c>
      <c r="I180" s="17">
        <f t="shared" si="32"/>
        <v>7171</v>
      </c>
      <c r="J180" s="17">
        <f t="shared" si="32"/>
        <v>13434</v>
      </c>
      <c r="K180" s="17">
        <f t="shared" si="32"/>
        <v>0</v>
      </c>
      <c r="L180" s="17">
        <f t="shared" si="32"/>
        <v>42758</v>
      </c>
      <c r="M180" s="17">
        <f t="shared" si="32"/>
        <v>147291</v>
      </c>
      <c r="N180" s="17">
        <f t="shared" si="32"/>
        <v>21499</v>
      </c>
      <c r="O180" s="18"/>
    </row>
    <row r="181" spans="1:15">
      <c r="A181" s="1" t="s">
        <v>56</v>
      </c>
      <c r="B181" s="11"/>
      <c r="C181" s="13">
        <f>ROUND((C180/B180)*10^5,1)</f>
        <v>3831.4</v>
      </c>
      <c r="D181" s="13" t="s">
        <v>57</v>
      </c>
      <c r="E181" s="13">
        <f>ROUND((E180/B180)*10^5,1)</f>
        <v>371.8</v>
      </c>
      <c r="F181" s="13">
        <f>ROUND((F180/B180)*10^5,1)</f>
        <v>3459.6</v>
      </c>
      <c r="G181" s="13">
        <f>ROUND((G180/B180)*10^5,1)</f>
        <v>6.8</v>
      </c>
      <c r="H181" s="13">
        <f>ROUND((H180/B180)*10^5,1)</f>
        <v>28.1</v>
      </c>
      <c r="I181" s="13">
        <f>ROUND((I180/B180)*10^5,1)</f>
        <v>117.3</v>
      </c>
      <c r="J181" s="13">
        <f>ROUND((J180/B180)*10^5,1)</f>
        <v>219.7</v>
      </c>
      <c r="K181" s="13">
        <f>ROUND((K180/J180)*10^5,1)</f>
        <v>0</v>
      </c>
      <c r="L181" s="13">
        <f>ROUND((L180/B180)*10^5,1)</f>
        <v>699.3</v>
      </c>
      <c r="M181" s="13">
        <f>ROUND((M180/B180)*10^5,1)</f>
        <v>2408.8000000000002</v>
      </c>
      <c r="N181" s="13">
        <f>ROUND((N180/B180)*10^5,1)</f>
        <v>351.6</v>
      </c>
    </row>
    <row r="182" spans="1:15">
      <c r="B182" s="11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5">
      <c r="A183" s="15" t="s">
        <v>28</v>
      </c>
      <c r="B183" s="7"/>
      <c r="C183" s="9" t="s">
        <v>57</v>
      </c>
      <c r="D183" s="9" t="s">
        <v>57</v>
      </c>
      <c r="G183" s="10"/>
      <c r="K183" s="9"/>
    </row>
    <row r="184" spans="1:15">
      <c r="A184" s="15"/>
      <c r="B184" s="7"/>
      <c r="C184" s="9" t="s">
        <v>57</v>
      </c>
      <c r="G184" s="10"/>
      <c r="K184" s="9"/>
    </row>
    <row r="185" spans="1:15">
      <c r="A185" s="1" t="s">
        <v>9</v>
      </c>
      <c r="B185" s="7">
        <v>1324709</v>
      </c>
      <c r="E185" s="9" t="s">
        <v>57</v>
      </c>
      <c r="K185" s="9"/>
    </row>
    <row r="186" spans="1:15">
      <c r="A186" s="1" t="s">
        <v>53</v>
      </c>
      <c r="B186" s="11">
        <v>0.98599999999999999</v>
      </c>
      <c r="C186" s="7">
        <f t="shared" ref="C186:C192" si="33">(E186+F186)</f>
        <v>62278</v>
      </c>
      <c r="E186" s="7">
        <f>+(G186+H186+I186+J186)</f>
        <v>5397</v>
      </c>
      <c r="F186" s="7">
        <f t="shared" ref="F186:F192" si="34">(L186+M186+N186)</f>
        <v>56881</v>
      </c>
      <c r="G186" s="9">
        <v>35</v>
      </c>
      <c r="H186" s="7">
        <v>463</v>
      </c>
      <c r="I186" s="7">
        <v>979</v>
      </c>
      <c r="J186" s="7">
        <v>3920</v>
      </c>
      <c r="K186" s="9"/>
      <c r="L186" s="7">
        <v>10077</v>
      </c>
      <c r="M186" s="7">
        <v>42887</v>
      </c>
      <c r="N186" s="7">
        <v>3917</v>
      </c>
    </row>
    <row r="187" spans="1:15">
      <c r="A187" s="1" t="s">
        <v>54</v>
      </c>
      <c r="B187" s="11">
        <v>1</v>
      </c>
      <c r="C187" s="7">
        <f t="shared" si="33"/>
        <v>62862</v>
      </c>
      <c r="E187" s="7">
        <f>+(G187+H187+I187+J187)</f>
        <v>5425</v>
      </c>
      <c r="F187" s="7">
        <f t="shared" si="34"/>
        <v>57437</v>
      </c>
      <c r="G187" s="9">
        <v>35</v>
      </c>
      <c r="H187" s="7">
        <v>465</v>
      </c>
      <c r="I187" s="7">
        <v>985</v>
      </c>
      <c r="J187" s="7">
        <v>3940</v>
      </c>
      <c r="K187" s="9"/>
      <c r="L187" s="7">
        <v>10149</v>
      </c>
      <c r="M187" s="7">
        <v>43350</v>
      </c>
      <c r="N187" s="7">
        <v>3938</v>
      </c>
    </row>
    <row r="188" spans="1:15">
      <c r="A188" s="1" t="s">
        <v>55</v>
      </c>
      <c r="B188" s="7">
        <v>706401</v>
      </c>
      <c r="C188" s="7"/>
      <c r="E188" s="7"/>
      <c r="F188" s="7"/>
      <c r="K188" s="9"/>
    </row>
    <row r="189" spans="1:15">
      <c r="A189" s="1" t="s">
        <v>53</v>
      </c>
      <c r="B189" s="11">
        <v>0.875</v>
      </c>
      <c r="C189" s="7">
        <f t="shared" si="33"/>
        <v>22951</v>
      </c>
      <c r="E189" s="7">
        <f>+(G189+H189+I189+J189)</f>
        <v>1705</v>
      </c>
      <c r="F189" s="7">
        <f t="shared" si="34"/>
        <v>21246</v>
      </c>
      <c r="G189" s="9">
        <v>8</v>
      </c>
      <c r="H189" s="7">
        <v>130</v>
      </c>
      <c r="I189" s="7">
        <v>133</v>
      </c>
      <c r="J189" s="7">
        <v>1434</v>
      </c>
      <c r="K189" s="9"/>
      <c r="L189" s="7">
        <v>3934</v>
      </c>
      <c r="M189" s="7">
        <v>16333</v>
      </c>
      <c r="N189" s="7">
        <v>979</v>
      </c>
    </row>
    <row r="190" spans="1:15">
      <c r="A190" s="1" t="s">
        <v>54</v>
      </c>
      <c r="B190" s="11">
        <v>1</v>
      </c>
      <c r="C190" s="7">
        <f t="shared" si="33"/>
        <v>26231</v>
      </c>
      <c r="E190" s="7">
        <f>+(G190+H190+I190+J190)</f>
        <v>1949</v>
      </c>
      <c r="F190" s="7">
        <f t="shared" si="34"/>
        <v>24282</v>
      </c>
      <c r="G190" s="9">
        <v>9</v>
      </c>
      <c r="H190" s="7">
        <v>149</v>
      </c>
      <c r="I190" s="7">
        <v>152</v>
      </c>
      <c r="J190" s="7">
        <v>1639</v>
      </c>
      <c r="K190" s="9"/>
      <c r="L190" s="7">
        <v>4496</v>
      </c>
      <c r="M190" s="7">
        <v>18667</v>
      </c>
      <c r="N190" s="7">
        <v>1119</v>
      </c>
    </row>
    <row r="191" spans="1:15">
      <c r="A191" s="1" t="s">
        <v>14</v>
      </c>
      <c r="B191" s="7">
        <v>892069</v>
      </c>
      <c r="C191" s="7"/>
      <c r="E191" s="7"/>
      <c r="F191" s="7"/>
      <c r="K191" s="9"/>
    </row>
    <row r="192" spans="1:15">
      <c r="A192" s="1" t="s">
        <v>53</v>
      </c>
      <c r="B192" s="11">
        <v>0.99099999999999999</v>
      </c>
      <c r="C192" s="7">
        <f t="shared" si="33"/>
        <v>7341</v>
      </c>
      <c r="E192" s="7">
        <f>+(G192+H192+I192+J192)</f>
        <v>487</v>
      </c>
      <c r="F192" s="7">
        <f t="shared" si="34"/>
        <v>6854</v>
      </c>
      <c r="G192" s="10">
        <v>6</v>
      </c>
      <c r="H192" s="7">
        <v>35</v>
      </c>
      <c r="I192" s="7">
        <v>17</v>
      </c>
      <c r="J192" s="7">
        <v>429</v>
      </c>
      <c r="K192" s="9"/>
      <c r="L192" s="7">
        <v>2220</v>
      </c>
      <c r="M192" s="7">
        <v>4190</v>
      </c>
      <c r="N192" s="7">
        <v>444</v>
      </c>
    </row>
    <row r="193" spans="1:15">
      <c r="A193" s="1" t="s">
        <v>54</v>
      </c>
      <c r="B193" s="11">
        <v>1</v>
      </c>
      <c r="C193" s="7">
        <f>(E193+F193)</f>
        <v>7406</v>
      </c>
      <c r="E193" s="7">
        <f>+(G193+H193+I193+J193)</f>
        <v>491</v>
      </c>
      <c r="F193" s="7">
        <f>(L193+M193+N193)</f>
        <v>6915</v>
      </c>
      <c r="G193" s="9">
        <v>6</v>
      </c>
      <c r="H193" s="7">
        <v>35</v>
      </c>
      <c r="I193" s="7">
        <v>17</v>
      </c>
      <c r="J193" s="7">
        <v>433</v>
      </c>
      <c r="K193" s="9"/>
      <c r="L193" s="7">
        <v>2240</v>
      </c>
      <c r="M193" s="7">
        <v>4227</v>
      </c>
      <c r="N193" s="7">
        <v>448</v>
      </c>
    </row>
    <row r="194" spans="1:15" s="8" customFormat="1">
      <c r="A194" s="8" t="s">
        <v>15</v>
      </c>
      <c r="B194" s="17">
        <f>SUM(B185+B188+B191)</f>
        <v>2923179</v>
      </c>
      <c r="C194" s="17">
        <f>SUM(E194+F194)</f>
        <v>96499</v>
      </c>
      <c r="D194" s="17"/>
      <c r="E194" s="17">
        <f>SUM(G194+H194+I194+J194)</f>
        <v>7865</v>
      </c>
      <c r="F194" s="17">
        <f>SUM(L194+M194+N194)</f>
        <v>88634</v>
      </c>
      <c r="G194" s="17">
        <f t="shared" ref="G194:N194" si="35">SUM(G187+G190+G193)</f>
        <v>50</v>
      </c>
      <c r="H194" s="17">
        <f t="shared" si="35"/>
        <v>649</v>
      </c>
      <c r="I194" s="17">
        <f t="shared" si="35"/>
        <v>1154</v>
      </c>
      <c r="J194" s="17">
        <f t="shared" si="35"/>
        <v>6012</v>
      </c>
      <c r="K194" s="17">
        <f t="shared" si="35"/>
        <v>0</v>
      </c>
      <c r="L194" s="17">
        <f t="shared" si="35"/>
        <v>16885</v>
      </c>
      <c r="M194" s="17">
        <f t="shared" si="35"/>
        <v>66244</v>
      </c>
      <c r="N194" s="17">
        <f t="shared" si="35"/>
        <v>5505</v>
      </c>
      <c r="O194" s="18"/>
    </row>
    <row r="195" spans="1:15">
      <c r="A195" s="1" t="s">
        <v>56</v>
      </c>
      <c r="B195" s="11"/>
      <c r="C195" s="13">
        <f>ROUND((C194/B194)*10^5,1)</f>
        <v>3301.2</v>
      </c>
      <c r="D195" s="13" t="s">
        <v>57</v>
      </c>
      <c r="E195" s="13">
        <f>ROUND((E194/B194)*10^5,1)</f>
        <v>269.10000000000002</v>
      </c>
      <c r="F195" s="13">
        <f>ROUND((F194/B194)*10^5,1)</f>
        <v>3032.1</v>
      </c>
      <c r="G195" s="13">
        <f>ROUND((G194/B194)*10^5,1)</f>
        <v>1.7</v>
      </c>
      <c r="H195" s="13">
        <f>ROUND((H194/B194)*10^5,1)</f>
        <v>22.2</v>
      </c>
      <c r="I195" s="13">
        <f>ROUND((I194/B194)*10^5,1)</f>
        <v>39.5</v>
      </c>
      <c r="J195" s="13">
        <f>ROUND((J194/B194)*10^5,1)</f>
        <v>205.7</v>
      </c>
      <c r="K195" s="13">
        <f>ROUND((K194/J194)*10^5,1)</f>
        <v>0</v>
      </c>
      <c r="L195" s="13">
        <f>ROUND((L194/B194)*10^5,1)</f>
        <v>577.6</v>
      </c>
      <c r="M195" s="13">
        <f>ROUND((M194/B194)*10^5,1)</f>
        <v>2266.1999999999998</v>
      </c>
      <c r="N195" s="13">
        <f>ROUND((N194/B194)*10^5,1)</f>
        <v>188.3</v>
      </c>
    </row>
    <row r="196" spans="1:15">
      <c r="B196" s="11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5">
      <c r="A197" s="15" t="s">
        <v>70</v>
      </c>
      <c r="B197" s="7"/>
      <c r="C197" s="9" t="s">
        <v>57</v>
      </c>
      <c r="E197" s="9" t="s">
        <v>57</v>
      </c>
      <c r="F197" s="9" t="s">
        <v>57</v>
      </c>
      <c r="G197" s="10"/>
      <c r="K197" s="9"/>
    </row>
    <row r="198" spans="1:15">
      <c r="A198" s="15"/>
      <c r="B198" s="7"/>
      <c r="G198" s="10"/>
      <c r="K198" s="9"/>
    </row>
    <row r="199" spans="1:15">
      <c r="A199" s="1" t="s">
        <v>9</v>
      </c>
      <c r="B199" s="7">
        <v>1524581</v>
      </c>
      <c r="E199" s="9" t="s">
        <v>57</v>
      </c>
      <c r="K199" s="9"/>
    </row>
    <row r="200" spans="1:15">
      <c r="A200" s="1" t="s">
        <v>53</v>
      </c>
      <c r="B200" s="11">
        <v>0.92100000000000004</v>
      </c>
      <c r="C200" s="7">
        <f>(E200+F200)</f>
        <v>71995</v>
      </c>
      <c r="E200" s="7">
        <f>+(G200+H200+I200+J200)</f>
        <v>7235</v>
      </c>
      <c r="F200" s="7">
        <f>(L200+M200+N200)</f>
        <v>64760</v>
      </c>
      <c r="G200" s="9">
        <v>68</v>
      </c>
      <c r="H200" s="7">
        <v>516</v>
      </c>
      <c r="I200" s="7">
        <v>2060</v>
      </c>
      <c r="J200" s="7">
        <v>4591</v>
      </c>
      <c r="K200" s="9"/>
      <c r="L200" s="7">
        <v>12441</v>
      </c>
      <c r="M200" s="7">
        <v>46589</v>
      </c>
      <c r="N200" s="7">
        <v>5730</v>
      </c>
    </row>
    <row r="201" spans="1:15">
      <c r="A201" s="1" t="s">
        <v>54</v>
      </c>
      <c r="B201" s="11">
        <v>1</v>
      </c>
      <c r="C201" s="7">
        <f>(E201+F201)</f>
        <v>75461</v>
      </c>
      <c r="E201" s="7">
        <f>+(G201+H201+I201+J201)</f>
        <v>7562</v>
      </c>
      <c r="F201" s="7">
        <f>(L201+M201+N201)</f>
        <v>67899</v>
      </c>
      <c r="G201" s="9">
        <v>71</v>
      </c>
      <c r="H201" s="7">
        <v>541</v>
      </c>
      <c r="I201" s="7">
        <v>2119</v>
      </c>
      <c r="J201" s="7">
        <v>4831</v>
      </c>
      <c r="K201" s="9"/>
      <c r="L201" s="7">
        <v>13145</v>
      </c>
      <c r="M201" s="7">
        <v>48767</v>
      </c>
      <c r="N201" s="7">
        <v>5987</v>
      </c>
    </row>
    <row r="202" spans="1:15">
      <c r="A202" s="1" t="s">
        <v>55</v>
      </c>
      <c r="B202" s="7">
        <v>721090</v>
      </c>
      <c r="C202" s="7"/>
      <c r="E202" s="7"/>
      <c r="F202" s="7"/>
      <c r="K202" s="9"/>
    </row>
    <row r="203" spans="1:15">
      <c r="A203" s="1" t="s">
        <v>53</v>
      </c>
      <c r="B203" s="11">
        <v>0.82299999999999995</v>
      </c>
      <c r="C203" s="7">
        <f>(E203+F203)</f>
        <v>25922</v>
      </c>
      <c r="E203" s="7">
        <f>+(G203+H203+I203+J203)</f>
        <v>1959</v>
      </c>
      <c r="F203" s="7">
        <f>(L203+M203+N203)</f>
        <v>23963</v>
      </c>
      <c r="G203" s="9">
        <v>5</v>
      </c>
      <c r="H203" s="7">
        <v>226</v>
      </c>
      <c r="I203" s="7">
        <v>224</v>
      </c>
      <c r="J203" s="7">
        <v>1504</v>
      </c>
      <c r="K203" s="9"/>
      <c r="L203" s="7">
        <v>4082</v>
      </c>
      <c r="M203" s="7">
        <v>18643</v>
      </c>
      <c r="N203" s="7">
        <v>1238</v>
      </c>
    </row>
    <row r="204" spans="1:15">
      <c r="A204" s="1" t="s">
        <v>54</v>
      </c>
      <c r="B204" s="11">
        <v>1</v>
      </c>
      <c r="C204" s="7">
        <f>(E204+F204)</f>
        <v>31497</v>
      </c>
      <c r="E204" s="7">
        <f>+(G204+H204+I204+J204)</f>
        <v>2380</v>
      </c>
      <c r="F204" s="7">
        <f>(L204+M204+N204)</f>
        <v>29117</v>
      </c>
      <c r="G204" s="9">
        <v>6</v>
      </c>
      <c r="H204" s="7">
        <v>275</v>
      </c>
      <c r="I204" s="7">
        <v>272</v>
      </c>
      <c r="J204" s="7">
        <v>1827</v>
      </c>
      <c r="K204" s="9"/>
      <c r="L204" s="7">
        <v>4960</v>
      </c>
      <c r="M204" s="7">
        <v>22653</v>
      </c>
      <c r="N204" s="7">
        <v>1504</v>
      </c>
    </row>
    <row r="205" spans="1:15">
      <c r="A205" s="1" t="s">
        <v>14</v>
      </c>
      <c r="B205" s="7">
        <v>448970</v>
      </c>
      <c r="C205" s="7"/>
      <c r="E205" s="7"/>
      <c r="F205" s="7"/>
      <c r="K205" s="9"/>
    </row>
    <row r="206" spans="1:15">
      <c r="A206" s="1" t="s">
        <v>53</v>
      </c>
      <c r="B206" s="11">
        <v>0.94899999999999995</v>
      </c>
      <c r="C206" s="7">
        <f>(E206+F206)</f>
        <v>9003</v>
      </c>
      <c r="E206" s="7">
        <f>+(G206+H206+I206+J206)</f>
        <v>917</v>
      </c>
      <c r="F206" s="7">
        <f>(L206+M206+N206)</f>
        <v>8086</v>
      </c>
      <c r="G206" s="10">
        <v>14</v>
      </c>
      <c r="H206" s="7">
        <v>122</v>
      </c>
      <c r="I206" s="7">
        <v>30</v>
      </c>
      <c r="J206" s="7">
        <v>751</v>
      </c>
      <c r="K206" s="9"/>
      <c r="L206" s="7">
        <v>2286</v>
      </c>
      <c r="M206" s="7">
        <v>5331</v>
      </c>
      <c r="N206" s="7">
        <v>469</v>
      </c>
    </row>
    <row r="207" spans="1:15">
      <c r="A207" s="1" t="s">
        <v>54</v>
      </c>
      <c r="B207" s="11">
        <v>1</v>
      </c>
      <c r="C207" s="7">
        <f>(E207+F207)</f>
        <v>9488</v>
      </c>
      <c r="E207" s="7">
        <f>+(G207+H207+I207+J207)</f>
        <v>967</v>
      </c>
      <c r="F207" s="7">
        <f>(L207+M207+N207)</f>
        <v>8521</v>
      </c>
      <c r="G207" s="9">
        <v>15</v>
      </c>
      <c r="H207" s="7">
        <v>129</v>
      </c>
      <c r="I207" s="7">
        <v>32</v>
      </c>
      <c r="J207" s="7">
        <v>791</v>
      </c>
      <c r="K207" s="9"/>
      <c r="L207" s="7">
        <v>2409</v>
      </c>
      <c r="M207" s="7">
        <v>5618</v>
      </c>
      <c r="N207" s="7">
        <v>494</v>
      </c>
    </row>
    <row r="208" spans="1:15" s="8" customFormat="1">
      <c r="A208" s="8" t="s">
        <v>15</v>
      </c>
      <c r="B208" s="17">
        <f>SUM(B199+B202+B205)</f>
        <v>2694641</v>
      </c>
      <c r="C208" s="17">
        <f>SUM(E208+F208)</f>
        <v>116446</v>
      </c>
      <c r="D208" s="17"/>
      <c r="E208" s="17">
        <f>SUM(G208+H208+I208+J208)</f>
        <v>10909</v>
      </c>
      <c r="F208" s="17">
        <f>SUM(L208+M208+N208)</f>
        <v>105537</v>
      </c>
      <c r="G208" s="17">
        <f t="shared" ref="G208:N208" si="36">SUM(G201+G204+G207)</f>
        <v>92</v>
      </c>
      <c r="H208" s="17">
        <f t="shared" si="36"/>
        <v>945</v>
      </c>
      <c r="I208" s="17">
        <f t="shared" si="36"/>
        <v>2423</v>
      </c>
      <c r="J208" s="17">
        <f t="shared" si="36"/>
        <v>7449</v>
      </c>
      <c r="K208" s="17">
        <f t="shared" si="36"/>
        <v>0</v>
      </c>
      <c r="L208" s="17">
        <f t="shared" si="36"/>
        <v>20514</v>
      </c>
      <c r="M208" s="17">
        <f t="shared" si="36"/>
        <v>77038</v>
      </c>
      <c r="N208" s="17">
        <f t="shared" si="36"/>
        <v>7985</v>
      </c>
      <c r="O208" s="18"/>
    </row>
    <row r="209" spans="1:15">
      <c r="A209" s="1" t="s">
        <v>56</v>
      </c>
      <c r="B209" s="11"/>
      <c r="C209" s="13">
        <f>ROUND((C208/B208)*10^5,1)</f>
        <v>4321.3999999999996</v>
      </c>
      <c r="D209" s="13" t="s">
        <v>57</v>
      </c>
      <c r="E209" s="13">
        <f>ROUND((E208/B208)*10^5,1)</f>
        <v>404.8</v>
      </c>
      <c r="F209" s="13">
        <f>ROUND((F208/B208)*10^5,1)</f>
        <v>3916.6</v>
      </c>
      <c r="G209" s="13">
        <f>ROUND((G208/B208)*10^5,1)</f>
        <v>3.4</v>
      </c>
      <c r="H209" s="13">
        <f>ROUND((H208/B208)*10^5,1)</f>
        <v>35.1</v>
      </c>
      <c r="I209" s="13">
        <f>ROUND((I208/B208)*10^5,1)</f>
        <v>89.9</v>
      </c>
      <c r="J209" s="13">
        <f>ROUND((J208/B208)*10^5,1)</f>
        <v>276.39999999999998</v>
      </c>
      <c r="K209" s="13">
        <f>ROUND((K208/J208)*10^5,1)</f>
        <v>0</v>
      </c>
      <c r="L209" s="13">
        <f>ROUND((L208/B208)*10^5,1)</f>
        <v>761.3</v>
      </c>
      <c r="M209" s="13">
        <f>ROUND((M208/B208)*10^5,1)</f>
        <v>2858.9</v>
      </c>
      <c r="N209" s="13">
        <f>ROUND((N208/B208)*10^5,1)</f>
        <v>296.3</v>
      </c>
    </row>
    <row r="210" spans="1:15">
      <c r="B210" s="11"/>
      <c r="C210" s="13" t="s">
        <v>57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1:15" ht="15.75" customHeight="1">
      <c r="A211" s="15" t="s">
        <v>71</v>
      </c>
      <c r="B211" s="7"/>
      <c r="C211" s="9" t="s">
        <v>57</v>
      </c>
      <c r="D211" s="9" t="s">
        <v>57</v>
      </c>
      <c r="F211" s="9" t="s">
        <v>57</v>
      </c>
      <c r="G211" s="10"/>
      <c r="K211" s="9"/>
    </row>
    <row r="212" spans="1:15">
      <c r="A212" s="15"/>
      <c r="B212" s="7"/>
      <c r="D212" s="9" t="s">
        <v>57</v>
      </c>
      <c r="G212" s="10"/>
      <c r="K212" s="9"/>
    </row>
    <row r="213" spans="1:15" s="8" customFormat="1">
      <c r="A213" s="8" t="s">
        <v>15</v>
      </c>
      <c r="B213" s="17">
        <v>4065556</v>
      </c>
      <c r="C213" s="17">
        <f>SUM(E213+F213)</f>
        <v>119449</v>
      </c>
      <c r="D213" s="17"/>
      <c r="E213" s="17">
        <f>SUM(G213+H213+I213+J213)</f>
        <v>10448</v>
      </c>
      <c r="F213" s="17">
        <f>SUM(L213+M213+N213)</f>
        <v>109001</v>
      </c>
      <c r="G213" s="17">
        <v>191</v>
      </c>
      <c r="H213" s="17">
        <v>1132</v>
      </c>
      <c r="I213" s="17">
        <v>3280</v>
      </c>
      <c r="J213" s="17">
        <v>5845</v>
      </c>
      <c r="K213" s="17"/>
      <c r="L213" s="17">
        <v>26505</v>
      </c>
      <c r="M213" s="17">
        <v>73152</v>
      </c>
      <c r="N213" s="17">
        <v>9344</v>
      </c>
      <c r="O213" s="18"/>
    </row>
    <row r="214" spans="1:15">
      <c r="A214" s="1" t="s">
        <v>56</v>
      </c>
      <c r="B214" s="11"/>
      <c r="C214" s="13">
        <f>ROUND((C213/B213)*10^5,1)</f>
        <v>2938.1</v>
      </c>
      <c r="D214" s="13" t="s">
        <v>57</v>
      </c>
      <c r="E214" s="13">
        <f>ROUND((E213/B213)*10^5,1)</f>
        <v>257</v>
      </c>
      <c r="F214" s="13">
        <f>ROUND((F213/B213)*10^5,1)</f>
        <v>2681.1</v>
      </c>
      <c r="G214" s="13">
        <f>ROUND((G213/B213)*10^5,1)</f>
        <v>4.7</v>
      </c>
      <c r="H214" s="13">
        <f>ROUND((H213/B213)*10^5,1)</f>
        <v>27.8</v>
      </c>
      <c r="I214" s="13">
        <f>ROUND((I213/B213)*10^5,1)</f>
        <v>80.7</v>
      </c>
      <c r="J214" s="13">
        <f>ROUND((J213/B213)*10^5,1)</f>
        <v>143.80000000000001</v>
      </c>
      <c r="K214" s="13">
        <f>ROUND((K213/J213)*10^5,1)</f>
        <v>0</v>
      </c>
      <c r="L214" s="13">
        <f>ROUND((L213/B213)*10^5,1)</f>
        <v>651.9</v>
      </c>
      <c r="M214" s="13">
        <f>ROUND((M213/B213)*10^5,1)</f>
        <v>1799.3</v>
      </c>
      <c r="N214" s="13">
        <f>ROUND((N213/B213)*10^5,1)</f>
        <v>229.8</v>
      </c>
    </row>
    <row r="215" spans="1:15">
      <c r="B215" s="11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spans="1:15">
      <c r="A216" s="15" t="s">
        <v>30</v>
      </c>
      <c r="B216" s="7"/>
      <c r="G216" s="10"/>
      <c r="K216" s="9"/>
    </row>
    <row r="217" spans="1:15">
      <c r="A217" s="15"/>
      <c r="B217" s="7"/>
      <c r="C217" s="9" t="s">
        <v>57</v>
      </c>
      <c r="G217" s="10"/>
      <c r="K217" s="9"/>
    </row>
    <row r="218" spans="1:15">
      <c r="A218" s="1" t="s">
        <v>9</v>
      </c>
      <c r="B218" s="7">
        <v>3367535</v>
      </c>
      <c r="C218" s="9" t="s">
        <v>57</v>
      </c>
      <c r="E218" s="9" t="s">
        <v>57</v>
      </c>
      <c r="F218" s="9" t="s">
        <v>57</v>
      </c>
      <c r="K218" s="9"/>
    </row>
    <row r="219" spans="1:15">
      <c r="A219" s="1" t="s">
        <v>53</v>
      </c>
      <c r="B219" s="11">
        <v>0.98399999999999999</v>
      </c>
      <c r="C219" s="7">
        <f t="shared" ref="C219:C226" si="37">(E219+F219)</f>
        <v>193992</v>
      </c>
      <c r="E219" s="7">
        <f t="shared" ref="E219:E226" si="38">+(G219+H219+I219+J219)</f>
        <v>23958</v>
      </c>
      <c r="F219" s="7">
        <f t="shared" ref="F219:F226" si="39">(L219+M219+N219)</f>
        <v>170034</v>
      </c>
      <c r="G219" s="9">
        <v>422</v>
      </c>
      <c r="H219" s="7">
        <v>1111</v>
      </c>
      <c r="I219" s="7">
        <v>7147</v>
      </c>
      <c r="J219" s="7">
        <v>15278</v>
      </c>
      <c r="K219" s="9"/>
      <c r="L219" s="7">
        <v>36441</v>
      </c>
      <c r="M219" s="7">
        <v>113728</v>
      </c>
      <c r="N219" s="7">
        <v>19865</v>
      </c>
    </row>
    <row r="220" spans="1:15">
      <c r="A220" s="1" t="s">
        <v>54</v>
      </c>
      <c r="B220" s="11">
        <v>1</v>
      </c>
      <c r="C220" s="7">
        <f t="shared" si="37"/>
        <v>197176</v>
      </c>
      <c r="E220" s="7">
        <f t="shared" si="38"/>
        <v>24311</v>
      </c>
      <c r="F220" s="7">
        <f t="shared" si="39"/>
        <v>172865</v>
      </c>
      <c r="G220" s="9">
        <v>423</v>
      </c>
      <c r="H220" s="7">
        <v>1130</v>
      </c>
      <c r="I220" s="7">
        <v>7215</v>
      </c>
      <c r="J220" s="7">
        <v>15543</v>
      </c>
      <c r="K220" s="9"/>
      <c r="L220" s="7">
        <v>36992</v>
      </c>
      <c r="M220" s="7">
        <v>115818</v>
      </c>
      <c r="N220" s="7">
        <v>20055</v>
      </c>
    </row>
    <row r="221" spans="1:15">
      <c r="A221" s="1" t="s">
        <v>55</v>
      </c>
      <c r="B221" s="7">
        <v>366764</v>
      </c>
      <c r="C221" s="7"/>
      <c r="E221" s="7"/>
      <c r="F221" s="7"/>
      <c r="K221" s="9"/>
    </row>
    <row r="222" spans="1:15">
      <c r="A222" s="1" t="s">
        <v>53</v>
      </c>
      <c r="B222" s="11">
        <v>0.82899999999999996</v>
      </c>
      <c r="C222" s="7">
        <f t="shared" si="37"/>
        <v>20056</v>
      </c>
      <c r="E222" s="7">
        <f t="shared" si="38"/>
        <v>2733</v>
      </c>
      <c r="F222" s="7">
        <f t="shared" si="39"/>
        <v>17323</v>
      </c>
      <c r="G222" s="9">
        <v>21</v>
      </c>
      <c r="H222" s="7">
        <v>97</v>
      </c>
      <c r="I222" s="7">
        <v>349</v>
      </c>
      <c r="J222" s="7">
        <v>2266</v>
      </c>
      <c r="K222" s="9"/>
      <c r="L222" s="7">
        <v>4225</v>
      </c>
      <c r="M222" s="7">
        <v>12359</v>
      </c>
      <c r="N222" s="7">
        <v>739</v>
      </c>
    </row>
    <row r="223" spans="1:15">
      <c r="A223" s="1" t="s">
        <v>54</v>
      </c>
      <c r="B223" s="11">
        <v>1</v>
      </c>
      <c r="C223" s="7">
        <f t="shared" si="37"/>
        <v>24205</v>
      </c>
      <c r="E223" s="7">
        <f t="shared" si="38"/>
        <v>3298</v>
      </c>
      <c r="F223" s="7">
        <f t="shared" si="39"/>
        <v>20907</v>
      </c>
      <c r="G223" s="9">
        <v>25</v>
      </c>
      <c r="H223" s="7">
        <v>117</v>
      </c>
      <c r="I223" s="7">
        <v>421</v>
      </c>
      <c r="J223" s="7">
        <v>2735</v>
      </c>
      <c r="K223" s="9"/>
      <c r="L223" s="7">
        <v>5099</v>
      </c>
      <c r="M223" s="7">
        <v>14916</v>
      </c>
      <c r="N223" s="7">
        <v>892</v>
      </c>
    </row>
    <row r="224" spans="1:15">
      <c r="A224" s="1" t="s">
        <v>14</v>
      </c>
      <c r="B224" s="7">
        <v>731131</v>
      </c>
      <c r="C224" s="7"/>
      <c r="E224" s="7"/>
      <c r="F224" s="7"/>
      <c r="K224" s="9"/>
    </row>
    <row r="225" spans="1:15">
      <c r="A225" s="1" t="s">
        <v>53</v>
      </c>
      <c r="B225" s="11">
        <v>0.90800000000000003</v>
      </c>
      <c r="C225" s="7">
        <f t="shared" si="37"/>
        <v>15420</v>
      </c>
      <c r="E225" s="7">
        <f t="shared" si="38"/>
        <v>2786</v>
      </c>
      <c r="F225" s="7">
        <f t="shared" si="39"/>
        <v>12634</v>
      </c>
      <c r="G225" s="9">
        <v>48</v>
      </c>
      <c r="H225" s="7">
        <v>142</v>
      </c>
      <c r="I225" s="7">
        <v>207</v>
      </c>
      <c r="J225" s="7">
        <v>2389</v>
      </c>
      <c r="K225" s="9"/>
      <c r="L225" s="7">
        <v>3957</v>
      </c>
      <c r="M225" s="7">
        <v>8005</v>
      </c>
      <c r="N225" s="7">
        <v>672</v>
      </c>
    </row>
    <row r="226" spans="1:15">
      <c r="A226" s="1" t="s">
        <v>54</v>
      </c>
      <c r="B226" s="11">
        <v>1</v>
      </c>
      <c r="C226" s="7">
        <f t="shared" si="37"/>
        <v>16990</v>
      </c>
      <c r="E226" s="7">
        <f t="shared" si="38"/>
        <v>3069</v>
      </c>
      <c r="F226" s="7">
        <f t="shared" si="39"/>
        <v>13921</v>
      </c>
      <c r="G226" s="9">
        <v>53</v>
      </c>
      <c r="H226" s="7">
        <v>156</v>
      </c>
      <c r="I226" s="7">
        <v>228</v>
      </c>
      <c r="J226" s="7">
        <v>2632</v>
      </c>
      <c r="K226" s="9"/>
      <c r="L226" s="7">
        <v>4360</v>
      </c>
      <c r="M226" s="7">
        <v>8821</v>
      </c>
      <c r="N226" s="7">
        <v>740</v>
      </c>
    </row>
    <row r="227" spans="1:15" s="8" customFormat="1">
      <c r="A227" s="8" t="s">
        <v>15</v>
      </c>
      <c r="B227" s="17">
        <f>SUM(B218+B221+B224)</f>
        <v>4465430</v>
      </c>
      <c r="C227" s="17">
        <f>SUM(E227+F227)</f>
        <v>238371</v>
      </c>
      <c r="D227" s="17"/>
      <c r="E227" s="17">
        <f>SUM(G227+H227+I227+J227)</f>
        <v>30678</v>
      </c>
      <c r="F227" s="17">
        <f>SUM(L227+M227+N227)</f>
        <v>207693</v>
      </c>
      <c r="G227" s="17">
        <f t="shared" ref="G227:N227" si="40">SUM(G220+G223+G226)</f>
        <v>501</v>
      </c>
      <c r="H227" s="17">
        <f t="shared" si="40"/>
        <v>1403</v>
      </c>
      <c r="I227" s="17">
        <f t="shared" si="40"/>
        <v>7864</v>
      </c>
      <c r="J227" s="17">
        <f t="shared" si="40"/>
        <v>20910</v>
      </c>
      <c r="K227" s="17">
        <f t="shared" si="40"/>
        <v>0</v>
      </c>
      <c r="L227" s="17">
        <f t="shared" si="40"/>
        <v>46451</v>
      </c>
      <c r="M227" s="17">
        <f t="shared" si="40"/>
        <v>139555</v>
      </c>
      <c r="N227" s="17">
        <f t="shared" si="40"/>
        <v>21687</v>
      </c>
      <c r="O227" s="18"/>
    </row>
    <row r="228" spans="1:15">
      <c r="A228" s="1" t="s">
        <v>56</v>
      </c>
      <c r="B228" s="11"/>
      <c r="C228" s="13">
        <f>ROUND((C227/B227)*10^5,1)</f>
        <v>5338.1</v>
      </c>
      <c r="D228" s="13" t="s">
        <v>57</v>
      </c>
      <c r="E228" s="13">
        <f>ROUND((E227/B227)*10^5,1)</f>
        <v>687</v>
      </c>
      <c r="F228" s="13">
        <f>ROUND((F227/B227)*10^5,1)</f>
        <v>4651.1000000000004</v>
      </c>
      <c r="G228" s="13">
        <f>ROUND((G227/B227)*10^5,1)</f>
        <v>11.2</v>
      </c>
      <c r="H228" s="13">
        <f>ROUND((H227/B227)*10^5,1)</f>
        <v>31.4</v>
      </c>
      <c r="I228" s="13">
        <f>ROUND((I227/B227)*10^5,1)</f>
        <v>176.1</v>
      </c>
      <c r="J228" s="13">
        <f>ROUND((J227/B227)*10^5,1)</f>
        <v>468.3</v>
      </c>
      <c r="K228" s="13">
        <f>ROUND((K227/J227)*10^5,1)</f>
        <v>0</v>
      </c>
      <c r="L228" s="13">
        <f>ROUND((L227/B227)*10^5,1)</f>
        <v>1040.2</v>
      </c>
      <c r="M228" s="13">
        <f>ROUND((M227/B227)*10^5,1)</f>
        <v>3125.2</v>
      </c>
      <c r="N228" s="13">
        <f>ROUND((N227/B227)*10^5,1)</f>
        <v>485.7</v>
      </c>
    </row>
    <row r="229" spans="1:15">
      <c r="B229" s="11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5">
      <c r="A230" s="15" t="s">
        <v>61</v>
      </c>
      <c r="B230" s="7"/>
      <c r="C230" s="9" t="s">
        <v>57</v>
      </c>
      <c r="G230" s="10"/>
      <c r="K230" s="9"/>
    </row>
    <row r="231" spans="1:15">
      <c r="A231" s="15"/>
      <c r="B231" s="7"/>
      <c r="C231" s="9" t="s">
        <v>57</v>
      </c>
      <c r="E231" s="9" t="s">
        <v>57</v>
      </c>
      <c r="F231" s="9" t="s">
        <v>57</v>
      </c>
      <c r="G231" s="10"/>
      <c r="K231" s="9"/>
    </row>
    <row r="232" spans="1:15">
      <c r="A232" s="1" t="s">
        <v>9</v>
      </c>
      <c r="B232" s="7">
        <v>485545</v>
      </c>
      <c r="K232" s="9"/>
    </row>
    <row r="233" spans="1:15">
      <c r="A233" s="1" t="s">
        <v>53</v>
      </c>
      <c r="B233" s="11">
        <v>0.999</v>
      </c>
      <c r="C233" s="7">
        <f t="shared" ref="C233:C239" si="41">(E233+F233)</f>
        <v>15523</v>
      </c>
      <c r="E233" s="7">
        <f t="shared" ref="E233:E239" si="42">+(G233+H233+I233+J233)</f>
        <v>669</v>
      </c>
      <c r="F233" s="7">
        <f t="shared" ref="F233:F239" si="43">(L233+M233+N233)</f>
        <v>14854</v>
      </c>
      <c r="G233" s="9">
        <v>6</v>
      </c>
      <c r="H233" s="7">
        <v>161</v>
      </c>
      <c r="I233" s="7">
        <v>184</v>
      </c>
      <c r="J233" s="7">
        <v>318</v>
      </c>
      <c r="K233" s="9"/>
      <c r="L233" s="7">
        <v>2676</v>
      </c>
      <c r="M233" s="7">
        <v>11495</v>
      </c>
      <c r="N233" s="7">
        <v>683</v>
      </c>
    </row>
    <row r="234" spans="1:15">
      <c r="A234" s="1" t="s">
        <v>54</v>
      </c>
      <c r="B234" s="11">
        <v>1</v>
      </c>
      <c r="C234" s="7">
        <f t="shared" si="41"/>
        <v>15536</v>
      </c>
      <c r="E234" s="7">
        <f t="shared" si="42"/>
        <v>669</v>
      </c>
      <c r="F234" s="7">
        <f t="shared" si="43"/>
        <v>14867</v>
      </c>
      <c r="G234" s="9">
        <v>6</v>
      </c>
      <c r="H234" s="7">
        <v>161</v>
      </c>
      <c r="I234" s="7">
        <v>184</v>
      </c>
      <c r="J234" s="7">
        <v>318</v>
      </c>
      <c r="K234" s="9"/>
      <c r="L234" s="7">
        <v>2678</v>
      </c>
      <c r="M234" s="7">
        <v>11505</v>
      </c>
      <c r="N234" s="7">
        <v>684</v>
      </c>
    </row>
    <row r="235" spans="1:15">
      <c r="A235" s="1" t="s">
        <v>55</v>
      </c>
      <c r="B235" s="7">
        <v>425744</v>
      </c>
      <c r="C235" s="7"/>
      <c r="E235" s="7"/>
      <c r="F235" s="7"/>
      <c r="K235" s="9"/>
    </row>
    <row r="236" spans="1:15">
      <c r="A236" s="1" t="s">
        <v>53</v>
      </c>
      <c r="B236" s="11">
        <v>0.99399999999999999</v>
      </c>
      <c r="C236" s="7">
        <f t="shared" si="41"/>
        <v>13320</v>
      </c>
      <c r="E236" s="7">
        <f t="shared" si="42"/>
        <v>509</v>
      </c>
      <c r="F236" s="7">
        <f t="shared" si="43"/>
        <v>12811</v>
      </c>
      <c r="G236" s="9">
        <v>1</v>
      </c>
      <c r="H236" s="7">
        <v>109</v>
      </c>
      <c r="I236" s="7">
        <v>69</v>
      </c>
      <c r="J236" s="7">
        <v>330</v>
      </c>
      <c r="K236" s="9"/>
      <c r="L236" s="7">
        <v>2291</v>
      </c>
      <c r="M236" s="7">
        <v>9982</v>
      </c>
      <c r="N236" s="7">
        <v>538</v>
      </c>
    </row>
    <row r="237" spans="1:15">
      <c r="A237" s="1" t="s">
        <v>54</v>
      </c>
      <c r="B237" s="11">
        <v>1</v>
      </c>
      <c r="C237" s="7">
        <f t="shared" si="41"/>
        <v>13406</v>
      </c>
      <c r="E237" s="7">
        <f t="shared" si="42"/>
        <v>512</v>
      </c>
      <c r="F237" s="7">
        <f t="shared" si="43"/>
        <v>12894</v>
      </c>
      <c r="G237" s="9">
        <v>1</v>
      </c>
      <c r="H237" s="7">
        <v>110</v>
      </c>
      <c r="I237" s="7">
        <v>69</v>
      </c>
      <c r="J237" s="7">
        <v>332</v>
      </c>
      <c r="K237" s="9"/>
      <c r="L237" s="7">
        <v>2306</v>
      </c>
      <c r="M237" s="7">
        <v>10047</v>
      </c>
      <c r="N237" s="7">
        <v>541</v>
      </c>
    </row>
    <row r="238" spans="1:15">
      <c r="A238" s="1" t="s">
        <v>14</v>
      </c>
      <c r="B238" s="7">
        <v>375381</v>
      </c>
      <c r="C238" s="7"/>
      <c r="E238" s="7"/>
      <c r="F238" s="7"/>
      <c r="K238" s="9"/>
    </row>
    <row r="239" spans="1:15">
      <c r="A239" s="1" t="s">
        <v>53</v>
      </c>
      <c r="B239" s="11">
        <v>1</v>
      </c>
      <c r="C239" s="7">
        <f t="shared" si="41"/>
        <v>5646</v>
      </c>
      <c r="E239" s="7">
        <f t="shared" si="42"/>
        <v>253</v>
      </c>
      <c r="F239" s="7">
        <f t="shared" si="43"/>
        <v>5393</v>
      </c>
      <c r="G239" s="9">
        <v>11</v>
      </c>
      <c r="H239" s="7">
        <v>55</v>
      </c>
      <c r="I239" s="7">
        <v>11</v>
      </c>
      <c r="J239" s="7">
        <v>176</v>
      </c>
      <c r="K239" s="9"/>
      <c r="L239" s="7">
        <v>1914</v>
      </c>
      <c r="M239" s="7">
        <v>3033</v>
      </c>
      <c r="N239" s="7">
        <v>446</v>
      </c>
    </row>
    <row r="240" spans="1:15" s="8" customFormat="1">
      <c r="A240" s="8" t="s">
        <v>15</v>
      </c>
      <c r="B240" s="17">
        <f>SUM(B232+B235+B238)</f>
        <v>1286670</v>
      </c>
      <c r="C240" s="17">
        <f>SUM(E240+F240)</f>
        <v>34588</v>
      </c>
      <c r="D240" s="17"/>
      <c r="E240" s="17">
        <f>SUM(G240+H240+I240+J240)</f>
        <v>1434</v>
      </c>
      <c r="F240" s="17">
        <f>SUM(L240+M240+N240)</f>
        <v>33154</v>
      </c>
      <c r="G240" s="17">
        <f>SUM(G234+G237+G239)</f>
        <v>18</v>
      </c>
      <c r="H240" s="17">
        <f>SUM(H234+H237+H239)</f>
        <v>326</v>
      </c>
      <c r="I240" s="17">
        <f>SUM(I234+I237+I239)</f>
        <v>264</v>
      </c>
      <c r="J240" s="17">
        <f>SUM(J234+J237+J239)</f>
        <v>826</v>
      </c>
      <c r="K240" s="17"/>
      <c r="L240" s="17">
        <f>SUM(L234+L237+L239)</f>
        <v>6898</v>
      </c>
      <c r="M240" s="17">
        <f>SUM(M234+M237+M239)</f>
        <v>24585</v>
      </c>
      <c r="N240" s="17">
        <f>SUM(N234+N237+N239)</f>
        <v>1671</v>
      </c>
      <c r="O240" s="18"/>
    </row>
    <row r="241" spans="1:15">
      <c r="A241" s="1" t="s">
        <v>56</v>
      </c>
      <c r="B241" s="11"/>
      <c r="C241" s="13">
        <f>ROUND((C240/B240)*10^5,1)</f>
        <v>2688.2</v>
      </c>
      <c r="D241" s="13" t="s">
        <v>57</v>
      </c>
      <c r="E241" s="13">
        <f>ROUND((E240/B240)*10^5,1)</f>
        <v>111.5</v>
      </c>
      <c r="F241" s="13">
        <f>ROUND((F240/B240)*10^5,1)</f>
        <v>2576.6999999999998</v>
      </c>
      <c r="G241" s="13">
        <f>ROUND((G240/B240)*10^5,1)</f>
        <v>1.4</v>
      </c>
      <c r="H241" s="13">
        <f>ROUND((H240/B240)*10^5,1)</f>
        <v>25.3</v>
      </c>
      <c r="I241" s="13">
        <f>ROUND((I240/B240)*10^5,1)</f>
        <v>20.5</v>
      </c>
      <c r="J241" s="13">
        <f>ROUND((J240/B240)*10^5,1)</f>
        <v>64.2</v>
      </c>
      <c r="K241" s="13">
        <f>ROUND((K240/J240)*10^5,1)</f>
        <v>0</v>
      </c>
      <c r="L241" s="13">
        <f>ROUND((L240/B240)*10^5,1)</f>
        <v>536.1</v>
      </c>
      <c r="M241" s="13">
        <f>ROUND((M240/B240)*10^5,1)</f>
        <v>1910.7</v>
      </c>
      <c r="N241" s="13">
        <f>ROUND((N240/B240)*10^5,1)</f>
        <v>129.9</v>
      </c>
    </row>
    <row r="242" spans="1:15">
      <c r="B242" s="11"/>
      <c r="C242" s="13" t="s">
        <v>57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spans="1:15">
      <c r="A243" s="15" t="s">
        <v>29</v>
      </c>
      <c r="B243" s="7"/>
      <c r="C243" s="9" t="s">
        <v>57</v>
      </c>
      <c r="D243" s="9" t="s">
        <v>57</v>
      </c>
      <c r="G243" s="10"/>
      <c r="K243" s="9"/>
    </row>
    <row r="244" spans="1:15">
      <c r="A244" s="15"/>
      <c r="B244" s="7"/>
      <c r="E244" s="9" t="s">
        <v>57</v>
      </c>
      <c r="F244" s="9" t="s">
        <v>57</v>
      </c>
      <c r="G244" s="10"/>
      <c r="K244" s="9"/>
    </row>
    <row r="245" spans="1:15">
      <c r="A245" s="1" t="s">
        <v>9</v>
      </c>
      <c r="B245" s="7">
        <v>4983985</v>
      </c>
      <c r="K245" s="9"/>
    </row>
    <row r="246" spans="1:15">
      <c r="A246" s="1" t="s">
        <v>53</v>
      </c>
      <c r="B246" s="11">
        <v>0.999</v>
      </c>
      <c r="C246" s="7">
        <f t="shared" ref="C246:C251" si="44">(E246+F246)</f>
        <v>246892</v>
      </c>
      <c r="E246" s="7">
        <f t="shared" ref="E246:E251" si="45">+(G246+H246+I246+J246)</f>
        <v>39671</v>
      </c>
      <c r="F246" s="7">
        <f t="shared" ref="F246:F251" si="46">(L246+M246+N246)</f>
        <v>207221</v>
      </c>
      <c r="G246" s="9">
        <v>434</v>
      </c>
      <c r="H246" s="7">
        <v>1332</v>
      </c>
      <c r="I246" s="7">
        <v>13196</v>
      </c>
      <c r="J246" s="7">
        <v>24709</v>
      </c>
      <c r="K246" s="9"/>
      <c r="L246" s="7">
        <v>38815</v>
      </c>
      <c r="M246" s="7">
        <v>137057</v>
      </c>
      <c r="N246" s="7">
        <v>31349</v>
      </c>
    </row>
    <row r="247" spans="1:15">
      <c r="A247" s="1" t="s">
        <v>54</v>
      </c>
      <c r="B247" s="11">
        <v>1</v>
      </c>
      <c r="C247" s="7">
        <f t="shared" si="44"/>
        <v>247234</v>
      </c>
      <c r="E247" s="7">
        <f t="shared" si="45"/>
        <v>39705</v>
      </c>
      <c r="F247" s="7">
        <f t="shared" si="46"/>
        <v>207529</v>
      </c>
      <c r="G247" s="9">
        <v>434</v>
      </c>
      <c r="H247" s="7">
        <v>1334</v>
      </c>
      <c r="I247" s="7">
        <v>13209</v>
      </c>
      <c r="J247" s="7">
        <v>24728</v>
      </c>
      <c r="K247" s="9"/>
      <c r="L247" s="7">
        <v>38858</v>
      </c>
      <c r="M247" s="7">
        <v>137274</v>
      </c>
      <c r="N247" s="7">
        <v>31397</v>
      </c>
    </row>
    <row r="248" spans="1:15">
      <c r="A248" s="1" t="s">
        <v>55</v>
      </c>
      <c r="B248" s="7">
        <v>107309</v>
      </c>
      <c r="C248" s="7"/>
      <c r="E248" s="7"/>
      <c r="F248" s="7"/>
      <c r="K248" s="9"/>
    </row>
    <row r="249" spans="1:15">
      <c r="A249" s="1" t="s">
        <v>53</v>
      </c>
      <c r="B249" s="11">
        <v>1</v>
      </c>
      <c r="C249" s="7">
        <f t="shared" si="44"/>
        <v>8725</v>
      </c>
      <c r="E249" s="7">
        <f t="shared" si="45"/>
        <v>1319</v>
      </c>
      <c r="F249" s="7">
        <f t="shared" si="46"/>
        <v>7406</v>
      </c>
      <c r="G249" s="9">
        <v>2</v>
      </c>
      <c r="H249" s="7">
        <v>56</v>
      </c>
      <c r="I249" s="7">
        <v>248</v>
      </c>
      <c r="J249" s="7">
        <v>1013</v>
      </c>
      <c r="K249" s="9"/>
      <c r="L249" s="7">
        <v>1366</v>
      </c>
      <c r="M249" s="7">
        <v>5675</v>
      </c>
      <c r="N249" s="7">
        <v>365</v>
      </c>
    </row>
    <row r="250" spans="1:15">
      <c r="A250" s="1" t="s">
        <v>14</v>
      </c>
      <c r="B250" s="7">
        <v>283862</v>
      </c>
      <c r="C250" s="7"/>
      <c r="E250" s="7"/>
      <c r="F250" s="7"/>
      <c r="K250" s="9"/>
    </row>
    <row r="251" spans="1:15">
      <c r="A251" s="1" t="s">
        <v>53</v>
      </c>
      <c r="B251" s="11">
        <v>1</v>
      </c>
      <c r="C251" s="7">
        <f t="shared" si="44"/>
        <v>5641</v>
      </c>
      <c r="E251" s="7">
        <f t="shared" si="45"/>
        <v>1064</v>
      </c>
      <c r="F251" s="7">
        <f t="shared" si="46"/>
        <v>4577</v>
      </c>
      <c r="G251" s="9">
        <v>10</v>
      </c>
      <c r="H251" s="7">
        <v>59</v>
      </c>
      <c r="I251" s="7">
        <v>68</v>
      </c>
      <c r="J251" s="7">
        <v>927</v>
      </c>
      <c r="K251" s="9"/>
      <c r="L251" s="7">
        <v>1329</v>
      </c>
      <c r="M251" s="7">
        <v>2985</v>
      </c>
      <c r="N251" s="7">
        <v>263</v>
      </c>
    </row>
    <row r="252" spans="1:15" s="8" customFormat="1">
      <c r="A252" s="8" t="s">
        <v>15</v>
      </c>
      <c r="B252" s="17">
        <f>SUM(B245+B248+B250)</f>
        <v>5375156</v>
      </c>
      <c r="C252" s="17">
        <f>SUM(E252+F252)</f>
        <v>261600</v>
      </c>
      <c r="D252" s="17"/>
      <c r="E252" s="17">
        <f>SUM(G252+H252+I252+J252)</f>
        <v>42088</v>
      </c>
      <c r="F252" s="17">
        <f>SUM(L252+M252+N252)</f>
        <v>219512</v>
      </c>
      <c r="G252" s="17">
        <f t="shared" ref="G252:N252" si="47">SUM(G247+G249+G251)</f>
        <v>446</v>
      </c>
      <c r="H252" s="17">
        <f t="shared" si="47"/>
        <v>1449</v>
      </c>
      <c r="I252" s="17">
        <f t="shared" si="47"/>
        <v>13525</v>
      </c>
      <c r="J252" s="17">
        <f t="shared" si="47"/>
        <v>26668</v>
      </c>
      <c r="K252" s="17">
        <f t="shared" si="47"/>
        <v>0</v>
      </c>
      <c r="L252" s="17">
        <f t="shared" si="47"/>
        <v>41553</v>
      </c>
      <c r="M252" s="17">
        <f t="shared" si="47"/>
        <v>145934</v>
      </c>
      <c r="N252" s="17">
        <f t="shared" si="47"/>
        <v>32025</v>
      </c>
      <c r="O252" s="18"/>
    </row>
    <row r="253" spans="1:15">
      <c r="A253" s="1" t="s">
        <v>56</v>
      </c>
      <c r="B253" s="11"/>
      <c r="C253" s="13">
        <f>ROUND((C252/B252)*10^5,1)</f>
        <v>4866.8</v>
      </c>
      <c r="D253" s="13" t="s">
        <v>57</v>
      </c>
      <c r="E253" s="13">
        <f>ROUND((E252/B252)*10^5,1)</f>
        <v>783</v>
      </c>
      <c r="F253" s="13">
        <f>ROUND((F252/B252)*10^5,1)</f>
        <v>4083.8</v>
      </c>
      <c r="G253" s="13">
        <f>ROUND((G252/B252)*10^5,1)</f>
        <v>8.3000000000000007</v>
      </c>
      <c r="H253" s="13">
        <f>ROUND((H252/B252)*10^5,1)</f>
        <v>27</v>
      </c>
      <c r="I253" s="13">
        <f>ROUND((I252/B252)*10^5,1)</f>
        <v>251.6</v>
      </c>
      <c r="J253" s="13">
        <f>ROUND((J252/B252)*10^5,1)</f>
        <v>496.1</v>
      </c>
      <c r="K253" s="13">
        <f>ROUND((K252/J252)*10^5,1)</f>
        <v>0</v>
      </c>
      <c r="L253" s="13">
        <f>ROUND((L252/B252)*10^5,1)</f>
        <v>773.1</v>
      </c>
      <c r="M253" s="13">
        <f>ROUND((M252/B252)*10^5,1)</f>
        <v>2715</v>
      </c>
      <c r="N253" s="13">
        <f>ROUND((N252/B252)*10^5,1)</f>
        <v>595.79999999999995</v>
      </c>
    </row>
    <row r="254" spans="1:15">
      <c r="B254" s="11"/>
      <c r="C254" s="13"/>
      <c r="D254" s="13"/>
      <c r="E254" s="13" t="s">
        <v>57</v>
      </c>
      <c r="F254" s="13" t="s">
        <v>57</v>
      </c>
      <c r="G254" s="13"/>
      <c r="H254" s="13"/>
      <c r="I254" s="13"/>
      <c r="J254" s="13"/>
      <c r="K254" s="13"/>
      <c r="L254" s="13"/>
      <c r="M254" s="13"/>
      <c r="N254" s="13"/>
    </row>
    <row r="255" spans="1:15">
      <c r="A255" s="15" t="s">
        <v>31</v>
      </c>
      <c r="B255" s="7"/>
      <c r="G255" s="10"/>
      <c r="K255" s="9"/>
    </row>
    <row r="256" spans="1:15">
      <c r="A256" s="15"/>
      <c r="B256" s="7"/>
      <c r="C256" s="9" t="s">
        <v>57</v>
      </c>
      <c r="G256" s="10"/>
      <c r="K256" s="9"/>
    </row>
    <row r="257" spans="1:15">
      <c r="A257" s="1" t="s">
        <v>9</v>
      </c>
      <c r="B257" s="7">
        <v>6122157</v>
      </c>
      <c r="K257" s="9"/>
    </row>
    <row r="258" spans="1:15">
      <c r="A258" s="1" t="s">
        <v>53</v>
      </c>
      <c r="B258" s="11">
        <v>0.96</v>
      </c>
      <c r="C258" s="7">
        <f t="shared" ref="C258:C264" si="48">(E258+F258)</f>
        <v>184831</v>
      </c>
      <c r="E258" s="7">
        <f>+(G258+H258+I258+J258)</f>
        <v>28558</v>
      </c>
      <c r="F258" s="7">
        <f t="shared" ref="F258:F264" si="49">(L258+M258+N258)</f>
        <v>156273</v>
      </c>
      <c r="G258" s="9">
        <v>141</v>
      </c>
      <c r="H258" s="7">
        <v>1739</v>
      </c>
      <c r="I258" s="7">
        <v>6370</v>
      </c>
      <c r="J258" s="7">
        <v>20308</v>
      </c>
      <c r="K258" s="9"/>
      <c r="L258" s="7">
        <v>29995</v>
      </c>
      <c r="M258" s="7">
        <v>99384</v>
      </c>
      <c r="N258" s="7">
        <v>26894</v>
      </c>
    </row>
    <row r="259" spans="1:15">
      <c r="A259" s="1" t="s">
        <v>54</v>
      </c>
      <c r="B259" s="11">
        <v>1</v>
      </c>
      <c r="C259" s="7">
        <f t="shared" si="48"/>
        <v>190087</v>
      </c>
      <c r="E259" s="7">
        <f>+(G259+H259+I259+J259)</f>
        <v>29238</v>
      </c>
      <c r="F259" s="7">
        <f t="shared" si="49"/>
        <v>160849</v>
      </c>
      <c r="G259" s="9">
        <v>142</v>
      </c>
      <c r="H259" s="7">
        <v>1786</v>
      </c>
      <c r="I259" s="7">
        <v>6452</v>
      </c>
      <c r="J259" s="7">
        <v>20858</v>
      </c>
      <c r="K259" s="9"/>
      <c r="L259" s="7">
        <v>30917</v>
      </c>
      <c r="M259" s="7">
        <v>102551</v>
      </c>
      <c r="N259" s="7">
        <v>27381</v>
      </c>
    </row>
    <row r="260" spans="1:15">
      <c r="A260" s="1" t="s">
        <v>55</v>
      </c>
      <c r="B260" s="7">
        <v>247593</v>
      </c>
      <c r="C260" s="7"/>
      <c r="E260" s="7"/>
      <c r="F260" s="7"/>
      <c r="K260" s="9"/>
    </row>
    <row r="261" spans="1:15">
      <c r="A261" s="1" t="s">
        <v>53</v>
      </c>
      <c r="B261" s="11">
        <v>0.88900000000000001</v>
      </c>
      <c r="C261" s="7">
        <f t="shared" si="48"/>
        <v>6722</v>
      </c>
      <c r="E261" s="7">
        <f>+(G261+H261+I261+J261)</f>
        <v>1190</v>
      </c>
      <c r="F261" s="7">
        <f t="shared" si="49"/>
        <v>5532</v>
      </c>
      <c r="G261" s="10">
        <v>3</v>
      </c>
      <c r="H261" s="7">
        <v>62</v>
      </c>
      <c r="I261" s="7">
        <v>21</v>
      </c>
      <c r="J261" s="7">
        <v>1104</v>
      </c>
      <c r="K261" s="9"/>
      <c r="L261" s="7">
        <v>1343</v>
      </c>
      <c r="M261" s="7">
        <v>3793</v>
      </c>
      <c r="N261" s="7">
        <v>396</v>
      </c>
    </row>
    <row r="262" spans="1:15">
      <c r="A262" s="1" t="s">
        <v>54</v>
      </c>
      <c r="B262" s="11">
        <v>1</v>
      </c>
      <c r="C262" s="7">
        <f t="shared" si="48"/>
        <v>7558</v>
      </c>
      <c r="E262" s="7">
        <f>+(G262+H262+I262+J262)</f>
        <v>1338</v>
      </c>
      <c r="F262" s="7">
        <f t="shared" si="49"/>
        <v>6220</v>
      </c>
      <c r="G262" s="10">
        <v>3</v>
      </c>
      <c r="H262" s="7">
        <v>70</v>
      </c>
      <c r="I262" s="7">
        <v>24</v>
      </c>
      <c r="J262" s="7">
        <v>1241</v>
      </c>
      <c r="K262" s="9"/>
      <c r="L262" s="7">
        <v>1510</v>
      </c>
      <c r="M262" s="7">
        <v>4265</v>
      </c>
      <c r="N262" s="7">
        <v>445</v>
      </c>
    </row>
    <row r="263" spans="1:15">
      <c r="A263" s="1" t="s">
        <v>14</v>
      </c>
      <c r="B263" s="7">
        <v>9554</v>
      </c>
      <c r="C263" s="7"/>
      <c r="E263" s="7"/>
      <c r="F263" s="7"/>
      <c r="K263" s="9"/>
    </row>
    <row r="264" spans="1:15">
      <c r="A264" s="1" t="s">
        <v>53</v>
      </c>
      <c r="B264" s="11">
        <v>1</v>
      </c>
      <c r="C264" s="7">
        <f t="shared" si="48"/>
        <v>21</v>
      </c>
      <c r="E264" s="7">
        <f>+(G264+H264+I264+J264)</f>
        <v>11</v>
      </c>
      <c r="F264" s="7">
        <f t="shared" si="49"/>
        <v>10</v>
      </c>
      <c r="G264" s="16">
        <v>0</v>
      </c>
      <c r="H264" s="16">
        <v>0</v>
      </c>
      <c r="I264" s="16">
        <v>0</v>
      </c>
      <c r="J264" s="7">
        <v>11</v>
      </c>
      <c r="K264" s="9"/>
      <c r="L264" s="7">
        <v>3</v>
      </c>
      <c r="M264" s="7">
        <v>5</v>
      </c>
      <c r="N264" s="7">
        <v>2</v>
      </c>
    </row>
    <row r="265" spans="1:15" s="8" customFormat="1">
      <c r="A265" s="8" t="s">
        <v>15</v>
      </c>
      <c r="B265" s="17">
        <f>SUM(B257+B260+B263)</f>
        <v>6379304</v>
      </c>
      <c r="C265" s="17">
        <f>SUM(E265+F265)</f>
        <v>197666</v>
      </c>
      <c r="D265" s="17"/>
      <c r="E265" s="17">
        <f>SUM(G265+H265+I265+J265)</f>
        <v>30587</v>
      </c>
      <c r="F265" s="17">
        <f>SUM(L265+M265+N265)</f>
        <v>167079</v>
      </c>
      <c r="G265" s="17">
        <f>SUM(G259+G262+G264)</f>
        <v>145</v>
      </c>
      <c r="H265" s="17">
        <f>SUM(H259+H262+H264)</f>
        <v>1856</v>
      </c>
      <c r="I265" s="17">
        <f>SUM(I259+I262+I264)</f>
        <v>6476</v>
      </c>
      <c r="J265" s="17">
        <f>SUM(J259+J262+J264)</f>
        <v>22110</v>
      </c>
      <c r="K265" s="17"/>
      <c r="L265" s="17">
        <f>SUM(L259+L262+L264)</f>
        <v>32430</v>
      </c>
      <c r="M265" s="17">
        <f>SUM(M259+M262+M264)</f>
        <v>106821</v>
      </c>
      <c r="N265" s="17">
        <f>SUM(N259+N262+N264)</f>
        <v>27828</v>
      </c>
      <c r="O265" s="18"/>
    </row>
    <row r="266" spans="1:15">
      <c r="A266" s="1" t="s">
        <v>56</v>
      </c>
      <c r="B266" s="11"/>
      <c r="C266" s="13">
        <f>ROUND((C265/B265)*10^5,1)</f>
        <v>3098.6</v>
      </c>
      <c r="D266" s="13" t="s">
        <v>57</v>
      </c>
      <c r="E266" s="13">
        <f>ROUND((E265/B265)*10^5,1)</f>
        <v>479.5</v>
      </c>
      <c r="F266" s="13">
        <f>ROUND((F265/B265)*10^5,1)</f>
        <v>2619.1</v>
      </c>
      <c r="G266" s="13">
        <f>ROUND((G265/B265)*10^5,1)</f>
        <v>2.2999999999999998</v>
      </c>
      <c r="H266" s="13">
        <f>ROUND((H265/B265)*10^5,1)</f>
        <v>29.1</v>
      </c>
      <c r="I266" s="13">
        <f>ROUND((I265/B265)*10^5,1)</f>
        <v>101.5</v>
      </c>
      <c r="J266" s="13">
        <f>ROUND((J265/B265)*10^5,1)</f>
        <v>346.6</v>
      </c>
      <c r="K266" s="13">
        <f>ROUND((K265/J265)*10^5,1)</f>
        <v>0</v>
      </c>
      <c r="L266" s="13">
        <f>ROUND((L265/B265)*10^5,1)</f>
        <v>508.4</v>
      </c>
      <c r="M266" s="13">
        <f>ROUND((M265/B265)*10^5,1)</f>
        <v>1674.5</v>
      </c>
      <c r="N266" s="13">
        <f>ROUND((N265/B265)*10^5,1)</f>
        <v>436.2</v>
      </c>
    </row>
    <row r="267" spans="1:15">
      <c r="B267" s="11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5">
      <c r="A268" s="15" t="s">
        <v>32</v>
      </c>
      <c r="B268" s="7"/>
      <c r="C268" s="9" t="s">
        <v>57</v>
      </c>
      <c r="D268" s="9" t="s">
        <v>57</v>
      </c>
      <c r="F268" s="9" t="s">
        <v>57</v>
      </c>
      <c r="G268" s="9" t="s">
        <v>57</v>
      </c>
      <c r="K268" s="9"/>
    </row>
    <row r="269" spans="1:15">
      <c r="A269" s="15"/>
      <c r="B269" s="7"/>
      <c r="E269" s="9" t="s">
        <v>57</v>
      </c>
      <c r="G269" s="10"/>
      <c r="K269" s="9"/>
    </row>
    <row r="270" spans="1:15">
      <c r="A270" s="1" t="s">
        <v>9</v>
      </c>
      <c r="B270" s="7">
        <v>8212518</v>
      </c>
      <c r="K270" s="9"/>
    </row>
    <row r="271" spans="1:15">
      <c r="A271" s="1" t="s">
        <v>53</v>
      </c>
      <c r="B271" s="11">
        <v>0.99299999999999999</v>
      </c>
      <c r="C271" s="7">
        <f t="shared" ref="C271:C278" si="50">(E271+F271)</f>
        <v>359226</v>
      </c>
      <c r="E271" s="7">
        <f t="shared" ref="E271:E278" si="51">+(G271+H271+I271+J271)</f>
        <v>51298</v>
      </c>
      <c r="F271" s="7">
        <f t="shared" ref="F271:F278" si="52">(L271+M271+N271)</f>
        <v>307928</v>
      </c>
      <c r="G271" s="9">
        <v>642</v>
      </c>
      <c r="H271" s="7">
        <v>4114</v>
      </c>
      <c r="I271" s="7">
        <v>12750</v>
      </c>
      <c r="J271" s="7">
        <v>33792</v>
      </c>
      <c r="K271" s="9"/>
      <c r="L271" s="7">
        <v>61428</v>
      </c>
      <c r="M271" s="7">
        <v>195350</v>
      </c>
      <c r="N271" s="7">
        <v>51150</v>
      </c>
    </row>
    <row r="272" spans="1:15">
      <c r="A272" s="1" t="s">
        <v>54</v>
      </c>
      <c r="B272" s="11">
        <v>1</v>
      </c>
      <c r="C272" s="7">
        <f t="shared" si="50"/>
        <v>361388</v>
      </c>
      <c r="D272" s="9" t="s">
        <v>57</v>
      </c>
      <c r="E272" s="7">
        <f t="shared" si="51"/>
        <v>51487</v>
      </c>
      <c r="F272" s="7">
        <f t="shared" si="52"/>
        <v>309901</v>
      </c>
      <c r="G272" s="9">
        <v>643</v>
      </c>
      <c r="H272" s="7">
        <v>4134</v>
      </c>
      <c r="I272" s="7">
        <v>12788</v>
      </c>
      <c r="J272" s="7">
        <v>33922</v>
      </c>
      <c r="K272" s="9"/>
      <c r="L272" s="7">
        <v>61748</v>
      </c>
      <c r="M272" s="7">
        <v>196765</v>
      </c>
      <c r="N272" s="7">
        <v>51388</v>
      </c>
    </row>
    <row r="273" spans="1:15">
      <c r="A273" s="1" t="s">
        <v>55</v>
      </c>
      <c r="B273" s="7">
        <v>586465</v>
      </c>
      <c r="C273" s="7"/>
      <c r="E273" s="7"/>
      <c r="F273" s="7"/>
      <c r="K273" s="9"/>
    </row>
    <row r="274" spans="1:15">
      <c r="A274" s="1" t="s">
        <v>53</v>
      </c>
      <c r="B274" s="11">
        <v>0.91800000000000004</v>
      </c>
      <c r="C274" s="7">
        <f t="shared" si="50"/>
        <v>18707</v>
      </c>
      <c r="D274" s="9" t="s">
        <v>57</v>
      </c>
      <c r="E274" s="7">
        <f t="shared" si="51"/>
        <v>1201</v>
      </c>
      <c r="F274" s="7">
        <f t="shared" si="52"/>
        <v>17506</v>
      </c>
      <c r="G274" s="9">
        <v>7</v>
      </c>
      <c r="H274" s="7">
        <v>307</v>
      </c>
      <c r="I274" s="7">
        <v>80</v>
      </c>
      <c r="J274" s="7">
        <v>807</v>
      </c>
      <c r="K274" s="9"/>
      <c r="L274" s="7">
        <v>2552</v>
      </c>
      <c r="M274" s="7">
        <v>14230</v>
      </c>
      <c r="N274" s="7">
        <v>724</v>
      </c>
    </row>
    <row r="275" spans="1:15">
      <c r="A275" s="1" t="s">
        <v>54</v>
      </c>
      <c r="B275" s="11">
        <v>1</v>
      </c>
      <c r="C275" s="7">
        <f t="shared" si="50"/>
        <v>20371</v>
      </c>
      <c r="E275" s="7">
        <f t="shared" si="51"/>
        <v>1308</v>
      </c>
      <c r="F275" s="7">
        <f t="shared" si="52"/>
        <v>19063</v>
      </c>
      <c r="G275" s="9">
        <v>8</v>
      </c>
      <c r="H275" s="7">
        <v>334</v>
      </c>
      <c r="I275" s="7">
        <v>87</v>
      </c>
      <c r="J275" s="7">
        <v>879</v>
      </c>
      <c r="K275" s="9"/>
      <c r="L275" s="7">
        <v>2779</v>
      </c>
      <c r="M275" s="7">
        <v>15496</v>
      </c>
      <c r="N275" s="7">
        <v>788</v>
      </c>
    </row>
    <row r="276" spans="1:15">
      <c r="A276" s="1" t="s">
        <v>14</v>
      </c>
      <c r="B276" s="7">
        <v>1191834</v>
      </c>
      <c r="C276" s="7"/>
      <c r="E276" s="7"/>
      <c r="F276" s="7"/>
      <c r="K276" s="9"/>
    </row>
    <row r="277" spans="1:15">
      <c r="A277" s="1" t="s">
        <v>53</v>
      </c>
      <c r="B277" s="11">
        <v>0.98299999999999998</v>
      </c>
      <c r="C277" s="7">
        <f t="shared" si="50"/>
        <v>25571</v>
      </c>
      <c r="E277" s="7">
        <f t="shared" si="51"/>
        <v>2584</v>
      </c>
      <c r="F277" s="7">
        <f t="shared" si="52"/>
        <v>22987</v>
      </c>
      <c r="G277" s="9">
        <v>21</v>
      </c>
      <c r="H277" s="7">
        <v>782</v>
      </c>
      <c r="I277" s="7">
        <v>61</v>
      </c>
      <c r="J277" s="7">
        <v>1720</v>
      </c>
      <c r="K277" s="9"/>
      <c r="L277" s="7">
        <v>7382</v>
      </c>
      <c r="M277" s="7">
        <v>14199</v>
      </c>
      <c r="N277" s="7">
        <v>1406</v>
      </c>
    </row>
    <row r="278" spans="1:15">
      <c r="A278" s="1" t="s">
        <v>54</v>
      </c>
      <c r="B278" s="11">
        <v>1</v>
      </c>
      <c r="C278" s="7">
        <f t="shared" si="50"/>
        <v>26018</v>
      </c>
      <c r="E278" s="7">
        <f t="shared" si="51"/>
        <v>2629</v>
      </c>
      <c r="F278" s="7">
        <f t="shared" si="52"/>
        <v>23389</v>
      </c>
      <c r="G278" s="9">
        <v>21</v>
      </c>
      <c r="H278" s="7">
        <v>796</v>
      </c>
      <c r="I278" s="7">
        <v>62</v>
      </c>
      <c r="J278" s="7">
        <v>1750</v>
      </c>
      <c r="K278" s="9"/>
      <c r="L278" s="7">
        <v>7511</v>
      </c>
      <c r="M278" s="7">
        <v>14447</v>
      </c>
      <c r="N278" s="7">
        <v>1431</v>
      </c>
    </row>
    <row r="279" spans="1:15" s="8" customFormat="1">
      <c r="A279" s="8" t="s">
        <v>15</v>
      </c>
      <c r="B279" s="17">
        <f>SUM(B270+B273+B276)</f>
        <v>9990817</v>
      </c>
      <c r="C279" s="17">
        <f>SUM(E279+F279)</f>
        <v>407777</v>
      </c>
      <c r="D279" s="17"/>
      <c r="E279" s="17">
        <f>SUM(G279+H279+I279+J279)</f>
        <v>55424</v>
      </c>
      <c r="F279" s="17">
        <f>SUM(L279+M279+N279)</f>
        <v>352353</v>
      </c>
      <c r="G279" s="17">
        <f t="shared" ref="G279:N279" si="53">SUM(G272+G275+G278)</f>
        <v>672</v>
      </c>
      <c r="H279" s="17">
        <f t="shared" si="53"/>
        <v>5264</v>
      </c>
      <c r="I279" s="17">
        <f t="shared" si="53"/>
        <v>12937</v>
      </c>
      <c r="J279" s="17">
        <f t="shared" si="53"/>
        <v>36551</v>
      </c>
      <c r="K279" s="17">
        <f t="shared" si="53"/>
        <v>0</v>
      </c>
      <c r="L279" s="17">
        <f t="shared" si="53"/>
        <v>72038</v>
      </c>
      <c r="M279" s="17">
        <f t="shared" si="53"/>
        <v>226708</v>
      </c>
      <c r="N279" s="17">
        <f t="shared" si="53"/>
        <v>53607</v>
      </c>
      <c r="O279" s="18"/>
    </row>
    <row r="280" spans="1:15">
      <c r="A280" s="1" t="s">
        <v>56</v>
      </c>
      <c r="B280" s="11"/>
      <c r="C280" s="13">
        <f>ROUND((C279/B279)*10^5,1)</f>
        <v>4081.5</v>
      </c>
      <c r="D280" s="13" t="s">
        <v>57</v>
      </c>
      <c r="E280" s="13">
        <f>ROUND((E279/B279)*10^5,1)</f>
        <v>554.70000000000005</v>
      </c>
      <c r="F280" s="13">
        <f>ROUND((F279/B279)*10^5,1)</f>
        <v>3526.8</v>
      </c>
      <c r="G280" s="13">
        <f>ROUND((G279/B279)*10^5,1)</f>
        <v>6.7</v>
      </c>
      <c r="H280" s="13">
        <f>ROUND((H279/B279)*10^5,1)</f>
        <v>52.7</v>
      </c>
      <c r="I280" s="13">
        <f>ROUND((I279/B279)*10^5,1)</f>
        <v>129.5</v>
      </c>
      <c r="J280" s="13">
        <f>ROUND((J279/B279)*10^5,1)</f>
        <v>365.8</v>
      </c>
      <c r="K280" s="13">
        <f>ROUND((K279/J279)*10^5,1)</f>
        <v>0</v>
      </c>
      <c r="L280" s="13">
        <f>ROUND((L279/B279)*10^5,1)</f>
        <v>721</v>
      </c>
      <c r="M280" s="13">
        <f>ROUND((M279/B279)*10^5,1)</f>
        <v>2269.1999999999998</v>
      </c>
      <c r="N280" s="13">
        <f>ROUND((N279/B279)*10^5,1)</f>
        <v>536.6</v>
      </c>
    </row>
    <row r="281" spans="1:15">
      <c r="B281" s="11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5">
      <c r="A282" s="15" t="s">
        <v>72</v>
      </c>
      <c r="B282" s="7"/>
      <c r="E282" s="9" t="s">
        <v>57</v>
      </c>
      <c r="F282" s="9" t="s">
        <v>57</v>
      </c>
      <c r="G282" s="10"/>
      <c r="K282" s="9"/>
    </row>
    <row r="283" spans="1:15">
      <c r="A283" s="15"/>
      <c r="B283" s="7"/>
      <c r="C283" s="9" t="s">
        <v>57</v>
      </c>
      <c r="G283" s="10"/>
      <c r="K283" s="9"/>
    </row>
    <row r="284" spans="1:15">
      <c r="A284" s="1" t="s">
        <v>9</v>
      </c>
      <c r="B284" s="7">
        <v>3500541</v>
      </c>
      <c r="K284" s="9"/>
    </row>
    <row r="285" spans="1:15">
      <c r="A285" s="1" t="s">
        <v>53</v>
      </c>
      <c r="B285" s="11">
        <v>0.98699999999999999</v>
      </c>
      <c r="C285" s="7">
        <f t="shared" ref="C285:C292" si="54">(E285+F285)</f>
        <v>139026</v>
      </c>
      <c r="E285" s="7">
        <f t="shared" ref="E285:E292" si="55">+(G285+H285+I285+J285)</f>
        <v>11065</v>
      </c>
      <c r="F285" s="7">
        <f t="shared" ref="F285:F292" si="56">(L285+M285+N285)</f>
        <v>127961</v>
      </c>
      <c r="G285" s="9">
        <v>87</v>
      </c>
      <c r="H285" s="7">
        <v>1676</v>
      </c>
      <c r="I285" s="7">
        <v>3608</v>
      </c>
      <c r="J285" s="7">
        <v>5694</v>
      </c>
      <c r="K285" s="9"/>
      <c r="L285" s="7">
        <v>18546</v>
      </c>
      <c r="M285" s="7">
        <v>96753</v>
      </c>
      <c r="N285" s="7">
        <v>12662</v>
      </c>
    </row>
    <row r="286" spans="1:15">
      <c r="A286" s="1" t="s">
        <v>54</v>
      </c>
      <c r="B286" s="11">
        <v>1</v>
      </c>
      <c r="C286" s="7">
        <f t="shared" si="54"/>
        <v>140653</v>
      </c>
      <c r="E286" s="7">
        <f t="shared" si="55"/>
        <v>11142</v>
      </c>
      <c r="F286" s="7">
        <f t="shared" si="56"/>
        <v>129511</v>
      </c>
      <c r="G286" s="9">
        <v>87</v>
      </c>
      <c r="H286" s="7">
        <v>1693</v>
      </c>
      <c r="I286" s="7">
        <v>3625</v>
      </c>
      <c r="J286" s="7">
        <v>5737</v>
      </c>
      <c r="K286" s="9"/>
      <c r="L286" s="7">
        <v>18731</v>
      </c>
      <c r="M286" s="7">
        <v>98012</v>
      </c>
      <c r="N286" s="7">
        <v>12768</v>
      </c>
    </row>
    <row r="287" spans="1:15">
      <c r="A287" s="1" t="s">
        <v>55</v>
      </c>
      <c r="B287" s="7">
        <v>555006</v>
      </c>
      <c r="C287" s="7"/>
      <c r="E287" s="7"/>
      <c r="F287" s="7"/>
      <c r="K287" s="9"/>
    </row>
    <row r="288" spans="1:15">
      <c r="A288" s="1" t="s">
        <v>53</v>
      </c>
      <c r="B288" s="11">
        <v>0.94299999999999995</v>
      </c>
      <c r="C288" s="7">
        <f t="shared" si="54"/>
        <v>21519</v>
      </c>
      <c r="E288" s="7">
        <f t="shared" si="55"/>
        <v>1037</v>
      </c>
      <c r="F288" s="7">
        <f t="shared" si="56"/>
        <v>20482</v>
      </c>
      <c r="G288" s="9">
        <v>8</v>
      </c>
      <c r="H288" s="7">
        <v>240</v>
      </c>
      <c r="I288" s="7">
        <v>100</v>
      </c>
      <c r="J288" s="7">
        <v>689</v>
      </c>
      <c r="K288" s="9"/>
      <c r="L288" s="7">
        <v>2634</v>
      </c>
      <c r="M288" s="7">
        <v>16861</v>
      </c>
      <c r="N288" s="7">
        <v>987</v>
      </c>
    </row>
    <row r="289" spans="1:15">
      <c r="A289" s="1" t="s">
        <v>54</v>
      </c>
      <c r="B289" s="11">
        <v>1</v>
      </c>
      <c r="C289" s="7">
        <f t="shared" si="54"/>
        <v>22826</v>
      </c>
      <c r="E289" s="7">
        <f t="shared" si="55"/>
        <v>1100</v>
      </c>
      <c r="F289" s="7">
        <f t="shared" si="56"/>
        <v>21726</v>
      </c>
      <c r="G289" s="9">
        <v>8</v>
      </c>
      <c r="H289" s="7">
        <v>255</v>
      </c>
      <c r="I289" s="7">
        <v>106</v>
      </c>
      <c r="J289" s="7">
        <v>731</v>
      </c>
      <c r="K289" s="9"/>
      <c r="L289" s="7">
        <v>2794</v>
      </c>
      <c r="M289" s="7">
        <v>17885</v>
      </c>
      <c r="N289" s="7">
        <v>1047</v>
      </c>
    </row>
    <row r="290" spans="1:15">
      <c r="A290" s="1" t="s">
        <v>14</v>
      </c>
      <c r="B290" s="7">
        <v>916747</v>
      </c>
      <c r="C290" s="7"/>
      <c r="E290" s="7"/>
      <c r="F290" s="7"/>
      <c r="K290" s="9"/>
    </row>
    <row r="291" spans="1:15">
      <c r="A291" s="1" t="s">
        <v>53</v>
      </c>
      <c r="B291" s="11">
        <v>0.96199999999999997</v>
      </c>
      <c r="C291" s="7">
        <f t="shared" si="54"/>
        <v>14159</v>
      </c>
      <c r="E291" s="7">
        <f t="shared" si="55"/>
        <v>869</v>
      </c>
      <c r="F291" s="7">
        <f t="shared" si="56"/>
        <v>13290</v>
      </c>
      <c r="G291" s="9">
        <v>23</v>
      </c>
      <c r="H291" s="7">
        <v>277</v>
      </c>
      <c r="I291" s="7">
        <v>26</v>
      </c>
      <c r="J291" s="7">
        <v>543</v>
      </c>
      <c r="K291" s="9"/>
      <c r="L291" s="7">
        <v>3822</v>
      </c>
      <c r="M291" s="7">
        <v>8298</v>
      </c>
      <c r="N291" s="7">
        <v>1170</v>
      </c>
    </row>
    <row r="292" spans="1:15">
      <c r="A292" s="1" t="s">
        <v>54</v>
      </c>
      <c r="B292" s="11">
        <v>1</v>
      </c>
      <c r="C292" s="7">
        <f t="shared" si="54"/>
        <v>14712</v>
      </c>
      <c r="E292" s="7">
        <f t="shared" si="55"/>
        <v>903</v>
      </c>
      <c r="F292" s="7">
        <f t="shared" si="56"/>
        <v>13809</v>
      </c>
      <c r="G292" s="9">
        <v>24</v>
      </c>
      <c r="H292" s="7">
        <v>288</v>
      </c>
      <c r="I292" s="7">
        <v>27</v>
      </c>
      <c r="J292" s="7">
        <v>564</v>
      </c>
      <c r="K292" s="9"/>
      <c r="L292" s="7">
        <v>3971</v>
      </c>
      <c r="M292" s="7">
        <v>8622</v>
      </c>
      <c r="N292" s="7">
        <v>1216</v>
      </c>
    </row>
    <row r="293" spans="1:15" s="8" customFormat="1">
      <c r="A293" s="8" t="s">
        <v>15</v>
      </c>
      <c r="B293" s="17">
        <f>SUM(B284+B287+B290)</f>
        <v>4972294</v>
      </c>
      <c r="C293" s="17">
        <f>SUM(E293+F293)</f>
        <v>178191</v>
      </c>
      <c r="D293" s="17"/>
      <c r="E293" s="17">
        <f>SUM(G293+H293+I293+J293)</f>
        <v>13145</v>
      </c>
      <c r="F293" s="17">
        <f>SUM(L293+M293+N293)</f>
        <v>165046</v>
      </c>
      <c r="G293" s="17">
        <f t="shared" ref="G293:N293" si="57">SUM(G286+G289+G292)</f>
        <v>119</v>
      </c>
      <c r="H293" s="17">
        <f t="shared" si="57"/>
        <v>2236</v>
      </c>
      <c r="I293" s="17">
        <f t="shared" si="57"/>
        <v>3758</v>
      </c>
      <c r="J293" s="17">
        <f t="shared" si="57"/>
        <v>7032</v>
      </c>
      <c r="K293" s="17">
        <f t="shared" si="57"/>
        <v>0</v>
      </c>
      <c r="L293" s="17">
        <f t="shared" si="57"/>
        <v>25496</v>
      </c>
      <c r="M293" s="17">
        <f t="shared" si="57"/>
        <v>124519</v>
      </c>
      <c r="N293" s="17">
        <f t="shared" si="57"/>
        <v>15031</v>
      </c>
      <c r="O293" s="18"/>
    </row>
    <row r="294" spans="1:15">
      <c r="A294" s="1" t="s">
        <v>56</v>
      </c>
      <c r="B294" s="11"/>
      <c r="C294" s="13">
        <f>ROUND((C293/B293)*10^5,1)</f>
        <v>3583.7</v>
      </c>
      <c r="D294" s="13" t="s">
        <v>57</v>
      </c>
      <c r="E294" s="13">
        <f>ROUND((E293/B293)*10^5,1)</f>
        <v>264.39999999999998</v>
      </c>
      <c r="F294" s="13">
        <f>ROUND((F293/B293)*10^5,1)</f>
        <v>3319.3</v>
      </c>
      <c r="G294" s="13">
        <f>ROUND((G293/B293)*10^5,1)</f>
        <v>2.4</v>
      </c>
      <c r="H294" s="13">
        <f>ROUND((H293/B293)*10^5,1)</f>
        <v>45</v>
      </c>
      <c r="I294" s="13">
        <f>ROUND((I293/B293)*10^5,1)</f>
        <v>75.599999999999994</v>
      </c>
      <c r="J294" s="13">
        <f>ROUND((J293/B293)*10^5,1)</f>
        <v>141.4</v>
      </c>
      <c r="K294" s="13">
        <f>ROUND((K293/J293)*10^5,1)</f>
        <v>0</v>
      </c>
      <c r="L294" s="13">
        <f>ROUND((L293/B293)*10^5,1)</f>
        <v>512.79999999999995</v>
      </c>
      <c r="M294" s="13">
        <f>ROUND((M293/B293)*10^5,1)</f>
        <v>2504.3000000000002</v>
      </c>
      <c r="N294" s="13">
        <f>ROUND((N293/B293)*10^5,1)</f>
        <v>302.3</v>
      </c>
    </row>
    <row r="295" spans="1:15">
      <c r="B295" s="11"/>
      <c r="C295" s="13" t="s">
        <v>57</v>
      </c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spans="1:15">
      <c r="A296" s="15" t="s">
        <v>33</v>
      </c>
      <c r="B296" s="7"/>
      <c r="G296" s="10"/>
      <c r="K296" s="9"/>
    </row>
    <row r="297" spans="1:15">
      <c r="A297" s="15"/>
      <c r="B297" s="7"/>
      <c r="C297" s="9" t="s">
        <v>57</v>
      </c>
      <c r="F297" s="9" t="s">
        <v>57</v>
      </c>
      <c r="G297" s="10"/>
      <c r="K297" s="9"/>
    </row>
    <row r="298" spans="1:15">
      <c r="A298" s="1" t="s">
        <v>9</v>
      </c>
      <c r="B298" s="7">
        <v>1028476</v>
      </c>
      <c r="C298" s="9" t="s">
        <v>57</v>
      </c>
      <c r="E298" s="9" t="s">
        <v>57</v>
      </c>
      <c r="K298" s="9"/>
    </row>
    <row r="299" spans="1:15">
      <c r="A299" s="1" t="s">
        <v>53</v>
      </c>
      <c r="B299" s="11">
        <v>0.83499999999999996</v>
      </c>
      <c r="C299" s="7">
        <f t="shared" ref="C299:C306" si="58">(E299+F299)</f>
        <v>52787</v>
      </c>
      <c r="E299" s="7">
        <f t="shared" ref="E299:E306" si="59">+(G299+H299+I299+J299)</f>
        <v>3971</v>
      </c>
      <c r="F299" s="7">
        <f t="shared" ref="F299:F306" si="60">(L299+M299+N299)</f>
        <v>48816</v>
      </c>
      <c r="G299" s="9">
        <v>103</v>
      </c>
      <c r="H299" s="7">
        <v>481</v>
      </c>
      <c r="I299" s="7">
        <v>1734</v>
      </c>
      <c r="J299" s="7">
        <v>1653</v>
      </c>
      <c r="K299" s="9"/>
      <c r="L299" s="7">
        <v>11757</v>
      </c>
      <c r="M299" s="7">
        <v>31707</v>
      </c>
      <c r="N299" s="7">
        <v>5352</v>
      </c>
    </row>
    <row r="300" spans="1:15">
      <c r="A300" s="1" t="s">
        <v>54</v>
      </c>
      <c r="B300" s="11">
        <v>1</v>
      </c>
      <c r="C300" s="7">
        <f t="shared" si="58"/>
        <v>58352</v>
      </c>
      <c r="E300" s="7">
        <f t="shared" si="59"/>
        <v>4294</v>
      </c>
      <c r="F300" s="7">
        <f t="shared" si="60"/>
        <v>54058</v>
      </c>
      <c r="G300" s="9">
        <v>114</v>
      </c>
      <c r="H300" s="7">
        <v>531</v>
      </c>
      <c r="I300" s="7">
        <v>1802</v>
      </c>
      <c r="J300" s="7">
        <v>1847</v>
      </c>
      <c r="K300" s="9"/>
      <c r="L300" s="7">
        <v>13171</v>
      </c>
      <c r="M300" s="7">
        <v>35133</v>
      </c>
      <c r="N300" s="7">
        <v>5754</v>
      </c>
    </row>
    <row r="301" spans="1:15">
      <c r="A301" s="1" t="s">
        <v>55</v>
      </c>
      <c r="B301" s="7">
        <v>654291</v>
      </c>
      <c r="C301" s="7"/>
      <c r="E301" s="7"/>
      <c r="F301" s="7"/>
      <c r="K301" s="9"/>
    </row>
    <row r="302" spans="1:15">
      <c r="A302" s="1" t="s">
        <v>53</v>
      </c>
      <c r="B302" s="11">
        <v>0.81799999999999995</v>
      </c>
      <c r="C302" s="7">
        <f t="shared" si="58"/>
        <v>33212</v>
      </c>
      <c r="E302" s="7">
        <f t="shared" si="59"/>
        <v>2732</v>
      </c>
      <c r="F302" s="7">
        <f t="shared" si="60"/>
        <v>30480</v>
      </c>
      <c r="G302" s="9">
        <v>56</v>
      </c>
      <c r="H302" s="7">
        <v>268</v>
      </c>
      <c r="I302" s="7">
        <v>935</v>
      </c>
      <c r="J302" s="7">
        <v>1473</v>
      </c>
      <c r="K302" s="9"/>
      <c r="L302" s="7">
        <v>7738</v>
      </c>
      <c r="M302" s="7">
        <v>21060</v>
      </c>
      <c r="N302" s="7">
        <v>1682</v>
      </c>
    </row>
    <row r="303" spans="1:15">
      <c r="A303" s="1" t="s">
        <v>54</v>
      </c>
      <c r="B303" s="11">
        <v>1</v>
      </c>
      <c r="C303" s="7">
        <f t="shared" si="58"/>
        <v>40604</v>
      </c>
      <c r="E303" s="7">
        <f t="shared" si="59"/>
        <v>3341</v>
      </c>
      <c r="F303" s="7">
        <f t="shared" si="60"/>
        <v>37263</v>
      </c>
      <c r="G303" s="9">
        <v>69</v>
      </c>
      <c r="H303" s="7">
        <v>328</v>
      </c>
      <c r="I303" s="7">
        <v>1143</v>
      </c>
      <c r="J303" s="7">
        <v>1801</v>
      </c>
      <c r="K303" s="9"/>
      <c r="L303" s="7">
        <v>9460</v>
      </c>
      <c r="M303" s="7">
        <v>25747</v>
      </c>
      <c r="N303" s="7">
        <v>2056</v>
      </c>
    </row>
    <row r="304" spans="1:15">
      <c r="A304" s="1" t="s">
        <v>14</v>
      </c>
      <c r="B304" s="7">
        <v>1175262</v>
      </c>
      <c r="C304" s="7"/>
      <c r="E304" s="7"/>
      <c r="F304" s="7"/>
      <c r="K304" s="9"/>
    </row>
    <row r="305" spans="1:15">
      <c r="A305" s="1" t="s">
        <v>53</v>
      </c>
      <c r="B305" s="11">
        <v>0.45600000000000002</v>
      </c>
      <c r="C305" s="7">
        <f t="shared" si="58"/>
        <v>9415</v>
      </c>
      <c r="E305" s="7">
        <f t="shared" si="59"/>
        <v>1080</v>
      </c>
      <c r="F305" s="7">
        <f t="shared" si="60"/>
        <v>8335</v>
      </c>
      <c r="G305" s="9">
        <v>45</v>
      </c>
      <c r="H305" s="7">
        <v>131</v>
      </c>
      <c r="I305" s="7">
        <v>159</v>
      </c>
      <c r="J305" s="7">
        <v>745</v>
      </c>
      <c r="K305" s="9"/>
      <c r="L305" s="7">
        <v>3277</v>
      </c>
      <c r="M305" s="7">
        <v>4300</v>
      </c>
      <c r="N305" s="7">
        <v>758</v>
      </c>
    </row>
    <row r="306" spans="1:15">
      <c r="A306" s="1" t="s">
        <v>54</v>
      </c>
      <c r="B306" s="11">
        <v>1</v>
      </c>
      <c r="C306" s="7">
        <f t="shared" si="58"/>
        <v>20659</v>
      </c>
      <c r="E306" s="7">
        <f t="shared" si="59"/>
        <v>2371</v>
      </c>
      <c r="F306" s="7">
        <f t="shared" si="60"/>
        <v>18288</v>
      </c>
      <c r="G306" s="9">
        <v>99</v>
      </c>
      <c r="H306" s="7">
        <v>288</v>
      </c>
      <c r="I306" s="7">
        <v>349</v>
      </c>
      <c r="J306" s="7">
        <v>1635</v>
      </c>
      <c r="K306" s="9"/>
      <c r="L306" s="7">
        <v>7190</v>
      </c>
      <c r="M306" s="7">
        <v>9435</v>
      </c>
      <c r="N306" s="7">
        <v>1663</v>
      </c>
    </row>
    <row r="307" spans="1:15" s="8" customFormat="1">
      <c r="A307" s="8" t="s">
        <v>15</v>
      </c>
      <c r="B307" s="17">
        <f>SUM(B298+B301+B304)</f>
        <v>2858029</v>
      </c>
      <c r="C307" s="17">
        <f>SUM(E307+F307)</f>
        <v>119615</v>
      </c>
      <c r="D307" s="17"/>
      <c r="E307" s="17">
        <f>SUM(G307+H307+I307+J307)</f>
        <v>10006</v>
      </c>
      <c r="F307" s="17">
        <f>SUM(L307+M307+N307)</f>
        <v>109609</v>
      </c>
      <c r="G307" s="17">
        <f t="shared" ref="G307:N307" si="61">SUM(G300+G303+G306)</f>
        <v>282</v>
      </c>
      <c r="H307" s="17">
        <f t="shared" si="61"/>
        <v>1147</v>
      </c>
      <c r="I307" s="17">
        <f t="shared" si="61"/>
        <v>3294</v>
      </c>
      <c r="J307" s="17">
        <f t="shared" si="61"/>
        <v>5283</v>
      </c>
      <c r="K307" s="17">
        <f t="shared" si="61"/>
        <v>0</v>
      </c>
      <c r="L307" s="17">
        <f t="shared" si="61"/>
        <v>29821</v>
      </c>
      <c r="M307" s="17">
        <f t="shared" si="61"/>
        <v>70315</v>
      </c>
      <c r="N307" s="17">
        <f t="shared" si="61"/>
        <v>9473</v>
      </c>
      <c r="O307" s="18"/>
    </row>
    <row r="308" spans="1:15">
      <c r="A308" s="1" t="s">
        <v>56</v>
      </c>
      <c r="B308" s="11"/>
      <c r="C308" s="13">
        <f>ROUND((C307/B307)*10^5,1)</f>
        <v>4185.2</v>
      </c>
      <c r="D308" s="13" t="s">
        <v>57</v>
      </c>
      <c r="E308" s="13">
        <f>ROUND((E307/B307)*10^5,1)</f>
        <v>350.1</v>
      </c>
      <c r="F308" s="13">
        <f>ROUND((F307/B307)*10^5,1)</f>
        <v>3835.1</v>
      </c>
      <c r="G308" s="13">
        <f>ROUND((G307/B307)*10^5,1)</f>
        <v>9.9</v>
      </c>
      <c r="H308" s="13">
        <f>ROUND((H307/B307)*10^5,1)</f>
        <v>40.1</v>
      </c>
      <c r="I308" s="13">
        <f>ROUND((I307/B307)*10^5,1)</f>
        <v>115.3</v>
      </c>
      <c r="J308" s="13">
        <f>ROUND((J307/B307)*10^5,1)</f>
        <v>184.8</v>
      </c>
      <c r="K308" s="13">
        <f>ROUND((K307/J307)*10^5,1)</f>
        <v>0</v>
      </c>
      <c r="L308" s="13">
        <f>ROUND((L307/B307)*10^5,1)</f>
        <v>1043.4000000000001</v>
      </c>
      <c r="M308" s="13">
        <f>ROUND((M307/B307)*10^5,1)</f>
        <v>2460.3000000000002</v>
      </c>
      <c r="N308" s="13">
        <f>ROUND((N307/B307)*10^5,1)</f>
        <v>331.5</v>
      </c>
    </row>
    <row r="309" spans="1:15">
      <c r="B309" s="11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spans="1:15">
      <c r="A310" s="15" t="s">
        <v>34</v>
      </c>
      <c r="B310" s="7"/>
      <c r="G310" s="10"/>
      <c r="K310" s="9"/>
    </row>
    <row r="311" spans="1:15">
      <c r="A311" s="15"/>
      <c r="B311" s="7"/>
      <c r="C311" s="9" t="s">
        <v>57</v>
      </c>
      <c r="F311" s="9" t="s">
        <v>57</v>
      </c>
      <c r="G311" s="10"/>
      <c r="K311" s="9"/>
    </row>
    <row r="312" spans="1:15">
      <c r="A312" s="1" t="s">
        <v>9</v>
      </c>
      <c r="B312" s="7">
        <v>3819525</v>
      </c>
      <c r="C312" s="9" t="s">
        <v>57</v>
      </c>
      <c r="E312" s="9" t="s">
        <v>57</v>
      </c>
      <c r="K312" s="9"/>
    </row>
    <row r="313" spans="1:15">
      <c r="A313" s="1" t="s">
        <v>53</v>
      </c>
      <c r="B313" s="11">
        <v>0.98799999999999999</v>
      </c>
      <c r="C313" s="7">
        <f t="shared" ref="C313:C320" si="62">(E313+F313)</f>
        <v>220713</v>
      </c>
      <c r="E313" s="7">
        <f t="shared" ref="E313:E320" si="63">+(G313+H313+I313+J313)</f>
        <v>24674</v>
      </c>
      <c r="F313" s="7">
        <f t="shared" ref="F313:F320" si="64">(L313+M313+N313)</f>
        <v>196039</v>
      </c>
      <c r="G313" s="9">
        <v>329</v>
      </c>
      <c r="H313" s="7">
        <v>1021</v>
      </c>
      <c r="I313" s="7">
        <v>7375</v>
      </c>
      <c r="J313" s="7">
        <v>15949</v>
      </c>
      <c r="K313" s="9"/>
      <c r="L313" s="7">
        <v>33033</v>
      </c>
      <c r="M313" s="7">
        <v>137289</v>
      </c>
      <c r="N313" s="7">
        <v>25717</v>
      </c>
    </row>
    <row r="314" spans="1:15">
      <c r="A314" s="1" t="s">
        <v>54</v>
      </c>
      <c r="B314" s="11">
        <v>1</v>
      </c>
      <c r="C314" s="7">
        <f t="shared" si="62"/>
        <v>222774</v>
      </c>
      <c r="E314" s="7">
        <f t="shared" si="63"/>
        <v>24832</v>
      </c>
      <c r="F314" s="7">
        <f t="shared" si="64"/>
        <v>197942</v>
      </c>
      <c r="G314" s="9">
        <v>330</v>
      </c>
      <c r="H314" s="7">
        <v>1031</v>
      </c>
      <c r="I314" s="7">
        <v>7409</v>
      </c>
      <c r="J314" s="7">
        <v>16062</v>
      </c>
      <c r="K314" s="9"/>
      <c r="L314" s="7">
        <v>33292</v>
      </c>
      <c r="M314" s="7">
        <v>138771</v>
      </c>
      <c r="N314" s="7">
        <v>25879</v>
      </c>
    </row>
    <row r="315" spans="1:15">
      <c r="A315" s="1" t="s">
        <v>55</v>
      </c>
      <c r="B315" s="7">
        <v>526521</v>
      </c>
      <c r="C315" s="7"/>
      <c r="E315" s="7"/>
      <c r="F315" s="7"/>
      <c r="K315" s="9"/>
    </row>
    <row r="316" spans="1:15">
      <c r="A316" s="1" t="s">
        <v>53</v>
      </c>
      <c r="B316" s="11">
        <v>0.97499999999999998</v>
      </c>
      <c r="C316" s="7">
        <f t="shared" si="62"/>
        <v>24888</v>
      </c>
      <c r="E316" s="7">
        <f t="shared" si="63"/>
        <v>2425</v>
      </c>
      <c r="F316" s="7">
        <f t="shared" si="64"/>
        <v>22463</v>
      </c>
      <c r="G316" s="9">
        <v>9</v>
      </c>
      <c r="H316" s="7">
        <v>176</v>
      </c>
      <c r="I316" s="7">
        <v>258</v>
      </c>
      <c r="J316" s="7">
        <v>1982</v>
      </c>
      <c r="K316" s="9"/>
      <c r="L316" s="7">
        <v>3731</v>
      </c>
      <c r="M316" s="7">
        <v>17803</v>
      </c>
      <c r="N316" s="7">
        <v>929</v>
      </c>
    </row>
    <row r="317" spans="1:15">
      <c r="A317" s="1" t="s">
        <v>54</v>
      </c>
      <c r="B317" s="11">
        <v>1</v>
      </c>
      <c r="C317" s="7">
        <f t="shared" si="62"/>
        <v>25534</v>
      </c>
      <c r="E317" s="7">
        <f t="shared" si="63"/>
        <v>2488</v>
      </c>
      <c r="F317" s="7">
        <f t="shared" si="64"/>
        <v>23046</v>
      </c>
      <c r="G317" s="9">
        <v>9</v>
      </c>
      <c r="H317" s="7">
        <v>181</v>
      </c>
      <c r="I317" s="7">
        <v>265</v>
      </c>
      <c r="J317" s="7">
        <v>2033</v>
      </c>
      <c r="K317" s="9"/>
      <c r="L317" s="7">
        <v>3828</v>
      </c>
      <c r="M317" s="7">
        <v>18265</v>
      </c>
      <c r="N317" s="7">
        <v>953</v>
      </c>
    </row>
    <row r="318" spans="1:15">
      <c r="A318" s="1" t="s">
        <v>14</v>
      </c>
      <c r="B318" s="7">
        <v>1283661</v>
      </c>
      <c r="C318" s="7"/>
      <c r="E318" s="7"/>
      <c r="F318" s="7"/>
      <c r="K318" s="9"/>
    </row>
    <row r="319" spans="1:15">
      <c r="A319" s="1" t="s">
        <v>53</v>
      </c>
      <c r="B319" s="11">
        <v>0.95299999999999996</v>
      </c>
      <c r="C319" s="7">
        <f t="shared" si="62"/>
        <v>19599</v>
      </c>
      <c r="E319" s="7">
        <f t="shared" si="63"/>
        <v>3002</v>
      </c>
      <c r="F319" s="7">
        <f t="shared" si="64"/>
        <v>16597</v>
      </c>
      <c r="G319" s="9">
        <v>31</v>
      </c>
      <c r="H319" s="7">
        <v>163</v>
      </c>
      <c r="I319" s="7">
        <v>92</v>
      </c>
      <c r="J319" s="7">
        <v>2716</v>
      </c>
      <c r="K319" s="9"/>
      <c r="L319" s="7">
        <v>5579</v>
      </c>
      <c r="M319" s="7">
        <v>9892</v>
      </c>
      <c r="N319" s="7">
        <v>1126</v>
      </c>
    </row>
    <row r="320" spans="1:15">
      <c r="A320" s="1" t="s">
        <v>54</v>
      </c>
      <c r="B320" s="11">
        <v>1</v>
      </c>
      <c r="C320" s="7">
        <f t="shared" si="62"/>
        <v>20575</v>
      </c>
      <c r="E320" s="7">
        <f t="shared" si="63"/>
        <v>3152</v>
      </c>
      <c r="F320" s="7">
        <f t="shared" si="64"/>
        <v>17423</v>
      </c>
      <c r="G320" s="9">
        <v>33</v>
      </c>
      <c r="H320" s="7">
        <v>171</v>
      </c>
      <c r="I320" s="7">
        <v>97</v>
      </c>
      <c r="J320" s="7">
        <v>2851</v>
      </c>
      <c r="K320" s="9"/>
      <c r="L320" s="7">
        <v>5857</v>
      </c>
      <c r="M320" s="7">
        <v>10384</v>
      </c>
      <c r="N320" s="7">
        <v>1182</v>
      </c>
    </row>
    <row r="321" spans="1:15" s="8" customFormat="1">
      <c r="A321" s="8" t="s">
        <v>15</v>
      </c>
      <c r="B321" s="17">
        <f>SUM(B312+B315+B318)</f>
        <v>5629707</v>
      </c>
      <c r="C321" s="17">
        <f>SUM(E321+F321)</f>
        <v>268883</v>
      </c>
      <c r="D321" s="17"/>
      <c r="E321" s="17">
        <f>SUM(G321+H321+I321+J321)</f>
        <v>30472</v>
      </c>
      <c r="F321" s="17">
        <f>SUM(L321+M321+N321)</f>
        <v>238411</v>
      </c>
      <c r="G321" s="17">
        <f t="shared" ref="G321:N321" si="65">SUM(G314+G317+G320)</f>
        <v>372</v>
      </c>
      <c r="H321" s="17">
        <f t="shared" si="65"/>
        <v>1383</v>
      </c>
      <c r="I321" s="17">
        <f t="shared" si="65"/>
        <v>7771</v>
      </c>
      <c r="J321" s="17">
        <f t="shared" si="65"/>
        <v>20946</v>
      </c>
      <c r="K321" s="17">
        <f t="shared" si="65"/>
        <v>0</v>
      </c>
      <c r="L321" s="17">
        <f t="shared" si="65"/>
        <v>42977</v>
      </c>
      <c r="M321" s="17">
        <f t="shared" si="65"/>
        <v>167420</v>
      </c>
      <c r="N321" s="17">
        <f t="shared" si="65"/>
        <v>28014</v>
      </c>
      <c r="O321" s="18"/>
    </row>
    <row r="322" spans="1:15">
      <c r="A322" s="1" t="s">
        <v>56</v>
      </c>
      <c r="B322" s="11"/>
      <c r="C322" s="13">
        <f>ROUND((C321/B321)*10^5,1)</f>
        <v>4776.1000000000004</v>
      </c>
      <c r="D322" s="13" t="s">
        <v>57</v>
      </c>
      <c r="E322" s="13">
        <f>ROUND((E321/B321)*10^5,1)</f>
        <v>541.29999999999995</v>
      </c>
      <c r="F322" s="13">
        <f>ROUND((F321/B321)*10^5,1)</f>
        <v>4234.8999999999996</v>
      </c>
      <c r="G322" s="13">
        <f>ROUND((G321/B321)*10^5,1)</f>
        <v>6.6</v>
      </c>
      <c r="H322" s="13">
        <f>ROUND((H321/B321)*10^5,1)</f>
        <v>24.6</v>
      </c>
      <c r="I322" s="13">
        <f>ROUND((I321/B321)*10^5,1)</f>
        <v>138</v>
      </c>
      <c r="J322" s="13">
        <f>ROUND((J321/B321)*10^5,1)</f>
        <v>372.1</v>
      </c>
      <c r="K322" s="13">
        <f>ROUND((K321/J321)*10^5,1)</f>
        <v>0</v>
      </c>
      <c r="L322" s="13">
        <f>ROUND((L321/B321)*10^5,1)</f>
        <v>763.4</v>
      </c>
      <c r="M322" s="13">
        <f>ROUND((M321/B321)*10^5,1)</f>
        <v>2973.9</v>
      </c>
      <c r="N322" s="13">
        <f>ROUND((N321/B321)*10^5,1)</f>
        <v>497.6</v>
      </c>
    </row>
    <row r="323" spans="1:15">
      <c r="B323" s="11"/>
      <c r="C323" s="13" t="s">
        <v>57</v>
      </c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1:15">
      <c r="A324" s="15" t="s">
        <v>73</v>
      </c>
      <c r="B324" s="7"/>
      <c r="C324" s="9" t="s">
        <v>57</v>
      </c>
      <c r="E324" s="9" t="s">
        <v>57</v>
      </c>
      <c r="F324" s="9" t="s">
        <v>57</v>
      </c>
      <c r="G324" s="10"/>
      <c r="K324" s="9"/>
    </row>
    <row r="325" spans="1:15">
      <c r="A325" s="15"/>
      <c r="B325" s="7"/>
      <c r="G325" s="10"/>
      <c r="K325" s="9"/>
    </row>
    <row r="326" spans="1:15">
      <c r="A326" s="1" t="s">
        <v>9</v>
      </c>
      <c r="B326" s="7">
        <v>306270</v>
      </c>
      <c r="C326" s="9" t="s">
        <v>57</v>
      </c>
      <c r="E326" s="9" t="s">
        <v>57</v>
      </c>
      <c r="K326" s="9"/>
    </row>
    <row r="327" spans="1:15">
      <c r="A327" s="1" t="s">
        <v>53</v>
      </c>
      <c r="B327" s="11">
        <v>0.76200000000000001</v>
      </c>
      <c r="C327" s="7">
        <f>(E327+F327)</f>
        <v>12456</v>
      </c>
      <c r="E327" s="7">
        <f>+(G327+H327+I327+J327)</f>
        <v>784</v>
      </c>
      <c r="F327" s="7">
        <f>(L327+M327+N327)</f>
        <v>11672</v>
      </c>
      <c r="G327" s="9">
        <v>14</v>
      </c>
      <c r="H327" s="7">
        <v>49</v>
      </c>
      <c r="I327" s="7">
        <v>155</v>
      </c>
      <c r="J327" s="7">
        <v>566</v>
      </c>
      <c r="K327" s="9"/>
      <c r="L327" s="7">
        <v>1383</v>
      </c>
      <c r="M327" s="7">
        <v>9609</v>
      </c>
      <c r="N327" s="7">
        <v>680</v>
      </c>
    </row>
    <row r="328" spans="1:15">
      <c r="A328" s="1" t="s">
        <v>54</v>
      </c>
      <c r="B328" s="11">
        <v>1</v>
      </c>
      <c r="C328" s="7">
        <f>(E328+F328)</f>
        <v>14058</v>
      </c>
      <c r="E328" s="7">
        <f>+(G328+H328+I328+J328)</f>
        <v>993</v>
      </c>
      <c r="F328" s="7">
        <f>(L328+M328+N328)</f>
        <v>13065</v>
      </c>
      <c r="G328" s="9">
        <v>14</v>
      </c>
      <c r="H328" s="7">
        <v>55</v>
      </c>
      <c r="I328" s="7">
        <v>164</v>
      </c>
      <c r="J328" s="7">
        <v>760</v>
      </c>
      <c r="K328" s="9"/>
      <c r="L328" s="7">
        <v>1618</v>
      </c>
      <c r="M328" s="7">
        <v>10635</v>
      </c>
      <c r="N328" s="7">
        <v>812</v>
      </c>
    </row>
    <row r="329" spans="1:15">
      <c r="A329" s="1" t="s">
        <v>55</v>
      </c>
      <c r="B329" s="7">
        <v>174563</v>
      </c>
      <c r="C329" s="7"/>
      <c r="E329" s="7"/>
      <c r="F329" s="7"/>
      <c r="K329" s="9"/>
    </row>
    <row r="330" spans="1:15">
      <c r="A330" s="1" t="s">
        <v>53</v>
      </c>
      <c r="B330" s="11">
        <v>0.497</v>
      </c>
      <c r="C330" s="7">
        <f>(E330+F330)</f>
        <v>5031</v>
      </c>
      <c r="E330" s="7">
        <f>+(G330+H330+I330+J330)</f>
        <v>404</v>
      </c>
      <c r="F330" s="7">
        <f>(L330+M330+N330)</f>
        <v>4627</v>
      </c>
      <c r="G330" s="9">
        <v>3</v>
      </c>
      <c r="H330" s="7">
        <v>30</v>
      </c>
      <c r="I330" s="7">
        <v>17</v>
      </c>
      <c r="J330" s="7">
        <v>354</v>
      </c>
      <c r="K330" s="9"/>
      <c r="L330" s="7">
        <v>428</v>
      </c>
      <c r="M330" s="7">
        <v>3967</v>
      </c>
      <c r="N330" s="7">
        <v>232</v>
      </c>
    </row>
    <row r="331" spans="1:15">
      <c r="A331" s="1" t="s">
        <v>54</v>
      </c>
      <c r="B331" s="11">
        <v>1</v>
      </c>
      <c r="C331" s="7">
        <f>(E331+F331)</f>
        <v>10126</v>
      </c>
      <c r="E331" s="7">
        <f>+(G331+H331+I331+J331)</f>
        <v>813</v>
      </c>
      <c r="F331" s="7">
        <f>(L331+M331+N331)</f>
        <v>9313</v>
      </c>
      <c r="G331" s="9">
        <v>6</v>
      </c>
      <c r="H331" s="7">
        <v>60</v>
      </c>
      <c r="I331" s="7">
        <v>34</v>
      </c>
      <c r="J331" s="7">
        <v>713</v>
      </c>
      <c r="K331" s="9"/>
      <c r="L331" s="7">
        <v>861</v>
      </c>
      <c r="M331" s="7">
        <v>7985</v>
      </c>
      <c r="N331" s="7">
        <v>467</v>
      </c>
    </row>
    <row r="332" spans="1:15">
      <c r="A332" s="1" t="s">
        <v>14</v>
      </c>
      <c r="B332" s="7">
        <v>423600</v>
      </c>
      <c r="C332" s="7"/>
      <c r="E332" s="7"/>
      <c r="F332" s="7"/>
      <c r="K332" s="9"/>
    </row>
    <row r="333" spans="1:15">
      <c r="A333" s="1" t="s">
        <v>53</v>
      </c>
      <c r="B333" s="11">
        <v>0.62</v>
      </c>
      <c r="C333" s="7">
        <f>(E333+F333)</f>
        <v>5688</v>
      </c>
      <c r="E333" s="7">
        <f>+(G333+H333+I333+J333)</f>
        <v>856</v>
      </c>
      <c r="F333" s="7">
        <f>(L333+M333+N333)</f>
        <v>4832</v>
      </c>
      <c r="G333" s="9">
        <v>9</v>
      </c>
      <c r="H333" s="7">
        <v>45</v>
      </c>
      <c r="I333" s="7">
        <v>20</v>
      </c>
      <c r="J333" s="7">
        <v>782</v>
      </c>
      <c r="K333" s="9"/>
      <c r="L333" s="7">
        <v>738</v>
      </c>
      <c r="M333" s="7">
        <v>3758</v>
      </c>
      <c r="N333" s="7">
        <v>336</v>
      </c>
    </row>
    <row r="334" spans="1:15">
      <c r="A334" s="1" t="s">
        <v>54</v>
      </c>
      <c r="B334" s="11">
        <v>1</v>
      </c>
      <c r="C334" s="7">
        <f>(E334+F334)</f>
        <v>9178</v>
      </c>
      <c r="E334" s="7">
        <f>+(G334+H334+I334+J334)</f>
        <v>1381</v>
      </c>
      <c r="F334" s="7">
        <f>(L334+M334+N334)</f>
        <v>7797</v>
      </c>
      <c r="G334" s="9">
        <v>14</v>
      </c>
      <c r="H334" s="7">
        <v>73</v>
      </c>
      <c r="I334" s="7">
        <v>32</v>
      </c>
      <c r="J334" s="7">
        <v>1262</v>
      </c>
      <c r="K334" s="9"/>
      <c r="L334" s="7">
        <v>1191</v>
      </c>
      <c r="M334" s="7">
        <v>6064</v>
      </c>
      <c r="N334" s="7">
        <v>542</v>
      </c>
    </row>
    <row r="335" spans="1:15" s="8" customFormat="1">
      <c r="A335" s="8" t="s">
        <v>15</v>
      </c>
      <c r="B335" s="17">
        <f>SUM(B326+B329+B332)</f>
        <v>904433</v>
      </c>
      <c r="C335" s="17">
        <f>SUM(E335+F335)</f>
        <v>33362</v>
      </c>
      <c r="D335" s="17"/>
      <c r="E335" s="17">
        <f>SUM(G335+H335+I335+J335)</f>
        <v>3187</v>
      </c>
      <c r="F335" s="17">
        <f>SUM(L335+M335+N335)</f>
        <v>30175</v>
      </c>
      <c r="G335" s="17">
        <f t="shared" ref="G335:N335" si="66">SUM(G328+G331+G334)</f>
        <v>34</v>
      </c>
      <c r="H335" s="17">
        <f t="shared" si="66"/>
        <v>188</v>
      </c>
      <c r="I335" s="17">
        <f t="shared" si="66"/>
        <v>230</v>
      </c>
      <c r="J335" s="17">
        <f t="shared" si="66"/>
        <v>2735</v>
      </c>
      <c r="K335" s="17">
        <f t="shared" si="66"/>
        <v>0</v>
      </c>
      <c r="L335" s="17">
        <f t="shared" si="66"/>
        <v>3670</v>
      </c>
      <c r="M335" s="17">
        <f t="shared" si="66"/>
        <v>24684</v>
      </c>
      <c r="N335" s="17">
        <f t="shared" si="66"/>
        <v>1821</v>
      </c>
      <c r="O335" s="18"/>
    </row>
    <row r="336" spans="1:15">
      <c r="A336" s="1" t="s">
        <v>56</v>
      </c>
      <c r="B336" s="11"/>
      <c r="C336" s="13">
        <f>ROUND((C335/B335)*10^5,1)</f>
        <v>3688.7</v>
      </c>
      <c r="D336" s="13" t="s">
        <v>57</v>
      </c>
      <c r="E336" s="13">
        <f>ROUND((E335/B335)*10^5,1)</f>
        <v>352.4</v>
      </c>
      <c r="F336" s="13">
        <f>ROUND((F335/B335)*10^5,1)</f>
        <v>3336.3</v>
      </c>
      <c r="G336" s="13">
        <f>ROUND((G335/B335)*10^5,1)</f>
        <v>3.8</v>
      </c>
      <c r="H336" s="13">
        <f>ROUND((H335/B335)*10^5,1)</f>
        <v>20.8</v>
      </c>
      <c r="I336" s="13">
        <f>ROUND((I335/B335)*10^5,1)</f>
        <v>25.4</v>
      </c>
      <c r="J336" s="13">
        <f>ROUND((J335/B335)*10^5,1)</f>
        <v>302.39999999999998</v>
      </c>
      <c r="K336" s="13">
        <f>ROUND((K335/J335)*10^5,1)</f>
        <v>0</v>
      </c>
      <c r="L336" s="13">
        <f>ROUND((L335/B335)*10^5,1)</f>
        <v>405.8</v>
      </c>
      <c r="M336" s="13">
        <f>ROUND((M335/B335)*10^5,1)</f>
        <v>2729.2</v>
      </c>
      <c r="N336" s="13">
        <f>ROUND((N335/B335)*10^5,1)</f>
        <v>201.3</v>
      </c>
    </row>
    <row r="337" spans="1:15">
      <c r="B337" s="11"/>
      <c r="C337" s="13" t="s">
        <v>57</v>
      </c>
      <c r="D337" s="13"/>
      <c r="E337" s="13" t="s">
        <v>57</v>
      </c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1:15">
      <c r="A338" s="15" t="s">
        <v>35</v>
      </c>
      <c r="B338" s="7"/>
      <c r="F338" s="9" t="s">
        <v>57</v>
      </c>
      <c r="G338" s="10"/>
      <c r="K338" s="9"/>
    </row>
    <row r="339" spans="1:15">
      <c r="A339" s="15"/>
      <c r="B339" s="7"/>
      <c r="G339" s="10"/>
      <c r="K339" s="9"/>
    </row>
    <row r="340" spans="1:15">
      <c r="A340" s="1" t="s">
        <v>9</v>
      </c>
      <c r="B340" s="7">
        <v>900872</v>
      </c>
      <c r="K340" s="9"/>
    </row>
    <row r="341" spans="1:15">
      <c r="A341" s="1" t="s">
        <v>53</v>
      </c>
      <c r="B341" s="11">
        <v>1</v>
      </c>
      <c r="C341" s="7">
        <f t="shared" ref="C341:C347" si="67">(E341+F341)</f>
        <v>51559</v>
      </c>
      <c r="E341" s="7">
        <f t="shared" ref="E341:E347" si="68">+(G341+H341+I341+J341)</f>
        <v>4290</v>
      </c>
      <c r="F341" s="7">
        <f t="shared" ref="F341:F347" si="69">(L341+M341+N341)</f>
        <v>47269</v>
      </c>
      <c r="G341" s="9">
        <v>34</v>
      </c>
      <c r="H341" s="7">
        <v>280</v>
      </c>
      <c r="I341" s="7">
        <v>1046</v>
      </c>
      <c r="J341" s="7">
        <v>2930</v>
      </c>
      <c r="K341" s="9"/>
      <c r="L341" s="7">
        <v>6071</v>
      </c>
      <c r="M341" s="7">
        <v>35820</v>
      </c>
      <c r="N341" s="7">
        <v>5378</v>
      </c>
    </row>
    <row r="342" spans="1:15">
      <c r="A342" s="1" t="s">
        <v>55</v>
      </c>
      <c r="B342" s="7">
        <v>407707</v>
      </c>
      <c r="C342" s="7"/>
      <c r="E342" s="7"/>
      <c r="F342" s="7"/>
      <c r="K342" s="9"/>
    </row>
    <row r="343" spans="1:15">
      <c r="A343" s="1" t="s">
        <v>53</v>
      </c>
      <c r="B343" s="11">
        <v>0.84899999999999998</v>
      </c>
      <c r="C343" s="7">
        <f t="shared" si="67"/>
        <v>14245</v>
      </c>
      <c r="E343" s="7">
        <f t="shared" si="68"/>
        <v>566</v>
      </c>
      <c r="F343" s="7">
        <f t="shared" si="69"/>
        <v>13679</v>
      </c>
      <c r="G343" s="9">
        <v>0</v>
      </c>
      <c r="H343" s="7">
        <v>101</v>
      </c>
      <c r="I343" s="7">
        <v>60</v>
      </c>
      <c r="J343" s="7">
        <v>405</v>
      </c>
      <c r="K343" s="9"/>
      <c r="L343" s="7">
        <v>1946</v>
      </c>
      <c r="M343" s="7">
        <v>11095</v>
      </c>
      <c r="N343" s="7">
        <v>638</v>
      </c>
    </row>
    <row r="344" spans="1:15">
      <c r="A344" s="1" t="s">
        <v>54</v>
      </c>
      <c r="B344" s="11">
        <v>1</v>
      </c>
      <c r="C344" s="7">
        <f t="shared" si="67"/>
        <v>16775</v>
      </c>
      <c r="E344" s="7">
        <f t="shared" si="68"/>
        <v>667</v>
      </c>
      <c r="F344" s="7">
        <f t="shared" si="69"/>
        <v>16108</v>
      </c>
      <c r="G344" s="9">
        <v>0</v>
      </c>
      <c r="H344" s="7">
        <v>119</v>
      </c>
      <c r="I344" s="7">
        <v>71</v>
      </c>
      <c r="J344" s="7">
        <v>477</v>
      </c>
      <c r="K344" s="9"/>
      <c r="L344" s="7">
        <v>2292</v>
      </c>
      <c r="M344" s="7">
        <v>13065</v>
      </c>
      <c r="N344" s="7">
        <v>751</v>
      </c>
    </row>
    <row r="345" spans="1:15">
      <c r="A345" s="1" t="s">
        <v>14</v>
      </c>
      <c r="B345" s="7">
        <v>404656</v>
      </c>
      <c r="C345" s="7"/>
      <c r="E345" s="7"/>
      <c r="F345" s="7"/>
      <c r="K345" s="9"/>
    </row>
    <row r="346" spans="1:15">
      <c r="A346" s="1" t="s">
        <v>53</v>
      </c>
      <c r="B346" s="11">
        <v>0.88900000000000001</v>
      </c>
      <c r="C346" s="7">
        <f t="shared" si="67"/>
        <v>5193</v>
      </c>
      <c r="E346" s="7">
        <f t="shared" si="68"/>
        <v>228</v>
      </c>
      <c r="F346" s="7">
        <f t="shared" si="69"/>
        <v>4965</v>
      </c>
      <c r="G346" s="9">
        <v>8</v>
      </c>
      <c r="H346" s="7">
        <v>28</v>
      </c>
      <c r="I346" s="7">
        <v>10</v>
      </c>
      <c r="J346" s="7">
        <v>182</v>
      </c>
      <c r="K346" s="9"/>
      <c r="L346" s="7">
        <v>1242</v>
      </c>
      <c r="M346" s="7">
        <v>3402</v>
      </c>
      <c r="N346" s="7">
        <v>321</v>
      </c>
    </row>
    <row r="347" spans="1:15">
      <c r="A347" s="1" t="s">
        <v>54</v>
      </c>
      <c r="B347" s="11">
        <v>1</v>
      </c>
      <c r="C347" s="7">
        <f t="shared" si="67"/>
        <v>5843</v>
      </c>
      <c r="E347" s="7">
        <f t="shared" si="68"/>
        <v>257</v>
      </c>
      <c r="F347" s="7">
        <f t="shared" si="69"/>
        <v>5586</v>
      </c>
      <c r="G347" s="9">
        <v>9</v>
      </c>
      <c r="H347" s="7">
        <v>32</v>
      </c>
      <c r="I347" s="7">
        <v>11</v>
      </c>
      <c r="J347" s="7">
        <v>205</v>
      </c>
      <c r="K347" s="9"/>
      <c r="L347" s="7">
        <v>1397</v>
      </c>
      <c r="M347" s="7">
        <v>3828</v>
      </c>
      <c r="N347" s="7">
        <v>361</v>
      </c>
    </row>
    <row r="348" spans="1:15" s="8" customFormat="1">
      <c r="A348" s="8" t="s">
        <v>15</v>
      </c>
      <c r="B348" s="17">
        <f>SUM(B340+B342+B345)</f>
        <v>1713235</v>
      </c>
      <c r="C348" s="17">
        <f>SUM(E348+F348)</f>
        <v>74177</v>
      </c>
      <c r="D348" s="17"/>
      <c r="E348" s="17">
        <f>SUM(G348+H348+I348+J348)</f>
        <v>5214</v>
      </c>
      <c r="F348" s="17">
        <f>SUM(L348+M348+N348)</f>
        <v>68963</v>
      </c>
      <c r="G348" s="17">
        <f t="shared" ref="G348:N348" si="70">SUM(G341+G344+G347)</f>
        <v>43</v>
      </c>
      <c r="H348" s="17">
        <f t="shared" si="70"/>
        <v>431</v>
      </c>
      <c r="I348" s="17">
        <f t="shared" si="70"/>
        <v>1128</v>
      </c>
      <c r="J348" s="17">
        <f t="shared" si="70"/>
        <v>3612</v>
      </c>
      <c r="K348" s="17">
        <f t="shared" si="70"/>
        <v>0</v>
      </c>
      <c r="L348" s="17">
        <f t="shared" si="70"/>
        <v>9760</v>
      </c>
      <c r="M348" s="17">
        <f t="shared" si="70"/>
        <v>52713</v>
      </c>
      <c r="N348" s="17">
        <f t="shared" si="70"/>
        <v>6490</v>
      </c>
      <c r="O348" s="18"/>
    </row>
    <row r="349" spans="1:15">
      <c r="A349" s="1" t="s">
        <v>56</v>
      </c>
      <c r="B349" s="11"/>
      <c r="C349" s="13">
        <f>ROUND((C348/B348)*10^5,1)</f>
        <v>4329.6000000000004</v>
      </c>
      <c r="D349" s="13" t="s">
        <v>57</v>
      </c>
      <c r="E349" s="13">
        <f>ROUND((E348/B348)*10^5,1)</f>
        <v>304.3</v>
      </c>
      <c r="F349" s="13">
        <f>ROUND((F348/B348)*10^5,1)</f>
        <v>4025.3</v>
      </c>
      <c r="G349" s="13">
        <f>ROUND((G348/B348)*10^5,1)</f>
        <v>2.5</v>
      </c>
      <c r="H349" s="13">
        <f>ROUND((H348/B348)*10^5,1)</f>
        <v>25.2</v>
      </c>
      <c r="I349" s="13">
        <f>ROUND((I348/B348)*10^5,1)</f>
        <v>65.8</v>
      </c>
      <c r="J349" s="13">
        <f>ROUND((J348/B348)*10^5,1)</f>
        <v>210.8</v>
      </c>
      <c r="K349" s="13">
        <f>ROUND((K348/J348)*10^5,1)</f>
        <v>0</v>
      </c>
      <c r="L349" s="13">
        <f>ROUND((L348/B348)*10^5,1)</f>
        <v>569.70000000000005</v>
      </c>
      <c r="M349" s="13">
        <f>ROUND((M348/B348)*10^5,1)</f>
        <v>3076.8</v>
      </c>
      <c r="N349" s="13">
        <f>ROUND((N348/B348)*10^5,1)</f>
        <v>378.8</v>
      </c>
    </row>
    <row r="350" spans="1:15">
      <c r="C350" s="13" t="s">
        <v>57</v>
      </c>
      <c r="E350" s="13" t="s">
        <v>57</v>
      </c>
      <c r="F350" s="13"/>
      <c r="G350" s="12"/>
      <c r="H350" s="13"/>
      <c r="K350" s="9"/>
      <c r="L350" s="13"/>
      <c r="M350" s="13" t="s">
        <v>66</v>
      </c>
      <c r="N350" s="13"/>
    </row>
    <row r="351" spans="1:15">
      <c r="A351" s="15" t="s">
        <v>36</v>
      </c>
      <c r="B351" s="7" t="s">
        <v>57</v>
      </c>
      <c r="C351" s="9" t="s">
        <v>57</v>
      </c>
      <c r="F351" s="9" t="s">
        <v>57</v>
      </c>
      <c r="G351" s="10"/>
      <c r="K351" s="9"/>
    </row>
    <row r="352" spans="1:15">
      <c r="A352" s="15"/>
      <c r="B352" s="7"/>
      <c r="G352" s="10"/>
      <c r="K352" s="9"/>
    </row>
    <row r="353" spans="1:15">
      <c r="A353" s="1" t="s">
        <v>9</v>
      </c>
      <c r="B353" s="7">
        <v>1842036</v>
      </c>
      <c r="K353" s="9"/>
    </row>
    <row r="354" spans="1:15">
      <c r="A354" s="1" t="s">
        <v>53</v>
      </c>
      <c r="B354" s="11">
        <v>1</v>
      </c>
      <c r="C354" s="7">
        <f>(E354+F354)</f>
        <v>82852</v>
      </c>
      <c r="E354" s="7">
        <f>+(G354+H354+I354+J354)</f>
        <v>11475</v>
      </c>
      <c r="F354" s="7">
        <f>(L354+M354+N354)</f>
        <v>71377</v>
      </c>
      <c r="G354" s="9">
        <v>175</v>
      </c>
      <c r="H354" s="7">
        <v>782</v>
      </c>
      <c r="I354" s="7">
        <v>4853</v>
      </c>
      <c r="J354" s="7">
        <v>5665</v>
      </c>
      <c r="K354" s="9"/>
      <c r="L354" s="7">
        <v>16284</v>
      </c>
      <c r="M354" s="7">
        <v>40764</v>
      </c>
      <c r="N354" s="7">
        <v>14329</v>
      </c>
    </row>
    <row r="355" spans="1:15">
      <c r="A355" s="1" t="s">
        <v>55</v>
      </c>
      <c r="B355" s="7">
        <v>45517</v>
      </c>
      <c r="C355" s="7"/>
      <c r="E355" s="7"/>
      <c r="F355" s="7"/>
      <c r="K355" s="9"/>
    </row>
    <row r="356" spans="1:15">
      <c r="A356" s="1" t="s">
        <v>53</v>
      </c>
      <c r="B356" s="11">
        <v>1</v>
      </c>
      <c r="C356" s="7">
        <f>(E356+F356)</f>
        <v>1788</v>
      </c>
      <c r="E356" s="7">
        <f>+(G356+H356+I356+J356)</f>
        <v>117</v>
      </c>
      <c r="F356" s="7">
        <f>(L356+M356+N356)</f>
        <v>1671</v>
      </c>
      <c r="G356" s="9">
        <v>1</v>
      </c>
      <c r="H356" s="7">
        <v>14</v>
      </c>
      <c r="I356" s="7">
        <v>15</v>
      </c>
      <c r="J356" s="7">
        <v>87</v>
      </c>
      <c r="K356" s="9"/>
      <c r="L356" s="7">
        <v>326</v>
      </c>
      <c r="M356" s="7">
        <v>1246</v>
      </c>
      <c r="N356" s="7">
        <v>99</v>
      </c>
    </row>
    <row r="357" spans="1:15">
      <c r="A357" s="1" t="s">
        <v>14</v>
      </c>
      <c r="B357" s="7">
        <v>218521</v>
      </c>
      <c r="C357" s="7"/>
      <c r="E357" s="7"/>
      <c r="F357" s="7"/>
      <c r="K357" s="9"/>
    </row>
    <row r="358" spans="1:15">
      <c r="A358" s="1" t="s">
        <v>53</v>
      </c>
      <c r="B358" s="11">
        <v>1</v>
      </c>
      <c r="C358" s="7">
        <f>(E358+F358)</f>
        <v>5205</v>
      </c>
      <c r="E358" s="7">
        <f>+(G358+H358+I358+J358)</f>
        <v>767</v>
      </c>
      <c r="F358" s="7">
        <f>(L358+M358+N358)</f>
        <v>4438</v>
      </c>
      <c r="G358" s="9">
        <v>4</v>
      </c>
      <c r="H358" s="7">
        <v>87</v>
      </c>
      <c r="I358" s="7">
        <v>64</v>
      </c>
      <c r="J358" s="7">
        <v>612</v>
      </c>
      <c r="K358" s="9"/>
      <c r="L358" s="7">
        <v>1101</v>
      </c>
      <c r="M358" s="7">
        <v>3063</v>
      </c>
      <c r="N358" s="7">
        <v>274</v>
      </c>
    </row>
    <row r="359" spans="1:15" s="8" customFormat="1">
      <c r="A359" s="8" t="s">
        <v>15</v>
      </c>
      <c r="B359" s="17">
        <f>SUM(B353+B355+B357)</f>
        <v>2106074</v>
      </c>
      <c r="C359" s="17">
        <f>SUM(E359+F359)</f>
        <v>89845</v>
      </c>
      <c r="D359" s="17"/>
      <c r="E359" s="17">
        <f>SUM(G359+H359+I359+J359)</f>
        <v>12359</v>
      </c>
      <c r="F359" s="17">
        <f>SUM(L359+M359+N359)</f>
        <v>77486</v>
      </c>
      <c r="G359" s="17">
        <f t="shared" ref="G359:N359" si="71">SUM(G354+G356+G358)</f>
        <v>180</v>
      </c>
      <c r="H359" s="17">
        <f t="shared" si="71"/>
        <v>883</v>
      </c>
      <c r="I359" s="17">
        <f t="shared" si="71"/>
        <v>4932</v>
      </c>
      <c r="J359" s="17">
        <f t="shared" si="71"/>
        <v>6364</v>
      </c>
      <c r="K359" s="17">
        <f t="shared" si="71"/>
        <v>0</v>
      </c>
      <c r="L359" s="17">
        <f t="shared" si="71"/>
        <v>17711</v>
      </c>
      <c r="M359" s="17">
        <f t="shared" si="71"/>
        <v>45073</v>
      </c>
      <c r="N359" s="17">
        <f t="shared" si="71"/>
        <v>14702</v>
      </c>
      <c r="O359" s="18"/>
    </row>
    <row r="360" spans="1:15">
      <c r="A360" s="1" t="s">
        <v>56</v>
      </c>
      <c r="B360" s="11"/>
      <c r="C360" s="13">
        <f>ROUND((C359/B359)*10^5,1)</f>
        <v>4266</v>
      </c>
      <c r="D360" s="13" t="s">
        <v>57</v>
      </c>
      <c r="E360" s="13">
        <f>ROUND((E359/B359)*10^5,1)</f>
        <v>586.79999999999995</v>
      </c>
      <c r="F360" s="13">
        <f>ROUND((F359/B359)*10^5,1)</f>
        <v>3679.2</v>
      </c>
      <c r="G360" s="13">
        <f>ROUND((G359/B359)*10^5,1)</f>
        <v>8.5</v>
      </c>
      <c r="H360" s="13">
        <f>ROUND((H359/B359)*10^5,1)</f>
        <v>41.9</v>
      </c>
      <c r="I360" s="13">
        <f>ROUND((I359/B359)*10^5,1)</f>
        <v>234.2</v>
      </c>
      <c r="J360" s="13">
        <f>ROUND((J359/B359)*10^5,1)</f>
        <v>302.2</v>
      </c>
      <c r="K360" s="13">
        <f>ROUND((K359/J359)*10^5,1)</f>
        <v>0</v>
      </c>
      <c r="L360" s="13">
        <f>ROUND((L359/B359)*10^5,1)</f>
        <v>840.9</v>
      </c>
      <c r="M360" s="13">
        <f>ROUND((M359/B359)*10^5,1)</f>
        <v>2140.1</v>
      </c>
      <c r="N360" s="13">
        <f>ROUND((N359/B359)*10^5,1)</f>
        <v>698.1</v>
      </c>
    </row>
    <row r="361" spans="1:15">
      <c r="B361" s="11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spans="1:15">
      <c r="A362" s="15" t="s">
        <v>74</v>
      </c>
      <c r="B362" s="7" t="s">
        <v>57</v>
      </c>
      <c r="C362" s="9" t="s">
        <v>57</v>
      </c>
      <c r="E362" s="9" t="s">
        <v>57</v>
      </c>
      <c r="F362" s="9" t="s">
        <v>57</v>
      </c>
      <c r="G362" s="10"/>
      <c r="K362" s="9"/>
    </row>
    <row r="363" spans="1:15">
      <c r="A363" s="15"/>
      <c r="B363" s="7"/>
      <c r="G363" s="10"/>
      <c r="K363" s="9"/>
    </row>
    <row r="364" spans="1:15">
      <c r="A364" s="1" t="s">
        <v>9</v>
      </c>
      <c r="B364" s="7">
        <v>747600</v>
      </c>
      <c r="K364" s="9"/>
    </row>
    <row r="365" spans="1:15">
      <c r="A365" s="1" t="s">
        <v>53</v>
      </c>
      <c r="B365" s="11">
        <v>0.71399999999999997</v>
      </c>
      <c r="C365" s="7">
        <f>(E365+F365)</f>
        <v>14239</v>
      </c>
      <c r="E365" s="7">
        <f>+(G365+H365+I365+J365)</f>
        <v>1142</v>
      </c>
      <c r="F365" s="7">
        <f>(L365+M365+N365)</f>
        <v>13097</v>
      </c>
      <c r="G365" s="9">
        <v>7</v>
      </c>
      <c r="H365" s="7">
        <v>219</v>
      </c>
      <c r="I365" s="7">
        <v>317</v>
      </c>
      <c r="J365" s="7">
        <v>599</v>
      </c>
      <c r="K365" s="9"/>
      <c r="L365" s="7">
        <v>2335</v>
      </c>
      <c r="M365" s="7">
        <v>9556</v>
      </c>
      <c r="N365" s="7">
        <v>1206</v>
      </c>
    </row>
    <row r="366" spans="1:15">
      <c r="A366" s="1" t="s">
        <v>54</v>
      </c>
      <c r="B366" s="11">
        <v>1</v>
      </c>
      <c r="C366" s="7">
        <f>(E366+F366)</f>
        <v>17900</v>
      </c>
      <c r="E366" s="7">
        <f>+(G366+H366+I366+J366)</f>
        <v>1393</v>
      </c>
      <c r="F366" s="7">
        <f>(L366+M366+N366)</f>
        <v>16507</v>
      </c>
      <c r="G366" s="9">
        <v>7</v>
      </c>
      <c r="H366" s="7">
        <v>288</v>
      </c>
      <c r="I366" s="7">
        <v>355</v>
      </c>
      <c r="J366" s="7">
        <v>743</v>
      </c>
      <c r="K366" s="9"/>
      <c r="L366" s="7">
        <v>2968</v>
      </c>
      <c r="M366" s="7">
        <v>12046</v>
      </c>
      <c r="N366" s="7">
        <v>1493</v>
      </c>
    </row>
    <row r="367" spans="1:15">
      <c r="A367" s="1" t="s">
        <v>55</v>
      </c>
      <c r="B367" s="7">
        <v>430198</v>
      </c>
      <c r="C367" s="7"/>
      <c r="E367" s="7"/>
      <c r="F367" s="7"/>
      <c r="K367" s="9"/>
    </row>
    <row r="368" spans="1:15">
      <c r="A368" s="1" t="s">
        <v>53</v>
      </c>
      <c r="B368" s="11">
        <v>0.67500000000000004</v>
      </c>
      <c r="C368" s="7">
        <f>(E368+F368)</f>
        <v>6817</v>
      </c>
      <c r="E368" s="7">
        <f>+(G368+H368+I368+J368)</f>
        <v>392</v>
      </c>
      <c r="F368" s="7">
        <f>(L368+M368+N368)</f>
        <v>6425</v>
      </c>
      <c r="G368" s="9">
        <v>7</v>
      </c>
      <c r="H368" s="7">
        <v>115</v>
      </c>
      <c r="I368" s="7">
        <v>38</v>
      </c>
      <c r="J368" s="7">
        <v>232</v>
      </c>
      <c r="K368" s="9"/>
      <c r="L368" s="7">
        <v>1100</v>
      </c>
      <c r="M368" s="7">
        <v>4946</v>
      </c>
      <c r="N368" s="7">
        <v>379</v>
      </c>
    </row>
    <row r="369" spans="1:15">
      <c r="A369" s="1" t="s">
        <v>54</v>
      </c>
      <c r="B369" s="11">
        <v>1</v>
      </c>
      <c r="C369" s="7">
        <f>(E369+F369)</f>
        <v>10102</v>
      </c>
      <c r="E369" s="7">
        <f>+(G369+H369+I369+J369)</f>
        <v>580</v>
      </c>
      <c r="F369" s="7">
        <f>(L369+M369+N369)</f>
        <v>9522</v>
      </c>
      <c r="G369" s="9">
        <v>10</v>
      </c>
      <c r="H369" s="7">
        <v>170</v>
      </c>
      <c r="I369" s="7">
        <v>56</v>
      </c>
      <c r="J369" s="7">
        <v>344</v>
      </c>
      <c r="K369" s="9"/>
      <c r="L369" s="7">
        <v>1630</v>
      </c>
      <c r="M369" s="7">
        <v>7330</v>
      </c>
      <c r="N369" s="7">
        <v>562</v>
      </c>
    </row>
    <row r="370" spans="1:15">
      <c r="A370" s="1" t="s">
        <v>14</v>
      </c>
      <c r="B370" s="7">
        <v>81383</v>
      </c>
      <c r="C370" s="7"/>
      <c r="E370" s="7"/>
      <c r="F370" s="7"/>
      <c r="K370" s="9"/>
    </row>
    <row r="371" spans="1:15">
      <c r="A371" s="1" t="s">
        <v>53</v>
      </c>
      <c r="B371" s="11">
        <v>5.8000000000000003E-2</v>
      </c>
      <c r="C371" s="7">
        <f>(E371+F371)</f>
        <v>72</v>
      </c>
      <c r="E371" s="7">
        <f>+(G371+H371+I371+J371)</f>
        <v>10</v>
      </c>
      <c r="F371" s="7">
        <f>(L371+M371+N371)</f>
        <v>62</v>
      </c>
      <c r="G371" s="9">
        <v>0</v>
      </c>
      <c r="H371" s="7">
        <v>0</v>
      </c>
      <c r="I371" s="7">
        <v>2</v>
      </c>
      <c r="J371" s="7">
        <v>8</v>
      </c>
      <c r="K371" s="9"/>
      <c r="L371" s="7">
        <v>17</v>
      </c>
      <c r="M371" s="7">
        <v>40</v>
      </c>
      <c r="N371" s="7">
        <v>5</v>
      </c>
    </row>
    <row r="372" spans="1:15">
      <c r="A372" s="1" t="s">
        <v>54</v>
      </c>
      <c r="B372" s="11">
        <v>1</v>
      </c>
      <c r="C372" s="7">
        <f>(E372+F372)</f>
        <v>1231</v>
      </c>
      <c r="E372" s="7">
        <f>+(G372+H372+I372+J372)</f>
        <v>171</v>
      </c>
      <c r="F372" s="7">
        <f>(L372+M372+N372)</f>
        <v>1060</v>
      </c>
      <c r="G372" s="9">
        <v>0</v>
      </c>
      <c r="H372" s="7">
        <v>0</v>
      </c>
      <c r="I372" s="7">
        <v>34</v>
      </c>
      <c r="J372" s="7">
        <v>137</v>
      </c>
      <c r="K372" s="9"/>
      <c r="L372" s="7">
        <v>291</v>
      </c>
      <c r="M372" s="7">
        <v>684</v>
      </c>
      <c r="N372" s="7">
        <v>85</v>
      </c>
    </row>
    <row r="373" spans="1:15" s="8" customFormat="1">
      <c r="A373" s="8" t="s">
        <v>15</v>
      </c>
      <c r="B373" s="17">
        <f>SUM(B364+B367+B370)</f>
        <v>1259181</v>
      </c>
      <c r="C373" s="17">
        <f>SUM(E373+F373)</f>
        <v>29233</v>
      </c>
      <c r="D373" s="17"/>
      <c r="E373" s="17">
        <f>SUM(G373+H373+I373+J373)</f>
        <v>2144</v>
      </c>
      <c r="F373" s="17">
        <f>SUM(L373+M373+N373)</f>
        <v>27089</v>
      </c>
      <c r="G373" s="17">
        <f t="shared" ref="G373:N373" si="72">SUM(G366+G369+G372)</f>
        <v>17</v>
      </c>
      <c r="H373" s="17">
        <f t="shared" si="72"/>
        <v>458</v>
      </c>
      <c r="I373" s="17">
        <f t="shared" si="72"/>
        <v>445</v>
      </c>
      <c r="J373" s="17">
        <f t="shared" si="72"/>
        <v>1224</v>
      </c>
      <c r="K373" s="17">
        <f t="shared" si="72"/>
        <v>0</v>
      </c>
      <c r="L373" s="17">
        <f t="shared" si="72"/>
        <v>4889</v>
      </c>
      <c r="M373" s="17">
        <f t="shared" si="72"/>
        <v>20060</v>
      </c>
      <c r="N373" s="17">
        <f t="shared" si="72"/>
        <v>2140</v>
      </c>
      <c r="O373" s="18"/>
    </row>
    <row r="374" spans="1:15">
      <c r="A374" s="1" t="s">
        <v>56</v>
      </c>
      <c r="B374" s="11"/>
      <c r="C374" s="13">
        <f>ROUND((C373/B373)*10^5,1)</f>
        <v>2321.6</v>
      </c>
      <c r="D374" s="13" t="s">
        <v>57</v>
      </c>
      <c r="E374" s="13">
        <f>ROUND((E373/B373)*10^5,1)</f>
        <v>170.3</v>
      </c>
      <c r="F374" s="13">
        <f>ROUND((F373/B373)*10^5,1)</f>
        <v>2151.3000000000002</v>
      </c>
      <c r="G374" s="13">
        <f>ROUND((G373/B373)*10^5,1)</f>
        <v>1.4</v>
      </c>
      <c r="H374" s="13">
        <f>ROUND((H373/B373)*10^5,1)</f>
        <v>36.4</v>
      </c>
      <c r="I374" s="13">
        <f>ROUND((I373/B373)*10^5,1)</f>
        <v>35.299999999999997</v>
      </c>
      <c r="J374" s="13">
        <f>ROUND((J373/B373)*10^5,1)</f>
        <v>97.2</v>
      </c>
      <c r="K374" s="13">
        <f>ROUND((K373/J373)*10^5,1)</f>
        <v>0</v>
      </c>
      <c r="L374" s="13">
        <f>ROUND((L373/B373)*10^5,1)</f>
        <v>388.3</v>
      </c>
      <c r="M374" s="13">
        <f>ROUND((M373/B373)*10^5,1)</f>
        <v>1593.1</v>
      </c>
      <c r="N374" s="13">
        <f>ROUND((N373/B373)*10^5,1)</f>
        <v>170</v>
      </c>
    </row>
    <row r="375" spans="1:15">
      <c r="B375" s="11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1:15">
      <c r="A376" s="15" t="s">
        <v>37</v>
      </c>
      <c r="B376" s="7"/>
      <c r="C376" s="9" t="s">
        <v>57</v>
      </c>
      <c r="E376" s="9" t="s">
        <v>57</v>
      </c>
      <c r="F376" s="9" t="s">
        <v>57</v>
      </c>
      <c r="G376" s="10"/>
      <c r="K376" s="9"/>
    </row>
    <row r="377" spans="1:15">
      <c r="A377" s="15"/>
      <c r="B377" s="7"/>
      <c r="C377" s="9" t="s">
        <v>57</v>
      </c>
      <c r="G377" s="10"/>
      <c r="K377" s="9"/>
    </row>
    <row r="378" spans="1:15">
      <c r="A378" s="1" t="s">
        <v>9</v>
      </c>
      <c r="B378" s="7">
        <v>8484431</v>
      </c>
      <c r="K378" s="9"/>
    </row>
    <row r="379" spans="1:15">
      <c r="A379" s="1" t="s">
        <v>53</v>
      </c>
      <c r="B379" s="11">
        <v>0.999</v>
      </c>
      <c r="C379" s="7">
        <f>(E379+F379)</f>
        <v>272222</v>
      </c>
      <c r="E379" s="7">
        <f>+(G379+H379+I379+J379)</f>
        <v>32984</v>
      </c>
      <c r="F379" s="7">
        <f>(L379+M379+N379)</f>
        <v>239238</v>
      </c>
      <c r="G379" s="9">
        <v>336</v>
      </c>
      <c r="H379" s="7">
        <v>1277</v>
      </c>
      <c r="I379" s="7">
        <v>14079</v>
      </c>
      <c r="J379" s="7">
        <v>17292</v>
      </c>
      <c r="K379" s="9"/>
      <c r="L379" s="7">
        <v>46716</v>
      </c>
      <c r="M379" s="7">
        <v>154919</v>
      </c>
      <c r="N379" s="7">
        <v>37603</v>
      </c>
    </row>
    <row r="380" spans="1:15">
      <c r="A380" s="1" t="s">
        <v>54</v>
      </c>
      <c r="B380" s="11">
        <v>1</v>
      </c>
      <c r="C380" s="7">
        <f>(E380+F380)</f>
        <v>273645</v>
      </c>
      <c r="E380" s="7">
        <f>+(G380+H380+I380+J380)</f>
        <v>33094</v>
      </c>
      <c r="F380" s="7">
        <f>(L380+M380+N380)</f>
        <v>240551</v>
      </c>
      <c r="G380" s="9">
        <v>336</v>
      </c>
      <c r="H380" s="7">
        <v>1278</v>
      </c>
      <c r="I380" s="7">
        <v>14110</v>
      </c>
      <c r="J380" s="7">
        <v>17370</v>
      </c>
      <c r="K380" s="9"/>
      <c r="L380" s="7">
        <v>46812</v>
      </c>
      <c r="M380" s="7">
        <v>156031</v>
      </c>
      <c r="N380" s="7">
        <v>37708</v>
      </c>
    </row>
    <row r="381" spans="1:15">
      <c r="A381" s="1" t="s">
        <v>55</v>
      </c>
      <c r="B381" s="7" t="s">
        <v>22</v>
      </c>
      <c r="D381" s="9" t="s">
        <v>57</v>
      </c>
      <c r="K381" s="9"/>
    </row>
    <row r="382" spans="1:15">
      <c r="A382" s="1" t="s">
        <v>14</v>
      </c>
      <c r="B382" s="7" t="s">
        <v>22</v>
      </c>
      <c r="C382" s="9" t="s">
        <v>57</v>
      </c>
      <c r="K382" s="9"/>
    </row>
    <row r="383" spans="1:15" s="8" customFormat="1">
      <c r="A383" s="8" t="s">
        <v>15</v>
      </c>
      <c r="B383" s="17">
        <f>B378</f>
        <v>8484431</v>
      </c>
      <c r="C383" s="17">
        <f>SUM(E383+F383)</f>
        <v>273645</v>
      </c>
      <c r="D383" s="17"/>
      <c r="E383" s="17">
        <f>SUM(G383+H383+I383+J383)</f>
        <v>33094</v>
      </c>
      <c r="F383" s="17">
        <f>SUM(L383+M383+N383)</f>
        <v>240551</v>
      </c>
      <c r="G383" s="18">
        <f>G380</f>
        <v>336</v>
      </c>
      <c r="H383" s="17">
        <f t="shared" ref="H383:N383" si="73">H380</f>
        <v>1278</v>
      </c>
      <c r="I383" s="17">
        <f t="shared" si="73"/>
        <v>14110</v>
      </c>
      <c r="J383" s="17">
        <f t="shared" si="73"/>
        <v>17370</v>
      </c>
      <c r="K383" s="17">
        <f t="shared" si="73"/>
        <v>0</v>
      </c>
      <c r="L383" s="17">
        <f t="shared" si="73"/>
        <v>46812</v>
      </c>
      <c r="M383" s="17">
        <f t="shared" si="73"/>
        <v>156031</v>
      </c>
      <c r="N383" s="17">
        <f t="shared" si="73"/>
        <v>37708</v>
      </c>
      <c r="O383" s="18"/>
    </row>
    <row r="384" spans="1:15">
      <c r="A384" s="1" t="s">
        <v>56</v>
      </c>
      <c r="B384" s="11"/>
      <c r="C384" s="13">
        <f>ROUND((C383/B383)*10^5,1)</f>
        <v>3225.3</v>
      </c>
      <c r="D384" s="13" t="s">
        <v>57</v>
      </c>
      <c r="E384" s="13">
        <f>ROUND((E383/B383)*10^5,1)</f>
        <v>390.1</v>
      </c>
      <c r="F384" s="13">
        <f>ROUND((F383/B383)*10^5,1)</f>
        <v>2835.2</v>
      </c>
      <c r="G384" s="13">
        <f>ROUND((G383/B383)*10^5,1)</f>
        <v>4</v>
      </c>
      <c r="H384" s="13">
        <f>ROUND((H383/B383)*10^5,1)</f>
        <v>15.1</v>
      </c>
      <c r="I384" s="13">
        <f>ROUND((I383/B383)*10^5,1)</f>
        <v>166.3</v>
      </c>
      <c r="J384" s="13">
        <f>ROUND((J383/B383)*10^5,1)</f>
        <v>204.7</v>
      </c>
      <c r="K384" s="13">
        <f>ROUND((K383/J383)*10^5,1)</f>
        <v>0</v>
      </c>
      <c r="L384" s="13">
        <f>ROUND((L383/B383)*10^5,1)</f>
        <v>551.70000000000005</v>
      </c>
      <c r="M384" s="13">
        <f>ROUND((M383/B383)*10^5,1)</f>
        <v>1839</v>
      </c>
      <c r="N384" s="13">
        <f>ROUND((N383/B383)*10^5,1)</f>
        <v>444.4</v>
      </c>
    </row>
    <row r="385" spans="1:15">
      <c r="B385" s="11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spans="1:15">
      <c r="A386" s="15" t="s">
        <v>38</v>
      </c>
      <c r="B386" s="7"/>
      <c r="D386" s="9" t="s">
        <v>57</v>
      </c>
      <c r="F386" s="9" t="s">
        <v>57</v>
      </c>
      <c r="G386" s="9" t="s">
        <v>57</v>
      </c>
      <c r="K386" s="9"/>
    </row>
    <row r="387" spans="1:15">
      <c r="A387" s="15"/>
      <c r="B387" s="7"/>
      <c r="C387" s="9" t="s">
        <v>57</v>
      </c>
      <c r="G387" s="10"/>
      <c r="K387" s="9"/>
    </row>
    <row r="388" spans="1:15">
      <c r="A388" s="1" t="s">
        <v>9</v>
      </c>
      <c r="B388" s="7">
        <v>1045351</v>
      </c>
      <c r="E388" s="9" t="s">
        <v>57</v>
      </c>
      <c r="F388" s="9" t="s">
        <v>57</v>
      </c>
      <c r="K388" s="9"/>
    </row>
    <row r="389" spans="1:15">
      <c r="A389" s="1" t="s">
        <v>53</v>
      </c>
      <c r="B389" s="11">
        <v>0.86699999999999999</v>
      </c>
      <c r="C389" s="7">
        <f t="shared" ref="C389:C396" si="74">(E389+F389)</f>
        <v>61426</v>
      </c>
      <c r="E389" s="7">
        <f t="shared" ref="E389:E396" si="75">+(G389+H389+I389+J389)</f>
        <v>8124</v>
      </c>
      <c r="F389" s="7">
        <f t="shared" ref="F389:F396" si="76">(L389+M389+N389)</f>
        <v>53302</v>
      </c>
      <c r="G389" s="9">
        <v>50</v>
      </c>
      <c r="H389" s="7">
        <v>434</v>
      </c>
      <c r="I389" s="7">
        <v>2061</v>
      </c>
      <c r="J389" s="7">
        <v>5579</v>
      </c>
      <c r="K389" s="9"/>
      <c r="L389" s="7">
        <v>11820</v>
      </c>
      <c r="M389" s="7">
        <v>36006</v>
      </c>
      <c r="N389" s="7">
        <v>5476</v>
      </c>
    </row>
    <row r="390" spans="1:15">
      <c r="A390" s="1" t="s">
        <v>54</v>
      </c>
      <c r="B390" s="11">
        <v>1</v>
      </c>
      <c r="C390" s="7">
        <f t="shared" si="74"/>
        <v>65900</v>
      </c>
      <c r="E390" s="7">
        <f t="shared" si="75"/>
        <v>9028</v>
      </c>
      <c r="F390" s="7">
        <f t="shared" si="76"/>
        <v>56872</v>
      </c>
      <c r="G390" s="9">
        <v>54</v>
      </c>
      <c r="H390" s="7">
        <v>484</v>
      </c>
      <c r="I390" s="7">
        <v>2199</v>
      </c>
      <c r="J390" s="7">
        <v>6291</v>
      </c>
      <c r="K390" s="9"/>
      <c r="L390" s="7">
        <v>12919</v>
      </c>
      <c r="M390" s="7">
        <v>38064</v>
      </c>
      <c r="N390" s="7">
        <v>5889</v>
      </c>
    </row>
    <row r="391" spans="1:15">
      <c r="A391" s="1" t="s">
        <v>55</v>
      </c>
      <c r="B391" s="7">
        <v>435707</v>
      </c>
      <c r="C391" s="7"/>
      <c r="E391" s="7"/>
      <c r="F391" s="7"/>
      <c r="K391" s="9"/>
    </row>
    <row r="392" spans="1:15">
      <c r="A392" s="1" t="s">
        <v>53</v>
      </c>
      <c r="B392" s="11">
        <v>0.89600000000000002</v>
      </c>
      <c r="C392" s="7">
        <f t="shared" si="74"/>
        <v>23151</v>
      </c>
      <c r="E392" s="7">
        <f t="shared" si="75"/>
        <v>3597</v>
      </c>
      <c r="F392" s="7">
        <f t="shared" si="76"/>
        <v>19554</v>
      </c>
      <c r="G392" s="9">
        <v>31</v>
      </c>
      <c r="H392" s="7">
        <v>234</v>
      </c>
      <c r="I392" s="7">
        <v>389</v>
      </c>
      <c r="J392" s="7">
        <v>2943</v>
      </c>
      <c r="K392" s="9"/>
      <c r="L392" s="7">
        <v>4563</v>
      </c>
      <c r="M392" s="7">
        <v>14140</v>
      </c>
      <c r="N392" s="7">
        <v>851</v>
      </c>
    </row>
    <row r="393" spans="1:15">
      <c r="A393" s="1" t="s">
        <v>54</v>
      </c>
      <c r="B393" s="11">
        <v>1</v>
      </c>
      <c r="C393" s="7">
        <f t="shared" si="74"/>
        <v>25844</v>
      </c>
      <c r="E393" s="7">
        <f t="shared" si="75"/>
        <v>4015</v>
      </c>
      <c r="F393" s="7">
        <f t="shared" si="76"/>
        <v>21829</v>
      </c>
      <c r="G393" s="9">
        <v>35</v>
      </c>
      <c r="H393" s="7">
        <v>261</v>
      </c>
      <c r="I393" s="7">
        <v>434</v>
      </c>
      <c r="J393" s="7">
        <v>3285</v>
      </c>
      <c r="K393" s="9"/>
      <c r="L393" s="7">
        <v>5094</v>
      </c>
      <c r="M393" s="7">
        <v>15785</v>
      </c>
      <c r="N393" s="7">
        <v>950</v>
      </c>
    </row>
    <row r="394" spans="1:15">
      <c r="A394" s="1" t="s">
        <v>14</v>
      </c>
      <c r="B394" s="7">
        <v>348088</v>
      </c>
      <c r="C394" s="7"/>
      <c r="E394" s="7"/>
      <c r="F394" s="7"/>
      <c r="K394" s="9"/>
    </row>
    <row r="395" spans="1:15">
      <c r="A395" s="1" t="s">
        <v>53</v>
      </c>
      <c r="B395" s="11">
        <v>0.86699999999999999</v>
      </c>
      <c r="C395" s="7">
        <f t="shared" si="74"/>
        <v>4889</v>
      </c>
      <c r="E395" s="7">
        <f t="shared" si="75"/>
        <v>1080</v>
      </c>
      <c r="F395" s="7">
        <f t="shared" si="76"/>
        <v>3809</v>
      </c>
      <c r="G395" s="9">
        <v>9</v>
      </c>
      <c r="H395" s="7">
        <v>91</v>
      </c>
      <c r="I395" s="7">
        <v>54</v>
      </c>
      <c r="J395" s="7">
        <v>926</v>
      </c>
      <c r="K395" s="9"/>
      <c r="L395" s="7">
        <v>1334</v>
      </c>
      <c r="M395" s="7">
        <v>2217</v>
      </c>
      <c r="N395" s="7">
        <v>258</v>
      </c>
    </row>
    <row r="396" spans="1:15">
      <c r="A396" s="1" t="s">
        <v>54</v>
      </c>
      <c r="B396" s="11">
        <v>1</v>
      </c>
      <c r="C396" s="7">
        <f t="shared" si="74"/>
        <v>5639</v>
      </c>
      <c r="E396" s="7">
        <f t="shared" si="75"/>
        <v>1245</v>
      </c>
      <c r="F396" s="7">
        <f t="shared" si="76"/>
        <v>4394</v>
      </c>
      <c r="G396" s="9">
        <v>10</v>
      </c>
      <c r="H396" s="7">
        <v>105</v>
      </c>
      <c r="I396" s="7">
        <v>62</v>
      </c>
      <c r="J396" s="7">
        <v>1068</v>
      </c>
      <c r="K396" s="9"/>
      <c r="L396" s="7">
        <v>1539</v>
      </c>
      <c r="M396" s="7">
        <v>2557</v>
      </c>
      <c r="N396" s="7">
        <v>298</v>
      </c>
    </row>
    <row r="397" spans="1:15" s="8" customFormat="1">
      <c r="A397" s="8" t="s">
        <v>15</v>
      </c>
      <c r="B397" s="17">
        <f>SUM(B388+B391+B394)</f>
        <v>1829146</v>
      </c>
      <c r="C397" s="17">
        <f>SUM(E397+F397)</f>
        <v>97383</v>
      </c>
      <c r="D397" s="17"/>
      <c r="E397" s="17">
        <f>SUM(G397+H397+I397+J397)</f>
        <v>14288</v>
      </c>
      <c r="F397" s="17">
        <f>SUM(L397+M397+N397)</f>
        <v>83095</v>
      </c>
      <c r="G397" s="17">
        <f t="shared" ref="G397:N397" si="77">SUM(G390+G393+G396)</f>
        <v>99</v>
      </c>
      <c r="H397" s="17">
        <f t="shared" si="77"/>
        <v>850</v>
      </c>
      <c r="I397" s="17">
        <f t="shared" si="77"/>
        <v>2695</v>
      </c>
      <c r="J397" s="17">
        <f t="shared" si="77"/>
        <v>10644</v>
      </c>
      <c r="K397" s="17">
        <f t="shared" si="77"/>
        <v>0</v>
      </c>
      <c r="L397" s="17">
        <f t="shared" si="77"/>
        <v>19552</v>
      </c>
      <c r="M397" s="17">
        <f t="shared" si="77"/>
        <v>56406</v>
      </c>
      <c r="N397" s="17">
        <f t="shared" si="77"/>
        <v>7137</v>
      </c>
      <c r="O397" s="18"/>
    </row>
    <row r="398" spans="1:15">
      <c r="A398" s="1" t="s">
        <v>56</v>
      </c>
      <c r="B398" s="11"/>
      <c r="C398" s="13">
        <f>ROUND((C397/B397)*10^5,1)</f>
        <v>5324</v>
      </c>
      <c r="D398" s="13" t="s">
        <v>57</v>
      </c>
      <c r="E398" s="13">
        <f>ROUND((E397/B397)*10^5,1)</f>
        <v>781.1</v>
      </c>
      <c r="F398" s="13">
        <f>ROUND((F397/B397)*10^5,1)</f>
        <v>4542.8</v>
      </c>
      <c r="G398" s="13">
        <f>ROUND((G397/B397)*10^5,1)</f>
        <v>5.4</v>
      </c>
      <c r="H398" s="13">
        <f>ROUND((H397/B397)*10^5,1)</f>
        <v>46.5</v>
      </c>
      <c r="I398" s="13">
        <f>ROUND((I397/B397)*10^5,1)</f>
        <v>147.30000000000001</v>
      </c>
      <c r="J398" s="13">
        <f>ROUND((J397/B397)*10^5,1)</f>
        <v>581.9</v>
      </c>
      <c r="K398" s="13">
        <f>ROUND((K397/J397)*10^5,1)</f>
        <v>0</v>
      </c>
      <c r="L398" s="13">
        <f>ROUND((L397/B397)*10^5,1)</f>
        <v>1068.9000000000001</v>
      </c>
      <c r="M398" s="13">
        <f>ROUND((M397/B397)*10^5,1)</f>
        <v>3083.7</v>
      </c>
      <c r="N398" s="13">
        <f>ROUND((N397/B397)*10^5,1)</f>
        <v>390.2</v>
      </c>
    </row>
    <row r="399" spans="1:15">
      <c r="B399" s="11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1:15" ht="15.75" customHeight="1">
      <c r="A400" s="15" t="s">
        <v>76</v>
      </c>
      <c r="B400" s="7"/>
      <c r="G400" s="10"/>
      <c r="K400" s="9"/>
    </row>
    <row r="401" spans="1:15">
      <c r="A401" s="15"/>
      <c r="B401" s="7"/>
      <c r="C401" s="9" t="s">
        <v>57</v>
      </c>
      <c r="E401" s="9" t="s">
        <v>57</v>
      </c>
      <c r="F401" s="9" t="s">
        <v>57</v>
      </c>
      <c r="G401" s="10"/>
      <c r="K401" s="9"/>
    </row>
    <row r="402" spans="1:15">
      <c r="A402" s="1" t="s">
        <v>9</v>
      </c>
      <c r="B402" s="7">
        <v>17505214</v>
      </c>
      <c r="C402" s="9" t="s">
        <v>57</v>
      </c>
      <c r="K402" s="9"/>
    </row>
    <row r="403" spans="1:15">
      <c r="A403" s="1" t="s">
        <v>53</v>
      </c>
      <c r="B403" s="11">
        <v>0.85699999999999998</v>
      </c>
      <c r="C403" s="7">
        <f t="shared" ref="C403:C409" si="78">(E403+F403)</f>
        <v>474734</v>
      </c>
      <c r="E403" s="7">
        <f t="shared" ref="E403:E409" si="79">+(G403+H403+I403+J403)</f>
        <v>90627</v>
      </c>
      <c r="F403" s="7">
        <f t="shared" ref="F403:F409" si="80">(L403+M403+N403)</f>
        <v>384107</v>
      </c>
      <c r="G403" s="7">
        <v>897</v>
      </c>
      <c r="H403" s="7">
        <v>2909</v>
      </c>
      <c r="I403" s="7">
        <v>35716</v>
      </c>
      <c r="J403" s="7">
        <v>51105</v>
      </c>
      <c r="K403" s="9"/>
      <c r="L403" s="7">
        <v>65161</v>
      </c>
      <c r="M403" s="7">
        <v>273649</v>
      </c>
      <c r="N403" s="7">
        <v>45297</v>
      </c>
    </row>
    <row r="404" spans="1:15">
      <c r="A404" s="1" t="s">
        <v>54</v>
      </c>
      <c r="B404" s="11">
        <v>1</v>
      </c>
      <c r="C404" s="7">
        <f t="shared" si="78"/>
        <v>523111</v>
      </c>
      <c r="E404" s="7">
        <f t="shared" si="79"/>
        <v>94801</v>
      </c>
      <c r="F404" s="7">
        <f t="shared" si="80"/>
        <v>428310</v>
      </c>
      <c r="G404" s="7">
        <v>937</v>
      </c>
      <c r="H404" s="7">
        <v>3256</v>
      </c>
      <c r="I404" s="7">
        <v>36279</v>
      </c>
      <c r="J404" s="7">
        <v>54329</v>
      </c>
      <c r="K404" s="9"/>
      <c r="L404" s="7">
        <v>73653</v>
      </c>
      <c r="M404" s="7">
        <v>307179</v>
      </c>
      <c r="N404" s="7">
        <v>47478</v>
      </c>
    </row>
    <row r="405" spans="1:15">
      <c r="A405" s="1" t="s">
        <v>55</v>
      </c>
      <c r="B405" s="7">
        <v>602372</v>
      </c>
      <c r="C405" s="7"/>
      <c r="E405" s="7"/>
      <c r="F405" s="7"/>
      <c r="K405" s="9"/>
    </row>
    <row r="406" spans="1:15">
      <c r="A406" s="1" t="s">
        <v>53</v>
      </c>
      <c r="B406" s="11">
        <v>0.92500000000000004</v>
      </c>
      <c r="C406" s="7">
        <f t="shared" si="78"/>
        <v>16682</v>
      </c>
      <c r="E406" s="7">
        <f t="shared" si="79"/>
        <v>1352</v>
      </c>
      <c r="F406" s="7">
        <f t="shared" si="80"/>
        <v>15330</v>
      </c>
      <c r="G406" s="9">
        <v>7</v>
      </c>
      <c r="H406" s="7">
        <v>135</v>
      </c>
      <c r="I406" s="7">
        <v>190</v>
      </c>
      <c r="J406" s="7">
        <v>1020</v>
      </c>
      <c r="K406" s="9"/>
      <c r="L406" s="7">
        <v>2434</v>
      </c>
      <c r="M406" s="7">
        <v>12531</v>
      </c>
      <c r="N406" s="7">
        <v>365</v>
      </c>
    </row>
    <row r="407" spans="1:15">
      <c r="A407" s="1" t="s">
        <v>54</v>
      </c>
      <c r="B407" s="11">
        <v>1</v>
      </c>
      <c r="C407" s="7">
        <f t="shared" si="78"/>
        <v>18041</v>
      </c>
      <c r="E407" s="7">
        <f t="shared" si="79"/>
        <v>1462</v>
      </c>
      <c r="F407" s="7">
        <f t="shared" si="80"/>
        <v>16579</v>
      </c>
      <c r="G407" s="9">
        <v>8</v>
      </c>
      <c r="H407" s="7">
        <v>146</v>
      </c>
      <c r="I407" s="7">
        <v>205</v>
      </c>
      <c r="J407" s="7">
        <v>1103</v>
      </c>
      <c r="K407" s="9"/>
      <c r="L407" s="7">
        <v>2632</v>
      </c>
      <c r="M407" s="7">
        <v>13552</v>
      </c>
      <c r="N407" s="7">
        <v>395</v>
      </c>
    </row>
    <row r="408" spans="1:15">
      <c r="A408" s="1" t="s">
        <v>14</v>
      </c>
      <c r="B408" s="7">
        <v>903792</v>
      </c>
      <c r="C408" s="7"/>
      <c r="E408" s="7"/>
      <c r="F408" s="7"/>
      <c r="K408" s="9"/>
    </row>
    <row r="409" spans="1:15">
      <c r="A409" s="1" t="s">
        <v>53</v>
      </c>
      <c r="B409" s="11">
        <v>0.95599999999999996</v>
      </c>
      <c r="C409" s="7">
        <f t="shared" si="78"/>
        <v>14300</v>
      </c>
      <c r="E409" s="7">
        <f t="shared" si="79"/>
        <v>1760</v>
      </c>
      <c r="F409" s="7">
        <f t="shared" si="80"/>
        <v>12540</v>
      </c>
      <c r="G409" s="9">
        <v>14</v>
      </c>
      <c r="H409" s="7">
        <v>138</v>
      </c>
      <c r="I409" s="7">
        <v>68</v>
      </c>
      <c r="J409" s="7">
        <v>1540</v>
      </c>
      <c r="K409" s="9"/>
      <c r="L409" s="7">
        <v>3935</v>
      </c>
      <c r="M409" s="7">
        <v>8209</v>
      </c>
      <c r="N409" s="7">
        <v>396</v>
      </c>
    </row>
    <row r="410" spans="1:15">
      <c r="A410" s="1" t="s">
        <v>54</v>
      </c>
      <c r="B410" s="11">
        <v>1</v>
      </c>
      <c r="C410" s="7">
        <f>(E410+F410)</f>
        <v>14954</v>
      </c>
      <c r="E410" s="7">
        <f>+(G410+H410+I410+J410)</f>
        <v>1840</v>
      </c>
      <c r="F410" s="7">
        <f>(L410+M410+N410)</f>
        <v>13114</v>
      </c>
      <c r="G410" s="9">
        <v>15</v>
      </c>
      <c r="H410" s="7">
        <v>144</v>
      </c>
      <c r="I410" s="7">
        <v>71</v>
      </c>
      <c r="J410" s="7">
        <v>1610</v>
      </c>
      <c r="K410" s="9"/>
      <c r="L410" s="7">
        <v>4115</v>
      </c>
      <c r="M410" s="7">
        <v>8585</v>
      </c>
      <c r="N410" s="7">
        <v>414</v>
      </c>
    </row>
    <row r="411" spans="1:15" s="8" customFormat="1">
      <c r="A411" s="8" t="s">
        <v>15</v>
      </c>
      <c r="B411" s="17">
        <f>SUM(B402+B405+B408)</f>
        <v>19011378</v>
      </c>
      <c r="C411" s="17">
        <f>SUM(E411+F411)</f>
        <v>556106</v>
      </c>
      <c r="D411" s="17"/>
      <c r="E411" s="17">
        <f>SUM(G411+H411+I411+J411)</f>
        <v>98103</v>
      </c>
      <c r="F411" s="17">
        <f>SUM(L411+M411+N411)</f>
        <v>458003</v>
      </c>
      <c r="G411" s="17">
        <f t="shared" ref="G411:N411" si="81">SUM(G404+G407+G410)</f>
        <v>960</v>
      </c>
      <c r="H411" s="17">
        <f t="shared" si="81"/>
        <v>3546</v>
      </c>
      <c r="I411" s="17">
        <f t="shared" si="81"/>
        <v>36555</v>
      </c>
      <c r="J411" s="17">
        <f t="shared" si="81"/>
        <v>57042</v>
      </c>
      <c r="K411" s="17">
        <f t="shared" si="81"/>
        <v>0</v>
      </c>
      <c r="L411" s="17">
        <f t="shared" si="81"/>
        <v>80400</v>
      </c>
      <c r="M411" s="17">
        <f t="shared" si="81"/>
        <v>329316</v>
      </c>
      <c r="N411" s="17">
        <f t="shared" si="81"/>
        <v>48287</v>
      </c>
      <c r="O411" s="18"/>
    </row>
    <row r="412" spans="1:15">
      <c r="A412" s="1" t="s">
        <v>56</v>
      </c>
      <c r="B412" s="11"/>
      <c r="C412" s="13">
        <f>ROUND((C411/B411)*10^5,1)</f>
        <v>2925.1</v>
      </c>
      <c r="D412" s="13" t="s">
        <v>57</v>
      </c>
      <c r="E412" s="13">
        <f>ROUND((E411/B411)*10^5,1)</f>
        <v>516</v>
      </c>
      <c r="F412" s="13">
        <f>ROUND((F411/B411)*10^5,1)</f>
        <v>2409.1</v>
      </c>
      <c r="G412" s="13">
        <f>ROUND((G411/B411)*10^5,1)</f>
        <v>5</v>
      </c>
      <c r="H412" s="13">
        <f>ROUND((H411/B411)*10^5,1)</f>
        <v>18.7</v>
      </c>
      <c r="I412" s="13">
        <f>ROUND((I411/B411)*10^5,1)</f>
        <v>192.3</v>
      </c>
      <c r="J412" s="13">
        <f>ROUND((J411/B411)*10^5,1)</f>
        <v>300</v>
      </c>
      <c r="K412" s="13">
        <f>ROUND((K411/J411)*10^5,1)</f>
        <v>0</v>
      </c>
      <c r="L412" s="13">
        <f>ROUND((L411/B411)*10^5,1)</f>
        <v>422.9</v>
      </c>
      <c r="M412" s="13">
        <f>ROUND((M411/B411)*10^5,1)</f>
        <v>1732.2</v>
      </c>
      <c r="N412" s="13">
        <f>ROUND((N411/B411)*10^5,1)</f>
        <v>254</v>
      </c>
    </row>
    <row r="413" spans="1:15">
      <c r="B413" s="11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</row>
    <row r="414" spans="1:15">
      <c r="A414" s="15" t="s">
        <v>39</v>
      </c>
      <c r="B414" s="7"/>
      <c r="C414" s="9" t="s">
        <v>57</v>
      </c>
      <c r="G414" s="10"/>
      <c r="K414" s="9"/>
    </row>
    <row r="415" spans="1:15">
      <c r="A415" s="15"/>
      <c r="B415" s="7"/>
      <c r="E415" s="9" t="s">
        <v>57</v>
      </c>
      <c r="F415" s="9" t="s">
        <v>57</v>
      </c>
      <c r="G415" s="10"/>
      <c r="K415" s="9"/>
    </row>
    <row r="416" spans="1:15">
      <c r="A416" s="1" t="s">
        <v>9</v>
      </c>
      <c r="B416" s="7">
        <v>5529566</v>
      </c>
      <c r="C416" s="9" t="s">
        <v>57</v>
      </c>
      <c r="K416" s="9"/>
    </row>
    <row r="417" spans="1:15">
      <c r="A417" s="1" t="s">
        <v>53</v>
      </c>
      <c r="B417" s="11">
        <v>0.996</v>
      </c>
      <c r="C417" s="7">
        <f t="shared" ref="C417:C424" si="82">(E417+F417)</f>
        <v>293531</v>
      </c>
      <c r="E417" s="7">
        <f t="shared" ref="E417:E424" si="83">+(G417+H417+I417+J417)</f>
        <v>30046</v>
      </c>
      <c r="F417" s="7">
        <f t="shared" ref="F417:F424" si="84">(L417+M417+N417)</f>
        <v>263485</v>
      </c>
      <c r="G417" s="9">
        <v>346</v>
      </c>
      <c r="H417" s="7">
        <v>1478</v>
      </c>
      <c r="I417" s="7">
        <v>10971</v>
      </c>
      <c r="J417" s="7">
        <v>17251</v>
      </c>
      <c r="K417" s="9"/>
      <c r="L417" s="7">
        <v>68285</v>
      </c>
      <c r="M417" s="7">
        <v>176077</v>
      </c>
      <c r="N417" s="7">
        <v>19123</v>
      </c>
    </row>
    <row r="418" spans="1:15">
      <c r="A418" s="1" t="s">
        <v>54</v>
      </c>
      <c r="B418" s="11">
        <v>1</v>
      </c>
      <c r="C418" s="7">
        <f t="shared" si="82"/>
        <v>295036</v>
      </c>
      <c r="E418" s="7">
        <f t="shared" si="83"/>
        <v>30149</v>
      </c>
      <c r="F418" s="7">
        <f t="shared" si="84"/>
        <v>264887</v>
      </c>
      <c r="G418" s="9">
        <v>346</v>
      </c>
      <c r="H418" s="7">
        <v>1482</v>
      </c>
      <c r="I418" s="7">
        <v>11006</v>
      </c>
      <c r="J418" s="7">
        <v>17315</v>
      </c>
      <c r="K418" s="9"/>
      <c r="L418" s="7">
        <v>68568</v>
      </c>
      <c r="M418" s="7">
        <v>177129</v>
      </c>
      <c r="N418" s="7">
        <v>19190</v>
      </c>
    </row>
    <row r="419" spans="1:15">
      <c r="A419" s="1" t="s">
        <v>55</v>
      </c>
      <c r="B419" s="7">
        <v>798564</v>
      </c>
      <c r="C419" s="7"/>
      <c r="E419" s="7"/>
      <c r="F419" s="7"/>
      <c r="K419" s="9"/>
    </row>
    <row r="420" spans="1:15">
      <c r="A420" s="1" t="s">
        <v>53</v>
      </c>
      <c r="B420" s="11">
        <v>0.95299999999999996</v>
      </c>
      <c r="C420" s="7">
        <f t="shared" si="82"/>
        <v>55301</v>
      </c>
      <c r="E420" s="7">
        <f t="shared" si="83"/>
        <v>5487</v>
      </c>
      <c r="F420" s="7">
        <f t="shared" si="84"/>
        <v>49814</v>
      </c>
      <c r="G420" s="9">
        <v>54</v>
      </c>
      <c r="H420" s="7">
        <v>253</v>
      </c>
      <c r="I420" s="7">
        <v>1529</v>
      </c>
      <c r="J420" s="7">
        <v>3651</v>
      </c>
      <c r="K420" s="9"/>
      <c r="L420" s="7">
        <v>12635</v>
      </c>
      <c r="M420" s="7">
        <v>34849</v>
      </c>
      <c r="N420" s="7">
        <v>2330</v>
      </c>
    </row>
    <row r="421" spans="1:15">
      <c r="A421" s="1" t="s">
        <v>54</v>
      </c>
      <c r="B421" s="11">
        <v>1</v>
      </c>
      <c r="C421" s="7">
        <f t="shared" si="82"/>
        <v>58030</v>
      </c>
      <c r="E421" s="7">
        <f t="shared" si="83"/>
        <v>5757</v>
      </c>
      <c r="F421" s="7">
        <f t="shared" si="84"/>
        <v>52273</v>
      </c>
      <c r="G421" s="9">
        <v>57</v>
      </c>
      <c r="H421" s="7">
        <v>265</v>
      </c>
      <c r="I421" s="7">
        <v>1604</v>
      </c>
      <c r="J421" s="7">
        <v>3831</v>
      </c>
      <c r="K421" s="9"/>
      <c r="L421" s="7">
        <v>13259</v>
      </c>
      <c r="M421" s="7">
        <v>36569</v>
      </c>
      <c r="N421" s="7">
        <v>2445</v>
      </c>
    </row>
    <row r="422" spans="1:15">
      <c r="A422" s="1" t="s">
        <v>14</v>
      </c>
      <c r="B422" s="7">
        <v>1858138</v>
      </c>
      <c r="C422" s="7"/>
      <c r="E422" s="7"/>
      <c r="F422" s="7"/>
      <c r="K422" s="9"/>
    </row>
    <row r="423" spans="1:15">
      <c r="A423" s="1" t="s">
        <v>53</v>
      </c>
      <c r="B423" s="11">
        <v>0.98399999999999999</v>
      </c>
      <c r="C423" s="7">
        <f t="shared" si="82"/>
        <v>50363</v>
      </c>
      <c r="E423" s="7">
        <f t="shared" si="83"/>
        <v>4487</v>
      </c>
      <c r="F423" s="7">
        <f t="shared" si="84"/>
        <v>45876</v>
      </c>
      <c r="G423" s="9">
        <v>100</v>
      </c>
      <c r="H423" s="7">
        <v>331</v>
      </c>
      <c r="I423" s="7">
        <v>683</v>
      </c>
      <c r="J423" s="7">
        <v>3373</v>
      </c>
      <c r="K423" s="9"/>
      <c r="L423" s="7">
        <v>19743</v>
      </c>
      <c r="M423" s="7">
        <v>23169</v>
      </c>
      <c r="N423" s="7">
        <v>2964</v>
      </c>
    </row>
    <row r="424" spans="1:15">
      <c r="A424" s="1" t="s">
        <v>54</v>
      </c>
      <c r="B424" s="11">
        <v>1</v>
      </c>
      <c r="C424" s="7">
        <f t="shared" si="82"/>
        <v>51176</v>
      </c>
      <c r="E424" s="7">
        <f t="shared" si="83"/>
        <v>4559</v>
      </c>
      <c r="F424" s="7">
        <f t="shared" si="84"/>
        <v>46617</v>
      </c>
      <c r="G424" s="9">
        <v>102</v>
      </c>
      <c r="H424" s="7">
        <v>336</v>
      </c>
      <c r="I424" s="7">
        <v>694</v>
      </c>
      <c r="J424" s="7">
        <v>3427</v>
      </c>
      <c r="K424" s="9"/>
      <c r="L424" s="7">
        <v>20062</v>
      </c>
      <c r="M424" s="7">
        <v>23543</v>
      </c>
      <c r="N424" s="7">
        <v>3012</v>
      </c>
    </row>
    <row r="425" spans="1:15" s="8" customFormat="1">
      <c r="A425" s="8" t="s">
        <v>15</v>
      </c>
      <c r="B425" s="17">
        <f>SUM(B416+B419+B422)</f>
        <v>8186268</v>
      </c>
      <c r="C425" s="17">
        <f>SUM(E425+F425)</f>
        <v>404242</v>
      </c>
      <c r="D425" s="17"/>
      <c r="E425" s="17">
        <f>SUM(G425+H425+I425+J425)</f>
        <v>40465</v>
      </c>
      <c r="F425" s="17">
        <f>SUM(L425+M425+N425)</f>
        <v>363777</v>
      </c>
      <c r="G425" s="17">
        <f t="shared" ref="G425:N425" si="85">SUM(G418+G421+G424)</f>
        <v>505</v>
      </c>
      <c r="H425" s="17">
        <f t="shared" si="85"/>
        <v>2083</v>
      </c>
      <c r="I425" s="17">
        <f t="shared" si="85"/>
        <v>13304</v>
      </c>
      <c r="J425" s="17">
        <f t="shared" si="85"/>
        <v>24573</v>
      </c>
      <c r="K425" s="17">
        <f t="shared" si="85"/>
        <v>0</v>
      </c>
      <c r="L425" s="17">
        <f t="shared" si="85"/>
        <v>101889</v>
      </c>
      <c r="M425" s="17">
        <f t="shared" si="85"/>
        <v>237241</v>
      </c>
      <c r="N425" s="17">
        <f t="shared" si="85"/>
        <v>24647</v>
      </c>
      <c r="O425" s="18"/>
    </row>
    <row r="426" spans="1:15">
      <c r="A426" s="1" t="s">
        <v>56</v>
      </c>
      <c r="B426" s="11"/>
      <c r="C426" s="13">
        <f>ROUND((C425/B425)*10^5,1)</f>
        <v>4938</v>
      </c>
      <c r="D426" s="13"/>
      <c r="E426" s="13">
        <f>ROUND((E425/B425)*10^5,1)</f>
        <v>494.3</v>
      </c>
      <c r="F426" s="13">
        <f>ROUND((F425/B425)*10^5,1)</f>
        <v>4443.7</v>
      </c>
      <c r="G426" s="13">
        <f>ROUND((G425/B425)*10^5,1)</f>
        <v>6.2</v>
      </c>
      <c r="H426" s="13">
        <f>ROUND((H425/B425)*10^5,1)</f>
        <v>25.4</v>
      </c>
      <c r="I426" s="13">
        <f>ROUND((I425/B425)*10^5,1)</f>
        <v>162.5</v>
      </c>
      <c r="J426" s="13">
        <f>ROUND((J425/B425)*10^5,1)</f>
        <v>300.2</v>
      </c>
      <c r="K426" s="13">
        <f>ROUND((K425/J425)*10^5,1)</f>
        <v>0</v>
      </c>
      <c r="L426" s="13">
        <f>ROUND((L425/B425)*10^5,1)</f>
        <v>1244.5999999999999</v>
      </c>
      <c r="M426" s="13">
        <f>ROUND((M425/B425)*10^5,1)</f>
        <v>2898</v>
      </c>
      <c r="N426" s="13">
        <f>ROUND((N425/B425)*10^5,1)</f>
        <v>301.10000000000002</v>
      </c>
    </row>
    <row r="427" spans="1:15">
      <c r="B427" s="11"/>
      <c r="C427" s="13"/>
      <c r="D427" s="13" t="s">
        <v>57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</row>
    <row r="428" spans="1:15">
      <c r="A428" s="15" t="s">
        <v>40</v>
      </c>
      <c r="B428" s="7"/>
      <c r="G428" s="10"/>
      <c r="K428" s="9"/>
    </row>
    <row r="429" spans="1:15">
      <c r="A429" s="15"/>
      <c r="B429" s="7"/>
      <c r="C429" s="9" t="s">
        <v>57</v>
      </c>
      <c r="F429" s="9" t="s">
        <v>57</v>
      </c>
      <c r="G429" s="10"/>
      <c r="K429" s="9"/>
    </row>
    <row r="430" spans="1:15">
      <c r="A430" s="1" t="s">
        <v>9</v>
      </c>
      <c r="B430" s="7">
        <v>280536</v>
      </c>
      <c r="E430" s="9" t="s">
        <v>57</v>
      </c>
      <c r="K430" s="9"/>
    </row>
    <row r="431" spans="1:15">
      <c r="A431" s="1" t="s">
        <v>53</v>
      </c>
      <c r="B431" s="11">
        <v>0.99</v>
      </c>
      <c r="C431" s="7">
        <f t="shared" ref="C431:C438" si="86">(E431+F431)</f>
        <v>8704</v>
      </c>
      <c r="E431" s="7">
        <f>+(G431+H431+I431+J431)</f>
        <v>313</v>
      </c>
      <c r="F431" s="7">
        <f>(L431+M431+N431)</f>
        <v>8391</v>
      </c>
      <c r="G431" s="9">
        <v>4</v>
      </c>
      <c r="H431" s="7">
        <v>115</v>
      </c>
      <c r="I431" s="7">
        <v>39</v>
      </c>
      <c r="J431" s="7">
        <v>155</v>
      </c>
      <c r="K431" s="9"/>
      <c r="L431" s="7">
        <v>1130</v>
      </c>
      <c r="M431" s="7">
        <v>6659</v>
      </c>
      <c r="N431" s="7">
        <v>602</v>
      </c>
    </row>
    <row r="432" spans="1:15">
      <c r="A432" s="1" t="s">
        <v>54</v>
      </c>
      <c r="B432" s="11">
        <v>1</v>
      </c>
      <c r="C432" s="7">
        <f t="shared" si="86"/>
        <v>8805</v>
      </c>
      <c r="E432" s="7">
        <f>+(G432+H432+I432+J432)</f>
        <v>315</v>
      </c>
      <c r="F432" s="7">
        <f>(L432+M432+N432)</f>
        <v>8490</v>
      </c>
      <c r="G432" s="9">
        <v>4</v>
      </c>
      <c r="H432" s="7">
        <v>116</v>
      </c>
      <c r="I432" s="7">
        <v>39</v>
      </c>
      <c r="J432" s="7">
        <v>156</v>
      </c>
      <c r="K432" s="9"/>
      <c r="L432" s="7">
        <v>1141</v>
      </c>
      <c r="M432" s="7">
        <v>6741</v>
      </c>
      <c r="N432" s="7">
        <v>608</v>
      </c>
    </row>
    <row r="433" spans="1:15">
      <c r="A433" s="1" t="s">
        <v>55</v>
      </c>
      <c r="B433" s="7">
        <v>145318</v>
      </c>
      <c r="C433" s="7"/>
      <c r="E433" s="7"/>
      <c r="K433" s="9"/>
    </row>
    <row r="434" spans="1:15">
      <c r="A434" s="1" t="s">
        <v>53</v>
      </c>
      <c r="B434" s="11">
        <v>0.83099999999999996</v>
      </c>
      <c r="C434" s="7">
        <f t="shared" si="86"/>
        <v>3727</v>
      </c>
      <c r="E434" s="7">
        <f>+(G434+H434+I434+J434)</f>
        <v>93</v>
      </c>
      <c r="F434" s="7">
        <f>(L434+M434+N434)</f>
        <v>3634</v>
      </c>
      <c r="G434" s="10">
        <v>2</v>
      </c>
      <c r="H434" s="7">
        <v>30</v>
      </c>
      <c r="I434" s="7">
        <v>13</v>
      </c>
      <c r="J434" s="7">
        <v>48</v>
      </c>
      <c r="K434" s="9"/>
      <c r="L434" s="7">
        <v>417</v>
      </c>
      <c r="M434" s="7">
        <v>2956</v>
      </c>
      <c r="N434" s="7">
        <v>261</v>
      </c>
    </row>
    <row r="435" spans="1:15">
      <c r="A435" s="1" t="s">
        <v>54</v>
      </c>
      <c r="B435" s="11">
        <v>1</v>
      </c>
      <c r="C435" s="7">
        <f t="shared" si="86"/>
        <v>4485</v>
      </c>
      <c r="E435" s="7">
        <f>+(G435+H435+I435+J435)</f>
        <v>112</v>
      </c>
      <c r="F435" s="7">
        <f>(L435+M435+N435)</f>
        <v>4373</v>
      </c>
      <c r="G435" s="10">
        <v>2</v>
      </c>
      <c r="H435" s="7">
        <v>36</v>
      </c>
      <c r="I435" s="7">
        <v>16</v>
      </c>
      <c r="J435" s="7">
        <v>58</v>
      </c>
      <c r="K435" s="9"/>
      <c r="L435" s="7">
        <v>502</v>
      </c>
      <c r="M435" s="7">
        <v>3557</v>
      </c>
      <c r="N435" s="7">
        <v>314</v>
      </c>
    </row>
    <row r="436" spans="1:15">
      <c r="A436" s="1" t="s">
        <v>14</v>
      </c>
      <c r="B436" s="7">
        <v>208594</v>
      </c>
      <c r="C436" s="7"/>
      <c r="E436" s="7"/>
      <c r="K436" s="9"/>
    </row>
    <row r="437" spans="1:15">
      <c r="A437" s="1" t="s">
        <v>53</v>
      </c>
      <c r="B437" s="11">
        <v>0.755</v>
      </c>
      <c r="C437" s="7">
        <f t="shared" si="86"/>
        <v>1547</v>
      </c>
      <c r="E437" s="7">
        <f>+(G437+H437+I437+J437)</f>
        <v>59</v>
      </c>
      <c r="F437" s="7">
        <f>(L437+M437+N437)</f>
        <v>1488</v>
      </c>
      <c r="G437" s="16">
        <v>1</v>
      </c>
      <c r="H437" s="7">
        <v>9</v>
      </c>
      <c r="I437" s="16">
        <v>4</v>
      </c>
      <c r="J437" s="7">
        <v>45</v>
      </c>
      <c r="K437" s="9"/>
      <c r="L437" s="7">
        <v>394</v>
      </c>
      <c r="M437" s="7">
        <v>970</v>
      </c>
      <c r="N437" s="7">
        <v>124</v>
      </c>
    </row>
    <row r="438" spans="1:15">
      <c r="A438" s="1" t="s">
        <v>54</v>
      </c>
      <c r="B438" s="11">
        <v>1</v>
      </c>
      <c r="C438" s="7">
        <f t="shared" si="86"/>
        <v>2049</v>
      </c>
      <c r="E438" s="7">
        <f>+(G438+H438+I438+J438)</f>
        <v>78</v>
      </c>
      <c r="F438" s="7">
        <f>(L438+M438+N438)</f>
        <v>1971</v>
      </c>
      <c r="G438" s="16">
        <v>1</v>
      </c>
      <c r="H438" s="7">
        <v>12</v>
      </c>
      <c r="I438" s="16">
        <v>5</v>
      </c>
      <c r="J438" s="7">
        <v>60</v>
      </c>
      <c r="K438" s="9"/>
      <c r="L438" s="7">
        <v>522</v>
      </c>
      <c r="M438" s="7">
        <v>1285</v>
      </c>
      <c r="N438" s="7">
        <v>164</v>
      </c>
    </row>
    <row r="439" spans="1:15" s="8" customFormat="1">
      <c r="A439" s="8" t="s">
        <v>15</v>
      </c>
      <c r="B439" s="17">
        <f>SUM(B430+B433+B436)</f>
        <v>634448</v>
      </c>
      <c r="C439" s="17">
        <f>SUM(E439+F439)</f>
        <v>15339</v>
      </c>
      <c r="D439" s="17"/>
      <c r="E439" s="17">
        <f>SUM(G439+H439+I439+J439)</f>
        <v>505</v>
      </c>
      <c r="F439" s="17">
        <f>SUM(L439+M439+N439)</f>
        <v>14834</v>
      </c>
      <c r="G439" s="17">
        <f t="shared" ref="G439:N439" si="87">SUM(G432+G435+G438)</f>
        <v>7</v>
      </c>
      <c r="H439" s="17">
        <f t="shared" si="87"/>
        <v>164</v>
      </c>
      <c r="I439" s="17">
        <f t="shared" si="87"/>
        <v>60</v>
      </c>
      <c r="J439" s="17">
        <f t="shared" si="87"/>
        <v>274</v>
      </c>
      <c r="K439" s="17">
        <f t="shared" si="87"/>
        <v>0</v>
      </c>
      <c r="L439" s="17">
        <f t="shared" si="87"/>
        <v>2165</v>
      </c>
      <c r="M439" s="17">
        <f t="shared" si="87"/>
        <v>11583</v>
      </c>
      <c r="N439" s="17">
        <f t="shared" si="87"/>
        <v>1086</v>
      </c>
      <c r="O439" s="18"/>
    </row>
    <row r="440" spans="1:15">
      <c r="A440" s="1" t="s">
        <v>56</v>
      </c>
      <c r="B440" s="11"/>
      <c r="C440" s="13">
        <f>ROUND((C439/B439)*10^5,1)</f>
        <v>2417.6999999999998</v>
      </c>
      <c r="D440" s="13" t="s">
        <v>57</v>
      </c>
      <c r="E440" s="13">
        <f>ROUND((E439/B439)*10^5,1)</f>
        <v>79.599999999999994</v>
      </c>
      <c r="F440" s="13">
        <f>ROUND((F439/B439)*10^5,1)</f>
        <v>2338.1</v>
      </c>
      <c r="G440" s="13">
        <f>ROUND((G439/B439)*10^5,1)</f>
        <v>1.1000000000000001</v>
      </c>
      <c r="H440" s="13">
        <f>ROUND((H439/B439)*10^5,1)</f>
        <v>25.8</v>
      </c>
      <c r="I440" s="13">
        <f>ROUND((I439/B439)*10^5,1)</f>
        <v>9.5</v>
      </c>
      <c r="J440" s="13">
        <f>ROUND((J439/B439)*10^5,1)</f>
        <v>43.2</v>
      </c>
      <c r="K440" s="13">
        <f>ROUND((K439/J439)*10^5,1)</f>
        <v>0</v>
      </c>
      <c r="L440" s="13">
        <f>ROUND((L439/B439)*10^5,1)</f>
        <v>341.2</v>
      </c>
      <c r="M440" s="13">
        <f>ROUND((M439/B439)*10^5,1)</f>
        <v>1825.7</v>
      </c>
      <c r="N440" s="13">
        <f>ROUND((N439/B439)*10^5,1)</f>
        <v>171.2</v>
      </c>
    </row>
    <row r="441" spans="1:15">
      <c r="B441" s="11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</row>
    <row r="442" spans="1:15">
      <c r="A442" s="15" t="s">
        <v>41</v>
      </c>
      <c r="B442" s="7"/>
      <c r="G442" s="10"/>
      <c r="K442" s="9"/>
    </row>
    <row r="443" spans="1:15">
      <c r="A443" s="15"/>
      <c r="B443" s="7"/>
      <c r="C443" s="9" t="s">
        <v>57</v>
      </c>
      <c r="E443" s="9" t="s">
        <v>57</v>
      </c>
      <c r="F443" s="9" t="s">
        <v>57</v>
      </c>
      <c r="G443" s="10"/>
      <c r="K443" s="9"/>
    </row>
    <row r="444" spans="1:15">
      <c r="A444" s="1" t="s">
        <v>9</v>
      </c>
      <c r="B444" s="7">
        <v>9230336</v>
      </c>
      <c r="C444" s="9" t="s">
        <v>57</v>
      </c>
      <c r="K444" s="9"/>
    </row>
    <row r="445" spans="1:15">
      <c r="A445" s="1" t="s">
        <v>53</v>
      </c>
      <c r="B445" s="11">
        <v>0.83</v>
      </c>
      <c r="C445" s="7">
        <f t="shared" ref="C445:C452" si="88">(E445+F445)</f>
        <v>361877</v>
      </c>
      <c r="E445" s="7">
        <f t="shared" ref="E445:E452" si="89">+(G445+H445+I445+J445)</f>
        <v>34256</v>
      </c>
      <c r="F445" s="7">
        <f t="shared" ref="F445:F452" si="90">(L445+M445+N445)</f>
        <v>327621</v>
      </c>
      <c r="G445" s="9">
        <v>386</v>
      </c>
      <c r="H445" s="7">
        <v>3546</v>
      </c>
      <c r="I445" s="7">
        <v>15612</v>
      </c>
      <c r="J445" s="7">
        <v>14712</v>
      </c>
      <c r="K445" s="9"/>
      <c r="L445" s="7">
        <v>74997</v>
      </c>
      <c r="M445" s="7">
        <v>216310</v>
      </c>
      <c r="N445" s="7">
        <v>36314</v>
      </c>
    </row>
    <row r="446" spans="1:15">
      <c r="A446" s="1" t="s">
        <v>54</v>
      </c>
      <c r="B446" s="11">
        <v>1</v>
      </c>
      <c r="C446" s="7">
        <f t="shared" si="88"/>
        <v>410952</v>
      </c>
      <c r="E446" s="7">
        <f t="shared" si="89"/>
        <v>36939</v>
      </c>
      <c r="F446" s="7">
        <f t="shared" si="90"/>
        <v>374013</v>
      </c>
      <c r="G446" s="9">
        <v>409</v>
      </c>
      <c r="H446" s="7">
        <v>3929</v>
      </c>
      <c r="I446" s="7">
        <v>16511</v>
      </c>
      <c r="J446" s="7">
        <v>16090</v>
      </c>
      <c r="K446" s="9"/>
      <c r="L446" s="7">
        <v>83290</v>
      </c>
      <c r="M446" s="7">
        <v>251374</v>
      </c>
      <c r="N446" s="7">
        <v>39349</v>
      </c>
    </row>
    <row r="447" spans="1:15">
      <c r="A447" s="1" t="s">
        <v>55</v>
      </c>
      <c r="B447" s="7">
        <v>783071</v>
      </c>
      <c r="C447" s="7"/>
      <c r="E447" s="7"/>
      <c r="F447" s="7"/>
      <c r="K447" s="9"/>
    </row>
    <row r="448" spans="1:15">
      <c r="A448" s="1" t="s">
        <v>53</v>
      </c>
      <c r="B448" s="11">
        <v>0.68</v>
      </c>
      <c r="C448" s="7">
        <f t="shared" si="88"/>
        <v>27660</v>
      </c>
      <c r="E448" s="7">
        <f t="shared" si="89"/>
        <v>1345</v>
      </c>
      <c r="F448" s="7">
        <f t="shared" si="90"/>
        <v>26315</v>
      </c>
      <c r="G448" s="9">
        <v>14</v>
      </c>
      <c r="H448" s="7">
        <v>221</v>
      </c>
      <c r="I448" s="7">
        <v>357</v>
      </c>
      <c r="J448" s="7">
        <v>753</v>
      </c>
      <c r="K448" s="9"/>
      <c r="L448" s="7">
        <v>4398</v>
      </c>
      <c r="M448" s="7">
        <v>20930</v>
      </c>
      <c r="N448" s="7">
        <v>987</v>
      </c>
    </row>
    <row r="449" spans="1:15">
      <c r="A449" s="1" t="s">
        <v>54</v>
      </c>
      <c r="B449" s="11">
        <v>1</v>
      </c>
      <c r="C449" s="7">
        <f t="shared" si="88"/>
        <v>40679</v>
      </c>
      <c r="E449" s="7">
        <f t="shared" si="89"/>
        <v>1978</v>
      </c>
      <c r="F449" s="7">
        <f t="shared" si="90"/>
        <v>38701</v>
      </c>
      <c r="G449" s="9">
        <v>21</v>
      </c>
      <c r="H449" s="7">
        <v>325</v>
      </c>
      <c r="I449" s="7">
        <v>525</v>
      </c>
      <c r="J449" s="7">
        <v>1107</v>
      </c>
      <c r="K449" s="9"/>
      <c r="L449" s="7">
        <v>6468</v>
      </c>
      <c r="M449" s="7">
        <v>30781</v>
      </c>
      <c r="N449" s="7">
        <v>1452</v>
      </c>
    </row>
    <row r="450" spans="1:15">
      <c r="A450" s="1" t="s">
        <v>14</v>
      </c>
      <c r="B450" s="7">
        <v>1360134</v>
      </c>
      <c r="C450" s="7"/>
      <c r="E450" s="7"/>
      <c r="F450" s="7"/>
      <c r="K450" s="9"/>
    </row>
    <row r="451" spans="1:15">
      <c r="A451" s="1" t="s">
        <v>53</v>
      </c>
      <c r="B451" s="11">
        <v>0.65500000000000003</v>
      </c>
      <c r="C451" s="7">
        <f t="shared" si="88"/>
        <v>15392</v>
      </c>
      <c r="E451" s="7">
        <f t="shared" si="89"/>
        <v>724</v>
      </c>
      <c r="F451" s="7">
        <f t="shared" si="90"/>
        <v>14668</v>
      </c>
      <c r="G451" s="9">
        <v>14</v>
      </c>
      <c r="H451" s="7">
        <v>139</v>
      </c>
      <c r="I451" s="7">
        <v>107</v>
      </c>
      <c r="J451" s="7">
        <v>464</v>
      </c>
      <c r="K451" s="9"/>
      <c r="L451" s="7">
        <v>4683</v>
      </c>
      <c r="M451" s="7">
        <v>9050</v>
      </c>
      <c r="N451" s="7">
        <v>935</v>
      </c>
    </row>
    <row r="452" spans="1:15">
      <c r="A452" s="1" t="s">
        <v>54</v>
      </c>
      <c r="B452" s="11">
        <v>1</v>
      </c>
      <c r="C452" s="7">
        <f t="shared" si="88"/>
        <v>23507</v>
      </c>
      <c r="E452" s="7">
        <f t="shared" si="89"/>
        <v>1106</v>
      </c>
      <c r="F452" s="7">
        <f t="shared" si="90"/>
        <v>22401</v>
      </c>
      <c r="G452" s="9">
        <v>22</v>
      </c>
      <c r="H452" s="7">
        <v>212</v>
      </c>
      <c r="I452" s="7">
        <v>163</v>
      </c>
      <c r="J452" s="7">
        <v>709</v>
      </c>
      <c r="K452" s="9"/>
      <c r="L452" s="7">
        <v>7152</v>
      </c>
      <c r="M452" s="7">
        <v>13821</v>
      </c>
      <c r="N452" s="7">
        <v>1428</v>
      </c>
    </row>
    <row r="453" spans="1:15" s="8" customFormat="1">
      <c r="A453" s="8" t="s">
        <v>15</v>
      </c>
      <c r="B453" s="17">
        <f>SUM(B444+B447+B450)</f>
        <v>11373541</v>
      </c>
      <c r="C453" s="17">
        <f>SUM(E453+F453)</f>
        <v>475138</v>
      </c>
      <c r="D453" s="17"/>
      <c r="E453" s="17">
        <f>SUM(G453+H453+I453+J453)</f>
        <v>40023</v>
      </c>
      <c r="F453" s="17">
        <f>SUM(L453+M453+N453)</f>
        <v>435115</v>
      </c>
      <c r="G453" s="17">
        <f t="shared" ref="G453:N453" si="91">SUM(G446+G449+G452)</f>
        <v>452</v>
      </c>
      <c r="H453" s="17">
        <f t="shared" si="91"/>
        <v>4466</v>
      </c>
      <c r="I453" s="17">
        <f t="shared" si="91"/>
        <v>17199</v>
      </c>
      <c r="J453" s="17">
        <f t="shared" si="91"/>
        <v>17906</v>
      </c>
      <c r="K453" s="17">
        <f t="shared" si="91"/>
        <v>0</v>
      </c>
      <c r="L453" s="17">
        <f t="shared" si="91"/>
        <v>96910</v>
      </c>
      <c r="M453" s="17">
        <f t="shared" si="91"/>
        <v>295976</v>
      </c>
      <c r="N453" s="17">
        <f t="shared" si="91"/>
        <v>42229</v>
      </c>
      <c r="O453" s="18"/>
    </row>
    <row r="454" spans="1:15">
      <c r="A454" s="1" t="s">
        <v>56</v>
      </c>
      <c r="B454" s="11"/>
      <c r="C454" s="13">
        <f>ROUND((C453/B453)*10^5,1)</f>
        <v>4177.6000000000004</v>
      </c>
      <c r="D454" s="13" t="s">
        <v>57</v>
      </c>
      <c r="E454" s="13">
        <f>ROUND((E453/B453)*10^5,1)</f>
        <v>351.9</v>
      </c>
      <c r="F454" s="13">
        <f>ROUND((F453/B453)*10^5,1)</f>
        <v>3825.7</v>
      </c>
      <c r="G454" s="13">
        <f>ROUND((G453/B453)*10^5,1)</f>
        <v>4</v>
      </c>
      <c r="H454" s="13">
        <f>ROUND((H453/B453)*10^5,1)</f>
        <v>39.299999999999997</v>
      </c>
      <c r="I454" s="13">
        <f>ROUND((I453/B453)*10^5,1)</f>
        <v>151.19999999999999</v>
      </c>
      <c r="J454" s="13">
        <f>ROUND((J453/B453)*10^5,1)</f>
        <v>157.4</v>
      </c>
      <c r="K454" s="13">
        <f>ROUND((K453/J453)*10^5,1)</f>
        <v>0</v>
      </c>
      <c r="L454" s="13">
        <f>ROUND((L453/B453)*10^5,1)</f>
        <v>852.1</v>
      </c>
      <c r="M454" s="13">
        <f>ROUND((M453/B453)*10^5,1)</f>
        <v>2602.3000000000002</v>
      </c>
      <c r="N454" s="13">
        <f>ROUND((N453/B453)*10^5,1)</f>
        <v>371.3</v>
      </c>
    </row>
    <row r="455" spans="1:15">
      <c r="B455" s="11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</row>
    <row r="456" spans="1:15">
      <c r="A456" s="15" t="s">
        <v>42</v>
      </c>
      <c r="B456" s="7"/>
      <c r="C456" s="9" t="s">
        <v>57</v>
      </c>
      <c r="G456" s="10"/>
      <c r="K456" s="9"/>
    </row>
    <row r="457" spans="1:15">
      <c r="A457" s="15"/>
      <c r="B457" s="7"/>
      <c r="C457" s="9" t="s">
        <v>57</v>
      </c>
      <c r="E457" s="9" t="s">
        <v>57</v>
      </c>
      <c r="G457" s="10"/>
      <c r="K457" s="9"/>
    </row>
    <row r="458" spans="1:15">
      <c r="A458" s="1" t="s">
        <v>9</v>
      </c>
      <c r="B458" s="7">
        <v>2103077</v>
      </c>
      <c r="K458" s="9"/>
    </row>
    <row r="459" spans="1:15">
      <c r="A459" s="1" t="s">
        <v>53</v>
      </c>
      <c r="B459" s="11">
        <v>1</v>
      </c>
      <c r="C459" s="7">
        <f>(E459+F459)</f>
        <v>117057</v>
      </c>
      <c r="E459" s="7">
        <f>+(G459+H459+I459+J459)</f>
        <v>12761</v>
      </c>
      <c r="F459" s="7">
        <f>(L459+M459+N459)</f>
        <v>104296</v>
      </c>
      <c r="G459" s="9">
        <v>115</v>
      </c>
      <c r="H459" s="7">
        <v>1070</v>
      </c>
      <c r="I459" s="7">
        <v>2425</v>
      </c>
      <c r="J459" s="7">
        <v>9151</v>
      </c>
      <c r="K459" s="9"/>
      <c r="L459" s="7">
        <v>23827</v>
      </c>
      <c r="M459" s="7">
        <v>70512</v>
      </c>
      <c r="N459" s="7">
        <v>9957</v>
      </c>
    </row>
    <row r="460" spans="1:15">
      <c r="A460" s="1" t="s">
        <v>55</v>
      </c>
      <c r="B460" s="7">
        <v>690391</v>
      </c>
      <c r="C460" s="7"/>
      <c r="E460" s="7"/>
      <c r="F460" s="7"/>
      <c r="K460" s="9"/>
    </row>
    <row r="461" spans="1:15">
      <c r="A461" s="1" t="s">
        <v>53</v>
      </c>
      <c r="B461" s="11">
        <v>1</v>
      </c>
      <c r="C461" s="7">
        <f>(E461+F461)</f>
        <v>31843</v>
      </c>
      <c r="D461" s="9" t="s">
        <v>57</v>
      </c>
      <c r="E461" s="7">
        <f>+(G461+H461+I461+J461)</f>
        <v>3247</v>
      </c>
      <c r="F461" s="7">
        <f>(L461+M461+N461)</f>
        <v>28596</v>
      </c>
      <c r="G461" s="9">
        <v>26</v>
      </c>
      <c r="H461" s="7">
        <v>297</v>
      </c>
      <c r="I461" s="7">
        <v>273</v>
      </c>
      <c r="J461" s="7">
        <v>2651</v>
      </c>
      <c r="K461" s="9"/>
      <c r="L461" s="7">
        <v>7415</v>
      </c>
      <c r="M461" s="7">
        <v>19480</v>
      </c>
      <c r="N461" s="7">
        <v>1701</v>
      </c>
    </row>
    <row r="462" spans="1:15">
      <c r="A462" s="1" t="s">
        <v>14</v>
      </c>
      <c r="B462" s="7">
        <v>666629</v>
      </c>
      <c r="C462" s="7"/>
      <c r="E462" s="7"/>
      <c r="F462" s="7"/>
      <c r="K462" s="9"/>
    </row>
    <row r="463" spans="1:15">
      <c r="A463" s="1" t="s">
        <v>53</v>
      </c>
      <c r="B463" s="11">
        <v>1</v>
      </c>
      <c r="C463" s="7">
        <f>(E463+F463)</f>
        <v>10505</v>
      </c>
      <c r="E463" s="7">
        <f>+(G463+H463+I463+J463)</f>
        <v>1718</v>
      </c>
      <c r="F463" s="7">
        <f>(L463+M463+N463)</f>
        <v>8787</v>
      </c>
      <c r="G463" s="9">
        <v>44</v>
      </c>
      <c r="H463" s="7">
        <v>119</v>
      </c>
      <c r="I463" s="7">
        <v>48</v>
      </c>
      <c r="J463" s="7">
        <v>1507</v>
      </c>
      <c r="K463" s="9"/>
      <c r="L463" s="7">
        <v>3331</v>
      </c>
      <c r="M463" s="7">
        <v>4545</v>
      </c>
      <c r="N463" s="7">
        <v>911</v>
      </c>
    </row>
    <row r="464" spans="1:15" s="8" customFormat="1">
      <c r="A464" s="8" t="s">
        <v>15</v>
      </c>
      <c r="B464" s="17">
        <f>SUM(B458+B460+B462)</f>
        <v>3460097</v>
      </c>
      <c r="C464" s="17">
        <f>SUM(E464+F464)</f>
        <v>159405</v>
      </c>
      <c r="D464" s="17"/>
      <c r="E464" s="17">
        <f>SUM(G464+H464+I464+J464)</f>
        <v>17726</v>
      </c>
      <c r="F464" s="17">
        <f>SUM(L464+M464+N464)</f>
        <v>141679</v>
      </c>
      <c r="G464" s="17">
        <f t="shared" ref="G464:N464" si="92">SUM(G459+G461+G463)</f>
        <v>185</v>
      </c>
      <c r="H464" s="17">
        <f t="shared" si="92"/>
        <v>1486</v>
      </c>
      <c r="I464" s="17">
        <f t="shared" si="92"/>
        <v>2746</v>
      </c>
      <c r="J464" s="17">
        <f t="shared" si="92"/>
        <v>13309</v>
      </c>
      <c r="K464" s="17">
        <f t="shared" si="92"/>
        <v>0</v>
      </c>
      <c r="L464" s="17">
        <f t="shared" si="92"/>
        <v>34573</v>
      </c>
      <c r="M464" s="17">
        <f t="shared" si="92"/>
        <v>94537</v>
      </c>
      <c r="N464" s="17">
        <f t="shared" si="92"/>
        <v>12569</v>
      </c>
      <c r="O464" s="18"/>
    </row>
    <row r="465" spans="1:15">
      <c r="A465" s="1" t="s">
        <v>56</v>
      </c>
      <c r="B465" s="11"/>
      <c r="C465" s="13">
        <f>ROUND((C464/B464)*10^5,1)</f>
        <v>4607</v>
      </c>
      <c r="D465" s="13" t="s">
        <v>57</v>
      </c>
      <c r="E465" s="13">
        <f>ROUND((E464/B464)*10^5,1)</f>
        <v>512.29999999999995</v>
      </c>
      <c r="F465" s="13">
        <f>ROUND((F464/B464)*10^5,1)</f>
        <v>4094.7</v>
      </c>
      <c r="G465" s="13">
        <f>ROUND((G464/B464)*10^5,1)</f>
        <v>5.3</v>
      </c>
      <c r="H465" s="13">
        <f>ROUND((H464/B464)*10^5,1)</f>
        <v>42.9</v>
      </c>
      <c r="I465" s="13">
        <f>ROUND((I464/B464)*10^5,1)</f>
        <v>79.400000000000006</v>
      </c>
      <c r="J465" s="13">
        <f>ROUND((J464/B464)*10^5,1)</f>
        <v>384.6</v>
      </c>
      <c r="K465" s="13">
        <f>ROUND((K464/J464)*10^5,1)</f>
        <v>0</v>
      </c>
      <c r="L465" s="13">
        <f>ROUND((L464/B464)*10^5,1)</f>
        <v>999.2</v>
      </c>
      <c r="M465" s="13">
        <f>ROUND((M464/B464)*10^5,1)</f>
        <v>2732.2</v>
      </c>
      <c r="N465" s="13">
        <f>ROUND((N464/B464)*10^5,1)</f>
        <v>363.3</v>
      </c>
    </row>
    <row r="466" spans="1:15">
      <c r="B466" s="11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</row>
    <row r="467" spans="1:15">
      <c r="A467" s="15" t="s">
        <v>43</v>
      </c>
      <c r="B467" s="7"/>
      <c r="C467" s="9" t="s">
        <v>57</v>
      </c>
      <c r="E467" s="9" t="s">
        <v>57</v>
      </c>
      <c r="G467" s="10"/>
      <c r="K467" s="9"/>
    </row>
    <row r="468" spans="1:15">
      <c r="A468" s="15"/>
      <c r="B468" s="7"/>
      <c r="C468" s="9" t="s">
        <v>57</v>
      </c>
      <c r="G468" s="10"/>
      <c r="K468" s="9"/>
    </row>
    <row r="469" spans="1:15">
      <c r="A469" s="1" t="s">
        <v>9</v>
      </c>
      <c r="B469" s="7">
        <v>2540011</v>
      </c>
      <c r="K469" s="9"/>
    </row>
    <row r="470" spans="1:15">
      <c r="A470" s="1" t="s">
        <v>53</v>
      </c>
      <c r="B470" s="11">
        <v>0.999</v>
      </c>
      <c r="C470" s="7">
        <f t="shared" ref="C470:C476" si="93">(E470+F470)</f>
        <v>139004</v>
      </c>
      <c r="E470" s="7">
        <f t="shared" ref="E470:E476" si="94">+(G470+H470+I470+J470)</f>
        <v>9056</v>
      </c>
      <c r="F470" s="7">
        <f t="shared" ref="F470:F476" si="95">(L470+M470+N470)</f>
        <v>129948</v>
      </c>
      <c r="G470" s="9">
        <v>53</v>
      </c>
      <c r="H470" s="7">
        <v>969</v>
      </c>
      <c r="I470" s="7">
        <v>2459</v>
      </c>
      <c r="J470" s="7">
        <v>5575</v>
      </c>
      <c r="K470" s="9"/>
      <c r="L470" s="7">
        <v>19684</v>
      </c>
      <c r="M470" s="7">
        <v>97704</v>
      </c>
      <c r="N470" s="7">
        <v>12560</v>
      </c>
    </row>
    <row r="471" spans="1:15">
      <c r="A471" s="1" t="s">
        <v>54</v>
      </c>
      <c r="B471" s="11">
        <v>1</v>
      </c>
      <c r="C471" s="7">
        <f t="shared" si="93"/>
        <v>139078</v>
      </c>
      <c r="E471" s="7">
        <f t="shared" si="94"/>
        <v>9060</v>
      </c>
      <c r="F471" s="7">
        <f t="shared" si="95"/>
        <v>130018</v>
      </c>
      <c r="G471" s="9">
        <v>53</v>
      </c>
      <c r="H471" s="7">
        <v>970</v>
      </c>
      <c r="I471" s="7">
        <v>2460</v>
      </c>
      <c r="J471" s="7">
        <v>5577</v>
      </c>
      <c r="K471" s="9"/>
      <c r="L471" s="7">
        <v>19694</v>
      </c>
      <c r="M471" s="7">
        <v>97758</v>
      </c>
      <c r="N471" s="7">
        <v>12566</v>
      </c>
    </row>
    <row r="472" spans="1:15">
      <c r="A472" s="1" t="s">
        <v>55</v>
      </c>
      <c r="B472" s="7">
        <v>442064</v>
      </c>
      <c r="C472" s="7"/>
      <c r="E472" s="7"/>
      <c r="F472" s="7"/>
      <c r="K472" s="9"/>
    </row>
    <row r="473" spans="1:15">
      <c r="A473" s="1" t="s">
        <v>53</v>
      </c>
      <c r="B473" s="11">
        <v>0.97699999999999998</v>
      </c>
      <c r="C473" s="7">
        <f t="shared" si="93"/>
        <v>24901</v>
      </c>
      <c r="E473" s="7">
        <f t="shared" si="94"/>
        <v>994</v>
      </c>
      <c r="F473" s="7">
        <f t="shared" si="95"/>
        <v>23907</v>
      </c>
      <c r="G473" s="9">
        <v>14</v>
      </c>
      <c r="H473" s="7">
        <v>118</v>
      </c>
      <c r="I473" s="7">
        <v>232</v>
      </c>
      <c r="J473" s="7">
        <v>630</v>
      </c>
      <c r="K473" s="9"/>
      <c r="L473" s="7">
        <v>3938</v>
      </c>
      <c r="M473" s="7">
        <v>18590</v>
      </c>
      <c r="N473" s="7">
        <v>1379</v>
      </c>
    </row>
    <row r="474" spans="1:15">
      <c r="A474" s="1" t="s">
        <v>54</v>
      </c>
      <c r="B474" s="11">
        <v>1</v>
      </c>
      <c r="C474" s="7">
        <f t="shared" si="93"/>
        <v>25494</v>
      </c>
      <c r="D474" s="9" t="s">
        <v>57</v>
      </c>
      <c r="E474" s="7">
        <f t="shared" si="94"/>
        <v>1018</v>
      </c>
      <c r="F474" s="7">
        <f t="shared" si="95"/>
        <v>24476</v>
      </c>
      <c r="G474" s="9">
        <v>14</v>
      </c>
      <c r="H474" s="7">
        <v>121</v>
      </c>
      <c r="I474" s="7">
        <v>238</v>
      </c>
      <c r="J474" s="7">
        <v>645</v>
      </c>
      <c r="K474" s="9"/>
      <c r="L474" s="7">
        <v>4032</v>
      </c>
      <c r="M474" s="7">
        <v>19032</v>
      </c>
      <c r="N474" s="7">
        <v>1412</v>
      </c>
    </row>
    <row r="475" spans="1:15">
      <c r="A475" s="1" t="s">
        <v>14</v>
      </c>
      <c r="B475" s="7">
        <v>490792</v>
      </c>
      <c r="C475" s="7"/>
      <c r="E475" s="7"/>
      <c r="F475" s="7"/>
      <c r="K475" s="9"/>
    </row>
    <row r="476" spans="1:15">
      <c r="A476" s="1" t="s">
        <v>53</v>
      </c>
      <c r="B476" s="11">
        <v>1</v>
      </c>
      <c r="C476" s="7">
        <f t="shared" si="93"/>
        <v>10602</v>
      </c>
      <c r="E476" s="7">
        <f t="shared" si="94"/>
        <v>572</v>
      </c>
      <c r="F476" s="7">
        <f t="shared" si="95"/>
        <v>10030</v>
      </c>
      <c r="G476" s="9">
        <v>17</v>
      </c>
      <c r="H476" s="7">
        <v>83</v>
      </c>
      <c r="I476" s="7">
        <v>51</v>
      </c>
      <c r="J476" s="7">
        <v>421</v>
      </c>
      <c r="K476" s="9"/>
      <c r="L476" s="7">
        <v>2922</v>
      </c>
      <c r="M476" s="7">
        <v>6244</v>
      </c>
      <c r="N476" s="7">
        <v>864</v>
      </c>
    </row>
    <row r="477" spans="1:15" s="8" customFormat="1">
      <c r="A477" s="8" t="s">
        <v>15</v>
      </c>
      <c r="B477" s="17">
        <f>SUM(B469+B472+B475)</f>
        <v>3472867</v>
      </c>
      <c r="C477" s="17">
        <f>SUM(E477+F477)</f>
        <v>175174</v>
      </c>
      <c r="D477" s="17"/>
      <c r="E477" s="17">
        <f>SUM(G477+H477+I477+J477)</f>
        <v>10650</v>
      </c>
      <c r="F477" s="17">
        <f>SUM(L477+M477+N477)</f>
        <v>164524</v>
      </c>
      <c r="G477" s="17">
        <f>SUM(G471+G474+G476)</f>
        <v>84</v>
      </c>
      <c r="H477" s="17">
        <f>SUM(H471+H474+H476)</f>
        <v>1174</v>
      </c>
      <c r="I477" s="17">
        <f>SUM(I471+I474+I476)</f>
        <v>2749</v>
      </c>
      <c r="J477" s="17">
        <f>SUM(J471+J474+J476)</f>
        <v>6643</v>
      </c>
      <c r="K477" s="17"/>
      <c r="L477" s="17">
        <f>SUM(L471+L474+L476)</f>
        <v>26648</v>
      </c>
      <c r="M477" s="17">
        <f>SUM(M471+M474+M476)</f>
        <v>123034</v>
      </c>
      <c r="N477" s="17">
        <f>SUM(N471+N474+N476)</f>
        <v>14842</v>
      </c>
      <c r="O477" s="18"/>
    </row>
    <row r="478" spans="1:15">
      <c r="A478" s="1" t="s">
        <v>56</v>
      </c>
      <c r="B478" s="11"/>
      <c r="C478" s="13">
        <f>ROUND((C477/B477)*10^5,1)</f>
        <v>5044.1000000000004</v>
      </c>
      <c r="D478" s="13" t="s">
        <v>57</v>
      </c>
      <c r="E478" s="13">
        <f>ROUND((E477/B477)*10^5,1)</f>
        <v>306.7</v>
      </c>
      <c r="F478" s="13">
        <f>ROUND((F477/B477)*10^5,1)</f>
        <v>4737.3999999999996</v>
      </c>
      <c r="G478" s="13">
        <f>ROUND((G477/B477)*10^5,1)</f>
        <v>2.4</v>
      </c>
      <c r="H478" s="13">
        <f>ROUND((H477/B477)*10^5,1)</f>
        <v>33.799999999999997</v>
      </c>
      <c r="I478" s="13">
        <f>ROUND((I477/B477)*10^5,1)</f>
        <v>79.2</v>
      </c>
      <c r="J478" s="13">
        <f>ROUND((J477/B477)*10^5,1)</f>
        <v>191.3</v>
      </c>
      <c r="K478" s="13">
        <f>ROUND((K477/J477)*10^5,1)</f>
        <v>0</v>
      </c>
      <c r="L478" s="13">
        <f>ROUND((L477/B477)*10^5,1)</f>
        <v>767.3</v>
      </c>
      <c r="M478" s="13">
        <f>ROUND((M477/B477)*10^5,1)</f>
        <v>3542.7</v>
      </c>
      <c r="N478" s="13">
        <f>ROUND((N477/B477)*10^5,1)</f>
        <v>427.4</v>
      </c>
    </row>
    <row r="479" spans="1:15">
      <c r="B479" s="11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</row>
    <row r="480" spans="1:15" ht="15.75" customHeight="1">
      <c r="A480" s="15" t="s">
        <v>75</v>
      </c>
      <c r="B480" s="7"/>
      <c r="G480" s="10"/>
      <c r="K480" s="9"/>
    </row>
    <row r="481" spans="1:15">
      <c r="A481" s="15"/>
      <c r="B481" s="7"/>
      <c r="C481" s="9" t="s">
        <v>57</v>
      </c>
      <c r="F481" s="9" t="s">
        <v>57</v>
      </c>
      <c r="G481" s="10"/>
      <c r="K481" s="9"/>
    </row>
    <row r="482" spans="1:15">
      <c r="A482" s="1" t="s">
        <v>9</v>
      </c>
      <c r="B482" s="7">
        <v>10396568</v>
      </c>
      <c r="K482" s="9"/>
    </row>
    <row r="483" spans="1:15">
      <c r="A483" s="1" t="s">
        <v>53</v>
      </c>
      <c r="B483" s="11">
        <v>0.88200000000000001</v>
      </c>
      <c r="C483" s="7">
        <f t="shared" ref="C483:C489" si="96">(E483+F483)</f>
        <v>295409</v>
      </c>
      <c r="E483" s="7">
        <f t="shared" ref="E483:E489" si="97">+(G483+H483+I483+J483)</f>
        <v>43333</v>
      </c>
      <c r="F483" s="7">
        <f t="shared" ref="F483:F489" si="98">(L483+M483+N483)</f>
        <v>252076</v>
      </c>
      <c r="G483" s="9">
        <v>573</v>
      </c>
      <c r="H483" s="7">
        <v>2758</v>
      </c>
      <c r="I483" s="7">
        <v>16277</v>
      </c>
      <c r="J483" s="7">
        <v>23725</v>
      </c>
      <c r="K483" s="9"/>
      <c r="L483" s="7">
        <v>43006</v>
      </c>
      <c r="M483" s="7">
        <v>177689</v>
      </c>
      <c r="N483" s="7">
        <v>31381</v>
      </c>
    </row>
    <row r="484" spans="1:15">
      <c r="A484" s="1" t="s">
        <v>54</v>
      </c>
      <c r="B484" s="11">
        <v>1</v>
      </c>
      <c r="C484" s="7">
        <f t="shared" si="96"/>
        <v>324947</v>
      </c>
      <c r="E484" s="7">
        <f t="shared" si="97"/>
        <v>46079</v>
      </c>
      <c r="F484" s="7">
        <f t="shared" si="98"/>
        <v>278868</v>
      </c>
      <c r="G484" s="9">
        <v>599</v>
      </c>
      <c r="H484" s="7">
        <v>2948</v>
      </c>
      <c r="I484" s="7">
        <v>16968</v>
      </c>
      <c r="J484" s="7">
        <v>25564</v>
      </c>
      <c r="K484" s="9"/>
      <c r="L484" s="7">
        <v>46693</v>
      </c>
      <c r="M484" s="7">
        <v>198723</v>
      </c>
      <c r="N484" s="7">
        <v>33452</v>
      </c>
    </row>
    <row r="485" spans="1:15">
      <c r="A485" s="1" t="s">
        <v>55</v>
      </c>
      <c r="B485" s="7">
        <v>798876</v>
      </c>
      <c r="C485" s="7"/>
      <c r="E485" s="7"/>
      <c r="F485" s="7"/>
      <c r="K485" s="9"/>
    </row>
    <row r="486" spans="1:15">
      <c r="A486" s="1" t="s">
        <v>53</v>
      </c>
      <c r="B486" s="11">
        <v>0.67600000000000005</v>
      </c>
      <c r="C486" s="7">
        <f t="shared" si="96"/>
        <v>14807</v>
      </c>
      <c r="E486" s="7">
        <f t="shared" si="97"/>
        <v>1799</v>
      </c>
      <c r="F486" s="7">
        <f t="shared" si="98"/>
        <v>13008</v>
      </c>
      <c r="G486" s="9">
        <v>15</v>
      </c>
      <c r="H486" s="7">
        <v>152</v>
      </c>
      <c r="I486" s="7">
        <v>253</v>
      </c>
      <c r="J486" s="7">
        <v>1379</v>
      </c>
      <c r="K486" s="9"/>
      <c r="L486" s="7">
        <v>2004</v>
      </c>
      <c r="M486" s="7">
        <v>10316</v>
      </c>
      <c r="N486" s="7">
        <v>688</v>
      </c>
    </row>
    <row r="487" spans="1:15">
      <c r="A487" s="1" t="s">
        <v>54</v>
      </c>
      <c r="B487" s="11">
        <v>1</v>
      </c>
      <c r="C487" s="7">
        <f t="shared" si="96"/>
        <v>21912</v>
      </c>
      <c r="E487" s="7">
        <f t="shared" si="97"/>
        <v>2662</v>
      </c>
      <c r="F487" s="7">
        <f t="shared" si="98"/>
        <v>19250</v>
      </c>
      <c r="G487" s="9">
        <v>22</v>
      </c>
      <c r="H487" s="7">
        <v>225</v>
      </c>
      <c r="I487" s="7">
        <v>374</v>
      </c>
      <c r="J487" s="7">
        <v>2041</v>
      </c>
      <c r="K487" s="9"/>
      <c r="L487" s="7">
        <v>2966</v>
      </c>
      <c r="M487" s="7">
        <v>15266</v>
      </c>
      <c r="N487" s="7">
        <v>1018</v>
      </c>
    </row>
    <row r="488" spans="1:15">
      <c r="A488" s="1" t="s">
        <v>14</v>
      </c>
      <c r="B488" s="7">
        <v>1091706</v>
      </c>
      <c r="C488" s="7"/>
      <c r="E488" s="7"/>
      <c r="F488" s="7"/>
      <c r="K488" s="9"/>
    </row>
    <row r="489" spans="1:15">
      <c r="A489" s="1" t="s">
        <v>53</v>
      </c>
      <c r="B489" s="11">
        <v>1</v>
      </c>
      <c r="C489" s="7">
        <f t="shared" si="96"/>
        <v>16981</v>
      </c>
      <c r="E489" s="7">
        <f t="shared" si="97"/>
        <v>1691</v>
      </c>
      <c r="F489" s="7">
        <f t="shared" si="98"/>
        <v>15290</v>
      </c>
      <c r="G489" s="9">
        <v>30</v>
      </c>
      <c r="H489" s="7">
        <v>294</v>
      </c>
      <c r="I489" s="7">
        <v>158</v>
      </c>
      <c r="J489" s="7">
        <v>1209</v>
      </c>
      <c r="K489" s="9"/>
      <c r="L489" s="7">
        <v>4686</v>
      </c>
      <c r="M489" s="7">
        <v>9361</v>
      </c>
      <c r="N489" s="7">
        <v>1243</v>
      </c>
    </row>
    <row r="490" spans="1:15" s="8" customFormat="1">
      <c r="A490" s="8" t="s">
        <v>15</v>
      </c>
      <c r="B490" s="17">
        <f>SUM(B482+B485+B488)</f>
        <v>12287150</v>
      </c>
      <c r="C490" s="17">
        <f>SUM(E490+F490)</f>
        <v>363840</v>
      </c>
      <c r="D490" s="17"/>
      <c r="E490" s="17">
        <f>SUM(G490+H490+I490+J490)</f>
        <v>50432</v>
      </c>
      <c r="F490" s="17">
        <f>SUM(L490+M490+N490)</f>
        <v>313408</v>
      </c>
      <c r="G490" s="17">
        <f>SUM(G484+G487+G489)</f>
        <v>651</v>
      </c>
      <c r="H490" s="17">
        <f>SUM(H484+H487+H489)</f>
        <v>3467</v>
      </c>
      <c r="I490" s="17">
        <f>SUM(I484+I487+I489)</f>
        <v>17500</v>
      </c>
      <c r="J490" s="17">
        <f>SUM(J484+J487+J489)</f>
        <v>28814</v>
      </c>
      <c r="K490" s="17"/>
      <c r="L490" s="17">
        <f>SUM(L484+L487+L489)</f>
        <v>54345</v>
      </c>
      <c r="M490" s="17">
        <f>SUM(M484+M487+M489)</f>
        <v>223350</v>
      </c>
      <c r="N490" s="17">
        <f>SUM(N484+N487+N489)</f>
        <v>35713</v>
      </c>
      <c r="O490" s="18"/>
    </row>
    <row r="491" spans="1:15">
      <c r="A491" s="1" t="s">
        <v>56</v>
      </c>
      <c r="B491" s="11"/>
      <c r="C491" s="13">
        <f>ROUND((C490/B490)*10^5,1)</f>
        <v>2961.1</v>
      </c>
      <c r="D491" s="13" t="s">
        <v>57</v>
      </c>
      <c r="E491" s="13">
        <f>ROUND((E490/B490)*10^5,1)</f>
        <v>410.4</v>
      </c>
      <c r="F491" s="13">
        <f>ROUND((F490/B490)*10^5,1)</f>
        <v>2550.6999999999998</v>
      </c>
      <c r="G491" s="13">
        <f>ROUND((G490/B490)*10^5,1)</f>
        <v>5.3</v>
      </c>
      <c r="H491" s="13">
        <f>ROUND((H490/B490)*10^5,1)</f>
        <v>28.2</v>
      </c>
      <c r="I491" s="13">
        <f>ROUND((I490/B490)*10^5,1)</f>
        <v>142.4</v>
      </c>
      <c r="J491" s="13">
        <f>ROUND((J490/B490)*10^5,1)</f>
        <v>234.5</v>
      </c>
      <c r="K491" s="13">
        <f>ROUND((K490/J490)*10^5,1)</f>
        <v>0</v>
      </c>
      <c r="L491" s="13">
        <f>ROUND((L490/B490)*10^5,1)</f>
        <v>442.3</v>
      </c>
      <c r="M491" s="13">
        <f>ROUND((M490/B490)*10^5,1)</f>
        <v>1817.8</v>
      </c>
      <c r="N491" s="13">
        <f>ROUND((N490/B490)*10^5,1)</f>
        <v>290.7</v>
      </c>
    </row>
    <row r="492" spans="1:15">
      <c r="B492" s="11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</row>
    <row r="493" spans="1:15">
      <c r="A493" s="15" t="s">
        <v>60</v>
      </c>
      <c r="B493" s="7"/>
      <c r="C493" s="9" t="s">
        <v>57</v>
      </c>
      <c r="E493" s="9" t="s">
        <v>57</v>
      </c>
      <c r="G493" s="10"/>
      <c r="K493" s="9"/>
    </row>
    <row r="494" spans="1:15">
      <c r="A494" s="15"/>
      <c r="B494" s="7"/>
      <c r="C494" s="9" t="s">
        <v>57</v>
      </c>
      <c r="D494" s="9" t="s">
        <v>57</v>
      </c>
      <c r="E494" s="9" t="s">
        <v>57</v>
      </c>
      <c r="F494" s="9" t="s">
        <v>57</v>
      </c>
      <c r="G494" s="10"/>
      <c r="K494" s="9"/>
    </row>
    <row r="495" spans="1:15">
      <c r="A495" s="1" t="s">
        <v>9</v>
      </c>
      <c r="B495" s="7">
        <v>3247020</v>
      </c>
      <c r="K495" s="9"/>
    </row>
    <row r="496" spans="1:15">
      <c r="A496" s="1" t="s">
        <v>53</v>
      </c>
      <c r="B496" s="11">
        <v>1</v>
      </c>
      <c r="C496" s="7">
        <f>(E496+F496)</f>
        <v>62440</v>
      </c>
      <c r="E496" s="7">
        <f>+(G496+H496+I496+J496)</f>
        <v>10234</v>
      </c>
      <c r="F496" s="7">
        <f>(L496+M496+N496)</f>
        <v>52206</v>
      </c>
      <c r="G496" s="9">
        <v>666</v>
      </c>
      <c r="H496" s="7">
        <v>160</v>
      </c>
      <c r="I496" s="7">
        <v>7384</v>
      </c>
      <c r="J496" s="7">
        <v>2024</v>
      </c>
      <c r="K496" s="9"/>
      <c r="L496" s="7">
        <v>16679</v>
      </c>
      <c r="M496" s="7">
        <v>23778</v>
      </c>
      <c r="N496" s="7">
        <v>11749</v>
      </c>
    </row>
    <row r="497" spans="1:15">
      <c r="A497" s="1" t="s">
        <v>55</v>
      </c>
      <c r="B497" s="7">
        <v>592790</v>
      </c>
      <c r="C497" s="7"/>
      <c r="E497" s="7"/>
      <c r="F497" s="7"/>
      <c r="K497" s="9"/>
    </row>
    <row r="498" spans="1:15">
      <c r="A498" s="1" t="s">
        <v>53</v>
      </c>
      <c r="B498" s="11">
        <v>1</v>
      </c>
      <c r="C498" s="7">
        <f>(E498+F498)</f>
        <v>7677</v>
      </c>
      <c r="E498" s="7">
        <f>+(G498+H498+I498+J498)</f>
        <v>1169</v>
      </c>
      <c r="F498" s="7">
        <f>(L498+M498+N498)</f>
        <v>6508</v>
      </c>
      <c r="G498" s="9">
        <v>78</v>
      </c>
      <c r="H498" s="7">
        <v>27</v>
      </c>
      <c r="I498" s="7">
        <v>615</v>
      </c>
      <c r="J498" s="7">
        <v>449</v>
      </c>
      <c r="K498" s="9"/>
      <c r="L498" s="7">
        <v>3252</v>
      </c>
      <c r="M498" s="7">
        <v>2362</v>
      </c>
      <c r="N498" s="7">
        <v>894</v>
      </c>
    </row>
    <row r="499" spans="1:15" s="8" customFormat="1">
      <c r="A499" s="8" t="s">
        <v>52</v>
      </c>
      <c r="B499" s="17">
        <f>SUM(B495+B497)</f>
        <v>3839810</v>
      </c>
      <c r="C499" s="17">
        <f>SUM(E499+F499)</f>
        <v>70117</v>
      </c>
      <c r="D499" s="17"/>
      <c r="E499" s="17">
        <f>SUM(G499+H499+I499+J499)</f>
        <v>11403</v>
      </c>
      <c r="F499" s="17">
        <f>SUM(L499+M499+N499)</f>
        <v>58714</v>
      </c>
      <c r="G499" s="17">
        <f>SUM(G496+G498)</f>
        <v>744</v>
      </c>
      <c r="H499" s="17">
        <f t="shared" ref="H499:N499" si="99">SUM(H496+H498)</f>
        <v>187</v>
      </c>
      <c r="I499" s="17">
        <f t="shared" si="99"/>
        <v>7999</v>
      </c>
      <c r="J499" s="17">
        <f t="shared" si="99"/>
        <v>2473</v>
      </c>
      <c r="K499" s="17">
        <f t="shared" si="99"/>
        <v>0</v>
      </c>
      <c r="L499" s="17">
        <f t="shared" si="99"/>
        <v>19931</v>
      </c>
      <c r="M499" s="17">
        <f t="shared" si="99"/>
        <v>26140</v>
      </c>
      <c r="N499" s="17">
        <f t="shared" si="99"/>
        <v>12643</v>
      </c>
      <c r="O499" s="18"/>
    </row>
    <row r="500" spans="1:15">
      <c r="A500" s="1" t="s">
        <v>56</v>
      </c>
      <c r="B500" s="11"/>
      <c r="C500" s="13">
        <f>ROUND((C499/B499)*10^5,1)</f>
        <v>1826.1</v>
      </c>
      <c r="D500" s="13" t="s">
        <v>57</v>
      </c>
      <c r="E500" s="13">
        <f>ROUND((E499/B499)*10^5,1)</f>
        <v>297</v>
      </c>
      <c r="F500" s="13">
        <f>ROUND((F499/B499)*10^5,1)</f>
        <v>1529.1</v>
      </c>
      <c r="G500" s="13">
        <f>ROUND((G499/B499)*10^5,1)</f>
        <v>19.399999999999999</v>
      </c>
      <c r="H500" s="13">
        <f>ROUND((H499/B499)*10^5,1)</f>
        <v>4.9000000000000004</v>
      </c>
      <c r="I500" s="13">
        <f>ROUND((I499/B499)*10^5,1)</f>
        <v>208.3</v>
      </c>
      <c r="J500" s="13">
        <f>ROUND((J499/B499)*10^5,1)</f>
        <v>64.400000000000006</v>
      </c>
      <c r="K500" s="13">
        <f>ROUND((K499/J499)*10^5,1)</f>
        <v>0</v>
      </c>
      <c r="L500" s="13">
        <f>ROUND((L499/B499)*10^5,1)</f>
        <v>519.1</v>
      </c>
      <c r="M500" s="13">
        <f>ROUND((M499/B499)*10^5,1)</f>
        <v>680.8</v>
      </c>
      <c r="N500" s="13">
        <f>ROUND((N499/B499)*10^5,1)</f>
        <v>329.3</v>
      </c>
    </row>
    <row r="501" spans="1:15">
      <c r="B501" s="11"/>
      <c r="C501" s="13"/>
      <c r="D501" s="13"/>
      <c r="E501" s="13"/>
      <c r="F501" s="13" t="s">
        <v>57</v>
      </c>
      <c r="G501" s="13" t="s">
        <v>57</v>
      </c>
      <c r="H501" s="13"/>
      <c r="I501" s="13"/>
      <c r="J501" s="13"/>
      <c r="K501" s="13"/>
      <c r="L501" s="13"/>
      <c r="M501" s="13"/>
      <c r="N501" s="13"/>
    </row>
    <row r="502" spans="1:15">
      <c r="A502" s="15" t="s">
        <v>44</v>
      </c>
      <c r="B502" s="7"/>
      <c r="C502" s="9" t="s">
        <v>57</v>
      </c>
      <c r="E502" s="9" t="s">
        <v>57</v>
      </c>
      <c r="G502" s="10"/>
      <c r="K502" s="9"/>
    </row>
    <row r="503" spans="1:15">
      <c r="A503" s="15"/>
      <c r="B503" s="7"/>
      <c r="F503" s="9" t="s">
        <v>57</v>
      </c>
      <c r="G503" s="10"/>
      <c r="K503" s="9"/>
    </row>
    <row r="504" spans="1:15">
      <c r="A504" s="1" t="s">
        <v>9</v>
      </c>
      <c r="B504" s="7">
        <v>993716</v>
      </c>
      <c r="K504" s="9"/>
    </row>
    <row r="505" spans="1:15">
      <c r="A505" s="1" t="s">
        <v>53</v>
      </c>
      <c r="B505" s="11">
        <v>1</v>
      </c>
      <c r="C505" s="7">
        <f>(E505+F505)</f>
        <v>36431</v>
      </c>
      <c r="E505" s="7">
        <f>+(G505+H505+I505+J505)</f>
        <v>3052</v>
      </c>
      <c r="F505" s="7">
        <f>(L505+M505+N505)</f>
        <v>33379</v>
      </c>
      <c r="G505" s="9">
        <v>37</v>
      </c>
      <c r="H505" s="7">
        <v>394</v>
      </c>
      <c r="I505" s="7">
        <v>943</v>
      </c>
      <c r="J505" s="7">
        <v>1678</v>
      </c>
      <c r="K505" s="9"/>
      <c r="L505" s="7">
        <v>6278</v>
      </c>
      <c r="M505" s="7">
        <v>22193</v>
      </c>
      <c r="N505" s="7">
        <v>4908</v>
      </c>
    </row>
    <row r="506" spans="1:15">
      <c r="A506" s="1" t="s">
        <v>55</v>
      </c>
      <c r="B506" s="7">
        <v>65204</v>
      </c>
      <c r="C506" s="7"/>
      <c r="E506" s="7"/>
      <c r="F506" s="7"/>
      <c r="K506" s="9"/>
    </row>
    <row r="507" spans="1:15">
      <c r="A507" s="1" t="s">
        <v>53</v>
      </c>
      <c r="B507" s="11">
        <v>1</v>
      </c>
      <c r="C507" s="7">
        <f>(E507+F507)</f>
        <v>2462</v>
      </c>
      <c r="E507" s="7">
        <f>+(G507+H507+I507+J507)</f>
        <v>210</v>
      </c>
      <c r="F507" s="7">
        <f>(L507+M507+N507)</f>
        <v>2252</v>
      </c>
      <c r="G507" s="10">
        <v>0</v>
      </c>
      <c r="H507" s="7">
        <v>15</v>
      </c>
      <c r="I507" s="7">
        <v>41</v>
      </c>
      <c r="J507" s="7">
        <v>154</v>
      </c>
      <c r="K507" s="9"/>
      <c r="L507" s="7">
        <v>542</v>
      </c>
      <c r="M507" s="7">
        <v>1604</v>
      </c>
      <c r="N507" s="7">
        <v>106</v>
      </c>
    </row>
    <row r="508" spans="1:15">
      <c r="A508" s="1" t="s">
        <v>14</v>
      </c>
      <c r="B508" s="11"/>
      <c r="C508" s="7"/>
      <c r="E508" s="7"/>
      <c r="F508" s="7"/>
      <c r="G508" s="10"/>
      <c r="H508" s="7"/>
      <c r="I508" s="7"/>
      <c r="J508" s="7"/>
      <c r="K508" s="9"/>
      <c r="L508" s="7"/>
      <c r="M508" s="7"/>
      <c r="N508" s="7"/>
    </row>
    <row r="509" spans="1:15">
      <c r="A509" s="1" t="s">
        <v>53</v>
      </c>
      <c r="B509" s="11">
        <v>1</v>
      </c>
      <c r="C509" s="7">
        <f>(E509+F509)</f>
        <v>127</v>
      </c>
      <c r="E509" s="7">
        <f>+(G509+H509+I509+J509)</f>
        <v>16</v>
      </c>
      <c r="F509" s="7">
        <f>(L509+M509+N509)</f>
        <v>111</v>
      </c>
      <c r="G509" s="10">
        <v>2</v>
      </c>
      <c r="H509" s="7">
        <v>7</v>
      </c>
      <c r="I509" s="16">
        <v>2</v>
      </c>
      <c r="J509" s="7">
        <v>5</v>
      </c>
      <c r="K509" s="9"/>
      <c r="L509" s="7">
        <v>4</v>
      </c>
      <c r="M509" s="7">
        <v>78</v>
      </c>
      <c r="N509" s="7">
        <v>29</v>
      </c>
    </row>
    <row r="510" spans="1:15" s="8" customFormat="1">
      <c r="A510" s="8" t="s">
        <v>15</v>
      </c>
      <c r="B510" s="17">
        <f>SUM(B504+B506+B508)</f>
        <v>1058920</v>
      </c>
      <c r="C510" s="17">
        <f>SUM(E510+F510)</f>
        <v>39020</v>
      </c>
      <c r="D510" s="17"/>
      <c r="E510" s="17">
        <f>SUM(G510+H510+I510+J510)</f>
        <v>3278</v>
      </c>
      <c r="F510" s="17">
        <f>SUM(L510+M510+N510)</f>
        <v>35742</v>
      </c>
      <c r="G510" s="17">
        <f t="shared" ref="G510:N510" si="100">SUM(G505+G507+G509)</f>
        <v>39</v>
      </c>
      <c r="H510" s="17">
        <f t="shared" si="100"/>
        <v>416</v>
      </c>
      <c r="I510" s="17">
        <f t="shared" si="100"/>
        <v>986</v>
      </c>
      <c r="J510" s="17">
        <f t="shared" si="100"/>
        <v>1837</v>
      </c>
      <c r="K510" s="17">
        <f t="shared" si="100"/>
        <v>0</v>
      </c>
      <c r="L510" s="17">
        <f t="shared" si="100"/>
        <v>6824</v>
      </c>
      <c r="M510" s="17">
        <f t="shared" si="100"/>
        <v>23875</v>
      </c>
      <c r="N510" s="17">
        <f t="shared" si="100"/>
        <v>5043</v>
      </c>
      <c r="O510" s="18"/>
    </row>
    <row r="511" spans="1:15">
      <c r="A511" s="1" t="s">
        <v>56</v>
      </c>
      <c r="B511" s="11"/>
      <c r="C511" s="13">
        <f>ROUND((C510/B510)*10^5,1)</f>
        <v>3684.9</v>
      </c>
      <c r="D511" s="13" t="s">
        <v>57</v>
      </c>
      <c r="E511" s="13">
        <f>ROUND((E510/B510)*10^5,1)</f>
        <v>309.60000000000002</v>
      </c>
      <c r="F511" s="13">
        <f>ROUND((F510/B510)*10^5,1)</f>
        <v>3375.3</v>
      </c>
      <c r="G511" s="13">
        <f>ROUND((G510/B510)*10^5,1)</f>
        <v>3.7</v>
      </c>
      <c r="H511" s="13">
        <f>ROUND((H510/B510)*10^5,1)</f>
        <v>39.299999999999997</v>
      </c>
      <c r="I511" s="13">
        <f>ROUND((I510/B510)*10^5,1)</f>
        <v>93.1</v>
      </c>
      <c r="J511" s="13">
        <f>ROUND((J510/B510)*10^5,1)</f>
        <v>173.5</v>
      </c>
      <c r="K511" s="13">
        <f>ROUND((K510/J510)*10^5,1)</f>
        <v>0</v>
      </c>
      <c r="L511" s="13">
        <f>ROUND((L510/B510)*10^5,1)</f>
        <v>644.4</v>
      </c>
      <c r="M511" s="13">
        <f>ROUND((M510/B510)*10^5,1)</f>
        <v>2254.6999999999998</v>
      </c>
      <c r="N511" s="13">
        <f>ROUND((N510/B510)*10^5,1)</f>
        <v>476.2</v>
      </c>
    </row>
    <row r="512" spans="1:15">
      <c r="B512" s="11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</row>
    <row r="513" spans="1:15">
      <c r="A513" s="15" t="s">
        <v>45</v>
      </c>
      <c r="B513" s="7"/>
      <c r="C513" s="9" t="s">
        <v>57</v>
      </c>
      <c r="D513" s="9" t="s">
        <v>57</v>
      </c>
      <c r="E513" s="9" t="s">
        <v>57</v>
      </c>
      <c r="G513" s="10"/>
      <c r="K513" s="9"/>
    </row>
    <row r="514" spans="1:15">
      <c r="A514" s="15"/>
      <c r="B514" s="7"/>
      <c r="C514" s="9" t="s">
        <v>57</v>
      </c>
      <c r="D514" s="9" t="s">
        <v>57</v>
      </c>
      <c r="E514" s="9" t="s">
        <v>57</v>
      </c>
      <c r="G514" s="10"/>
      <c r="K514" s="9"/>
    </row>
    <row r="515" spans="1:15">
      <c r="A515" s="1" t="s">
        <v>9</v>
      </c>
      <c r="B515" s="7">
        <v>2842642</v>
      </c>
      <c r="F515" s="9" t="s">
        <v>57</v>
      </c>
      <c r="K515" s="9"/>
    </row>
    <row r="516" spans="1:15">
      <c r="A516" s="1" t="s">
        <v>53</v>
      </c>
      <c r="B516" s="11">
        <v>0.99199999999999999</v>
      </c>
      <c r="C516" s="7">
        <f t="shared" ref="C516:C522" si="101">(E516+F516)</f>
        <v>138184</v>
      </c>
      <c r="E516" s="7">
        <f t="shared" ref="E516:E522" si="102">+(G516+H516+I516+J516)</f>
        <v>19317</v>
      </c>
      <c r="F516" s="7">
        <f t="shared" ref="F516:F522" si="103">(L516+M516+N516)</f>
        <v>118867</v>
      </c>
      <c r="G516" s="9">
        <v>168</v>
      </c>
      <c r="H516" s="7">
        <v>1017</v>
      </c>
      <c r="I516" s="7">
        <v>4138</v>
      </c>
      <c r="J516" s="7">
        <v>13994</v>
      </c>
      <c r="K516" s="9"/>
      <c r="L516" s="7">
        <v>24981</v>
      </c>
      <c r="M516" s="7">
        <v>82655</v>
      </c>
      <c r="N516" s="7">
        <v>11231</v>
      </c>
    </row>
    <row r="517" spans="1:15">
      <c r="A517" s="1" t="s">
        <v>54</v>
      </c>
      <c r="B517" s="11">
        <v>1</v>
      </c>
      <c r="C517" s="7">
        <f t="shared" si="101"/>
        <v>139343</v>
      </c>
      <c r="E517" s="7">
        <f t="shared" si="102"/>
        <v>19439</v>
      </c>
      <c r="F517" s="7">
        <f t="shared" si="103"/>
        <v>119904</v>
      </c>
      <c r="G517" s="9">
        <v>168</v>
      </c>
      <c r="H517" s="7">
        <v>1021</v>
      </c>
      <c r="I517" s="7">
        <v>4166</v>
      </c>
      <c r="J517" s="7">
        <v>14084</v>
      </c>
      <c r="K517" s="9"/>
      <c r="L517" s="7">
        <v>25144</v>
      </c>
      <c r="M517" s="7">
        <v>83462</v>
      </c>
      <c r="N517" s="7">
        <v>11298</v>
      </c>
    </row>
    <row r="518" spans="1:15">
      <c r="A518" s="1" t="s">
        <v>55</v>
      </c>
      <c r="B518" s="7">
        <v>307734</v>
      </c>
      <c r="C518" s="7"/>
      <c r="E518" s="7"/>
      <c r="F518" s="7"/>
      <c r="K518" s="9"/>
    </row>
    <row r="519" spans="1:15">
      <c r="A519" s="1" t="s">
        <v>53</v>
      </c>
      <c r="B519" s="11">
        <v>0.88100000000000001</v>
      </c>
      <c r="C519" s="7">
        <f t="shared" si="101"/>
        <v>19756</v>
      </c>
      <c r="E519" s="7">
        <f t="shared" si="102"/>
        <v>3665</v>
      </c>
      <c r="F519" s="7">
        <f t="shared" si="103"/>
        <v>16091</v>
      </c>
      <c r="G519" s="9">
        <v>28</v>
      </c>
      <c r="H519" s="7">
        <v>113</v>
      </c>
      <c r="I519" s="7">
        <v>445</v>
      </c>
      <c r="J519" s="7">
        <v>3079</v>
      </c>
      <c r="K519" s="9"/>
      <c r="L519" s="7">
        <v>3268</v>
      </c>
      <c r="M519" s="7">
        <v>11875</v>
      </c>
      <c r="N519" s="7">
        <v>948</v>
      </c>
    </row>
    <row r="520" spans="1:15">
      <c r="A520" s="1" t="s">
        <v>54</v>
      </c>
      <c r="B520" s="11">
        <v>1</v>
      </c>
      <c r="C520" s="7">
        <f t="shared" si="101"/>
        <v>22414</v>
      </c>
      <c r="E520" s="7">
        <f t="shared" si="102"/>
        <v>4158</v>
      </c>
      <c r="F520" s="7">
        <f t="shared" si="103"/>
        <v>18256</v>
      </c>
      <c r="G520" s="9">
        <v>32</v>
      </c>
      <c r="H520" s="7">
        <v>128</v>
      </c>
      <c r="I520" s="7">
        <v>505</v>
      </c>
      <c r="J520" s="7">
        <v>3493</v>
      </c>
      <c r="K520" s="9"/>
      <c r="L520" s="7">
        <v>3708</v>
      </c>
      <c r="M520" s="7">
        <v>13472</v>
      </c>
      <c r="N520" s="7">
        <v>1076</v>
      </c>
    </row>
    <row r="521" spans="1:15">
      <c r="A521" s="1" t="s">
        <v>14</v>
      </c>
      <c r="B521" s="7">
        <v>912635</v>
      </c>
      <c r="C521" s="7"/>
      <c r="E521" s="7"/>
      <c r="F521" s="7"/>
      <c r="K521" s="9"/>
    </row>
    <row r="522" spans="1:15">
      <c r="A522" s="1" t="s">
        <v>53</v>
      </c>
      <c r="B522" s="11">
        <v>0.996</v>
      </c>
      <c r="C522" s="7">
        <f t="shared" si="101"/>
        <v>31209</v>
      </c>
      <c r="E522" s="7">
        <f t="shared" si="102"/>
        <v>5643</v>
      </c>
      <c r="F522" s="7">
        <f t="shared" si="103"/>
        <v>25566</v>
      </c>
      <c r="G522" s="9">
        <v>55</v>
      </c>
      <c r="H522" s="7">
        <v>230</v>
      </c>
      <c r="I522" s="7">
        <v>636</v>
      </c>
      <c r="J522" s="7">
        <v>4722</v>
      </c>
      <c r="K522" s="9"/>
      <c r="L522" s="7">
        <v>7944</v>
      </c>
      <c r="M522" s="7">
        <v>15246</v>
      </c>
      <c r="N522" s="7">
        <v>2376</v>
      </c>
    </row>
    <row r="523" spans="1:15">
      <c r="A523" s="1" t="s">
        <v>54</v>
      </c>
      <c r="B523" s="11">
        <v>1</v>
      </c>
      <c r="C523" s="7">
        <f>(E523+F523)</f>
        <v>31346</v>
      </c>
      <c r="E523" s="7">
        <f>+(G523+H523+I523+J523)</f>
        <v>5668</v>
      </c>
      <c r="F523" s="7">
        <f>(L523+M523+N523)</f>
        <v>25678</v>
      </c>
      <c r="G523" s="9">
        <v>55</v>
      </c>
      <c r="H523" s="7">
        <v>231</v>
      </c>
      <c r="I523" s="7">
        <v>639</v>
      </c>
      <c r="J523" s="7">
        <v>4743</v>
      </c>
      <c r="K523" s="9"/>
      <c r="L523" s="7">
        <v>7979</v>
      </c>
      <c r="M523" s="7">
        <v>15313</v>
      </c>
      <c r="N523" s="7">
        <v>2386</v>
      </c>
    </row>
    <row r="524" spans="1:15" s="8" customFormat="1">
      <c r="A524" s="8" t="s">
        <v>15</v>
      </c>
      <c r="B524" s="17">
        <f>SUM(B515+B518+B521)</f>
        <v>4063011</v>
      </c>
      <c r="C524" s="17">
        <f>SUM(E524+F524)</f>
        <v>193103</v>
      </c>
      <c r="D524" s="17"/>
      <c r="E524" s="17">
        <f>SUM(G524+H524+I524+J524)</f>
        <v>29265</v>
      </c>
      <c r="F524" s="17">
        <f>SUM(L524+M524+N524)</f>
        <v>163838</v>
      </c>
      <c r="G524" s="17">
        <f t="shared" ref="G524:N524" si="104">SUM(G517+G520+G523)</f>
        <v>255</v>
      </c>
      <c r="H524" s="17">
        <f t="shared" si="104"/>
        <v>1380</v>
      </c>
      <c r="I524" s="17">
        <f t="shared" si="104"/>
        <v>5310</v>
      </c>
      <c r="J524" s="17">
        <f t="shared" si="104"/>
        <v>22320</v>
      </c>
      <c r="K524" s="17">
        <f t="shared" si="104"/>
        <v>0</v>
      </c>
      <c r="L524" s="17">
        <f t="shared" si="104"/>
        <v>36831</v>
      </c>
      <c r="M524" s="17">
        <f t="shared" si="104"/>
        <v>112247</v>
      </c>
      <c r="N524" s="17">
        <f t="shared" si="104"/>
        <v>14760</v>
      </c>
      <c r="O524" s="18"/>
    </row>
    <row r="525" spans="1:15">
      <c r="A525" s="1" t="s">
        <v>56</v>
      </c>
      <c r="B525" s="11"/>
      <c r="C525" s="13">
        <f>ROUND((C524/B524)*10^5,1)</f>
        <v>4752.7</v>
      </c>
      <c r="D525" s="13" t="s">
        <v>57</v>
      </c>
      <c r="E525" s="13">
        <f>ROUND((E524/B524)*10^5,1)</f>
        <v>720.3</v>
      </c>
      <c r="F525" s="13">
        <f>ROUND((F524/B524)*10^5,1)</f>
        <v>4032.4</v>
      </c>
      <c r="G525" s="13">
        <f>ROUND((G524/B524)*10^5,1)</f>
        <v>6.3</v>
      </c>
      <c r="H525" s="13">
        <f>ROUND((H524/B524)*10^5,1)</f>
        <v>34</v>
      </c>
      <c r="I525" s="13">
        <f>ROUND((I524/B524)*10^5,1)</f>
        <v>130.69999999999999</v>
      </c>
      <c r="J525" s="13">
        <f>ROUND((J524/B524)*10^5,1)</f>
        <v>549.29999999999995</v>
      </c>
      <c r="K525" s="13">
        <f>ROUND((K524/J524)*10^5,1)</f>
        <v>0</v>
      </c>
      <c r="L525" s="13">
        <f>ROUND((L524/B524)*10^5,1)</f>
        <v>906.5</v>
      </c>
      <c r="M525" s="13">
        <f>ROUND((M524/B524)*10^5,1)</f>
        <v>2762.7</v>
      </c>
      <c r="N525" s="13">
        <f>ROUND((N524/B524)*10^5,1)</f>
        <v>363.3</v>
      </c>
    </row>
    <row r="526" spans="1:15">
      <c r="B526" s="11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</row>
    <row r="527" spans="1:15">
      <c r="A527" s="15" t="s">
        <v>46</v>
      </c>
      <c r="B527" s="7"/>
      <c r="C527" s="9" t="s">
        <v>57</v>
      </c>
      <c r="G527" s="10"/>
      <c r="K527" s="9"/>
    </row>
    <row r="528" spans="1:15">
      <c r="A528" s="15"/>
      <c r="B528" s="7"/>
      <c r="C528" s="9" t="s">
        <v>57</v>
      </c>
      <c r="F528" s="9" t="s">
        <v>57</v>
      </c>
      <c r="G528" s="10"/>
      <c r="K528" s="9"/>
    </row>
    <row r="529" spans="1:15">
      <c r="A529" s="1" t="s">
        <v>9</v>
      </c>
      <c r="B529" s="7">
        <v>261585</v>
      </c>
      <c r="E529" s="9" t="s">
        <v>57</v>
      </c>
      <c r="K529" s="9"/>
    </row>
    <row r="530" spans="1:15">
      <c r="A530" s="1" t="s">
        <v>53</v>
      </c>
      <c r="B530" s="11">
        <v>0.93700000000000006</v>
      </c>
      <c r="C530" s="7">
        <f t="shared" ref="C530:C537" si="105">(E530+F530)</f>
        <v>8936</v>
      </c>
      <c r="E530" s="7">
        <f t="shared" ref="E530:E537" si="106">+(G530+H530+I530+J530)</f>
        <v>660</v>
      </c>
      <c r="F530" s="7">
        <f t="shared" ref="F530:F537" si="107">(L530+M530+N530)</f>
        <v>8276</v>
      </c>
      <c r="G530" s="9">
        <v>4</v>
      </c>
      <c r="H530" s="7">
        <v>196</v>
      </c>
      <c r="I530" s="7">
        <v>71</v>
      </c>
      <c r="J530" s="7">
        <v>389</v>
      </c>
      <c r="K530" s="9"/>
      <c r="L530" s="7">
        <v>1419</v>
      </c>
      <c r="M530" s="7">
        <v>6446</v>
      </c>
      <c r="N530" s="7">
        <v>411</v>
      </c>
    </row>
    <row r="531" spans="1:15">
      <c r="A531" s="1" t="s">
        <v>54</v>
      </c>
      <c r="B531" s="11">
        <v>1</v>
      </c>
      <c r="C531" s="7">
        <f t="shared" si="105"/>
        <v>9392</v>
      </c>
      <c r="E531" s="7">
        <f t="shared" si="106"/>
        <v>686</v>
      </c>
      <c r="F531" s="7">
        <f t="shared" si="107"/>
        <v>8706</v>
      </c>
      <c r="G531" s="9">
        <v>4</v>
      </c>
      <c r="H531" s="7">
        <v>209</v>
      </c>
      <c r="I531" s="7">
        <v>71</v>
      </c>
      <c r="J531" s="7">
        <v>402</v>
      </c>
      <c r="K531" s="9"/>
      <c r="L531" s="7">
        <v>1502</v>
      </c>
      <c r="M531" s="7">
        <v>6777</v>
      </c>
      <c r="N531" s="7">
        <v>427</v>
      </c>
    </row>
    <row r="532" spans="1:15">
      <c r="A532" s="1" t="s">
        <v>55</v>
      </c>
      <c r="B532" s="7">
        <v>208963</v>
      </c>
      <c r="C532" s="7"/>
      <c r="E532" s="7"/>
      <c r="F532" s="7"/>
      <c r="K532" s="9"/>
    </row>
    <row r="533" spans="1:15">
      <c r="A533" s="1" t="s">
        <v>53</v>
      </c>
      <c r="B533" s="11">
        <v>0.90800000000000003</v>
      </c>
      <c r="C533" s="7">
        <f t="shared" si="105"/>
        <v>5428</v>
      </c>
      <c r="E533" s="7">
        <f t="shared" si="106"/>
        <v>252</v>
      </c>
      <c r="F533" s="7">
        <f t="shared" si="107"/>
        <v>5176</v>
      </c>
      <c r="G533" s="9">
        <v>1</v>
      </c>
      <c r="H533" s="7">
        <v>89</v>
      </c>
      <c r="I533" s="7">
        <v>15</v>
      </c>
      <c r="J533" s="7">
        <v>147</v>
      </c>
      <c r="K533" s="9"/>
      <c r="L533" s="7">
        <v>866</v>
      </c>
      <c r="M533" s="7">
        <v>4102</v>
      </c>
      <c r="N533" s="7">
        <v>208</v>
      </c>
    </row>
    <row r="534" spans="1:15">
      <c r="A534" s="1" t="s">
        <v>54</v>
      </c>
      <c r="B534" s="11">
        <v>1</v>
      </c>
      <c r="C534" s="7">
        <f t="shared" si="105"/>
        <v>5976</v>
      </c>
      <c r="E534" s="7">
        <f t="shared" si="106"/>
        <v>278</v>
      </c>
      <c r="F534" s="7">
        <f t="shared" si="107"/>
        <v>5698</v>
      </c>
      <c r="G534" s="9">
        <v>1</v>
      </c>
      <c r="H534" s="7">
        <v>98</v>
      </c>
      <c r="I534" s="7">
        <v>17</v>
      </c>
      <c r="J534" s="7">
        <v>162</v>
      </c>
      <c r="K534" s="9"/>
      <c r="L534" s="7">
        <v>953</v>
      </c>
      <c r="M534" s="7">
        <v>4516</v>
      </c>
      <c r="N534" s="7">
        <v>229</v>
      </c>
    </row>
    <row r="535" spans="1:15">
      <c r="A535" s="1" t="s">
        <v>14</v>
      </c>
      <c r="B535" s="7">
        <v>286052</v>
      </c>
      <c r="C535" s="7"/>
      <c r="E535" s="7"/>
      <c r="F535" s="7"/>
      <c r="K535" s="9"/>
    </row>
    <row r="536" spans="1:15">
      <c r="A536" s="1" t="s">
        <v>53</v>
      </c>
      <c r="B536" s="11">
        <v>0.54</v>
      </c>
      <c r="C536" s="7">
        <f t="shared" si="105"/>
        <v>1229</v>
      </c>
      <c r="E536" s="7">
        <f t="shared" si="106"/>
        <v>112</v>
      </c>
      <c r="F536" s="7">
        <f t="shared" si="107"/>
        <v>1117</v>
      </c>
      <c r="G536" s="9">
        <v>1</v>
      </c>
      <c r="H536" s="7">
        <v>24</v>
      </c>
      <c r="I536" s="7">
        <v>8</v>
      </c>
      <c r="J536" s="7">
        <v>79</v>
      </c>
      <c r="K536" s="9"/>
      <c r="L536" s="7">
        <v>341</v>
      </c>
      <c r="M536" s="7">
        <v>690</v>
      </c>
      <c r="N536" s="7">
        <v>86</v>
      </c>
    </row>
    <row r="537" spans="1:15">
      <c r="A537" s="1" t="s">
        <v>54</v>
      </c>
      <c r="B537" s="11">
        <v>1</v>
      </c>
      <c r="C537" s="7">
        <f t="shared" si="105"/>
        <v>2276</v>
      </c>
      <c r="E537" s="7">
        <f t="shared" si="106"/>
        <v>207</v>
      </c>
      <c r="F537" s="7">
        <f t="shared" si="107"/>
        <v>2069</v>
      </c>
      <c r="G537" s="9">
        <v>2</v>
      </c>
      <c r="H537" s="7">
        <v>44</v>
      </c>
      <c r="I537" s="7">
        <v>15</v>
      </c>
      <c r="J537" s="7">
        <v>146</v>
      </c>
      <c r="K537" s="9"/>
      <c r="L537" s="7">
        <v>632</v>
      </c>
      <c r="M537" s="7">
        <v>1278</v>
      </c>
      <c r="N537" s="7">
        <v>159</v>
      </c>
    </row>
    <row r="538" spans="1:15" s="8" customFormat="1">
      <c r="A538" s="8" t="s">
        <v>15</v>
      </c>
      <c r="B538" s="17">
        <f>SUM(B529+B532+B535)</f>
        <v>756600</v>
      </c>
      <c r="C538" s="17">
        <f>SUM(E538+F538)</f>
        <v>17644</v>
      </c>
      <c r="D538" s="17"/>
      <c r="E538" s="17">
        <f>SUM(G538+H538+I538+J538)</f>
        <v>1171</v>
      </c>
      <c r="F538" s="17">
        <f>SUM(L538+M538+N538)</f>
        <v>16473</v>
      </c>
      <c r="G538" s="17">
        <f t="shared" ref="G538:N538" si="108">SUM(G531+G534+G537)</f>
        <v>7</v>
      </c>
      <c r="H538" s="17">
        <f t="shared" si="108"/>
        <v>351</v>
      </c>
      <c r="I538" s="17">
        <f t="shared" si="108"/>
        <v>103</v>
      </c>
      <c r="J538" s="17">
        <f t="shared" si="108"/>
        <v>710</v>
      </c>
      <c r="K538" s="17">
        <f t="shared" si="108"/>
        <v>0</v>
      </c>
      <c r="L538" s="17">
        <f t="shared" si="108"/>
        <v>3087</v>
      </c>
      <c r="M538" s="17">
        <f t="shared" si="108"/>
        <v>12571</v>
      </c>
      <c r="N538" s="17">
        <f t="shared" si="108"/>
        <v>815</v>
      </c>
      <c r="O538" s="18"/>
    </row>
    <row r="539" spans="1:15">
      <c r="A539" s="1" t="s">
        <v>56</v>
      </c>
      <c r="B539" s="11"/>
      <c r="C539" s="13">
        <f>ROUND((C538/B538)*10^5,1)</f>
        <v>2332</v>
      </c>
      <c r="D539" s="13" t="s">
        <v>57</v>
      </c>
      <c r="E539" s="13">
        <f>ROUND((E538/B538)*10^5,1)</f>
        <v>154.80000000000001</v>
      </c>
      <c r="F539" s="13">
        <f>ROUND((F538/B538)*10^5,1)</f>
        <v>2177.1999999999998</v>
      </c>
      <c r="G539" s="13">
        <f>ROUND((G538/B538)*10^5,1)</f>
        <v>0.9</v>
      </c>
      <c r="H539" s="13">
        <f>ROUND((H538/B538)*10^5,1)</f>
        <v>46.4</v>
      </c>
      <c r="I539" s="13">
        <f>ROUND((I538/B538)*10^5,1)</f>
        <v>13.6</v>
      </c>
      <c r="J539" s="13">
        <f>ROUND((J538/B538)*10^5,1)</f>
        <v>93.8</v>
      </c>
      <c r="K539" s="13">
        <f>ROUND((K538/J538)*10^5,1)</f>
        <v>0</v>
      </c>
      <c r="L539" s="13">
        <f>ROUND((L538/B538)*10^5,1)</f>
        <v>408</v>
      </c>
      <c r="M539" s="13">
        <f>ROUND((M538/B538)*10^5,1)</f>
        <v>1661.5</v>
      </c>
      <c r="N539" s="13">
        <f>ROUND((N538/B538)*10^5,1)</f>
        <v>107.7</v>
      </c>
    </row>
    <row r="540" spans="1:15">
      <c r="B540" s="11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</row>
    <row r="541" spans="1:15">
      <c r="A541" s="15" t="s">
        <v>62</v>
      </c>
      <c r="B541" s="7"/>
      <c r="G541" s="10"/>
      <c r="K541" s="9"/>
    </row>
    <row r="542" spans="1:15">
      <c r="A542" s="15"/>
      <c r="B542" s="7"/>
      <c r="C542" s="9" t="s">
        <v>57</v>
      </c>
      <c r="F542" s="9" t="s">
        <v>57</v>
      </c>
      <c r="G542" s="10"/>
      <c r="K542" s="9"/>
    </row>
    <row r="543" spans="1:15">
      <c r="A543" s="1" t="s">
        <v>9</v>
      </c>
      <c r="B543" s="7">
        <v>3896594</v>
      </c>
      <c r="C543" s="9" t="s">
        <v>57</v>
      </c>
      <c r="E543" s="9" t="s">
        <v>57</v>
      </c>
      <c r="K543" s="9"/>
    </row>
    <row r="544" spans="1:15">
      <c r="A544" s="1" t="s">
        <v>53</v>
      </c>
      <c r="B544" s="11">
        <v>0.999</v>
      </c>
      <c r="C544" s="7">
        <f t="shared" ref="C544:C550" si="109">(E544+F544)</f>
        <v>233467</v>
      </c>
      <c r="E544" s="7">
        <f t="shared" ref="E544:E550" si="110">+(G544+H544+I544+J544)</f>
        <v>34829</v>
      </c>
      <c r="F544" s="7">
        <f t="shared" ref="F544:F550" si="111">(L544+M544+N544)</f>
        <v>198638</v>
      </c>
      <c r="G544" s="9">
        <v>348</v>
      </c>
      <c r="H544" s="7">
        <v>1791</v>
      </c>
      <c r="I544" s="7">
        <v>9521</v>
      </c>
      <c r="J544" s="7">
        <v>23169</v>
      </c>
      <c r="K544" s="9"/>
      <c r="L544" s="7">
        <v>45336</v>
      </c>
      <c r="M544" s="7">
        <v>129132</v>
      </c>
      <c r="N544" s="7">
        <v>24170</v>
      </c>
    </row>
    <row r="545" spans="1:15">
      <c r="A545" s="1" t="s">
        <v>54</v>
      </c>
      <c r="B545" s="11">
        <v>1</v>
      </c>
      <c r="C545" s="7">
        <f t="shared" si="109"/>
        <v>233675</v>
      </c>
      <c r="E545" s="7">
        <f t="shared" si="110"/>
        <v>34850</v>
      </c>
      <c r="F545" s="7">
        <f t="shared" si="111"/>
        <v>198825</v>
      </c>
      <c r="G545" s="9">
        <v>348</v>
      </c>
      <c r="H545" s="7">
        <v>1792</v>
      </c>
      <c r="I545" s="7">
        <v>9524</v>
      </c>
      <c r="J545" s="7">
        <v>23186</v>
      </c>
      <c r="K545" s="9"/>
      <c r="L545" s="7">
        <v>45364</v>
      </c>
      <c r="M545" s="7">
        <v>129278</v>
      </c>
      <c r="N545" s="7">
        <v>24183</v>
      </c>
    </row>
    <row r="546" spans="1:15">
      <c r="A546" s="1" t="s">
        <v>55</v>
      </c>
      <c r="B546" s="7">
        <v>651837</v>
      </c>
      <c r="C546" s="7"/>
      <c r="E546" s="7"/>
      <c r="F546" s="7"/>
      <c r="K546" s="9"/>
    </row>
    <row r="547" spans="1:15">
      <c r="A547" s="1" t="s">
        <v>53</v>
      </c>
      <c r="B547" s="11">
        <v>0.999</v>
      </c>
      <c r="C547" s="7">
        <f t="shared" si="109"/>
        <v>36745</v>
      </c>
      <c r="E547" s="7">
        <f t="shared" si="110"/>
        <v>4319</v>
      </c>
      <c r="F547" s="7">
        <f t="shared" si="111"/>
        <v>32426</v>
      </c>
      <c r="G547" s="9">
        <v>27</v>
      </c>
      <c r="H547" s="7">
        <v>199</v>
      </c>
      <c r="I547" s="7">
        <v>540</v>
      </c>
      <c r="J547" s="7">
        <v>3553</v>
      </c>
      <c r="K547" s="9"/>
      <c r="L547" s="7">
        <v>6570</v>
      </c>
      <c r="M547" s="7">
        <v>23823</v>
      </c>
      <c r="N547" s="7">
        <v>2033</v>
      </c>
    </row>
    <row r="548" spans="1:15">
      <c r="A548" s="1" t="s">
        <v>54</v>
      </c>
      <c r="B548" s="11">
        <v>1</v>
      </c>
      <c r="C548" s="7">
        <f t="shared" si="109"/>
        <v>36861</v>
      </c>
      <c r="E548" s="7">
        <f t="shared" si="110"/>
        <v>4325</v>
      </c>
      <c r="F548" s="7">
        <f t="shared" si="111"/>
        <v>32536</v>
      </c>
      <c r="G548" s="9">
        <v>27</v>
      </c>
      <c r="H548" s="7">
        <v>200</v>
      </c>
      <c r="I548" s="7">
        <v>542</v>
      </c>
      <c r="J548" s="7">
        <v>3556</v>
      </c>
      <c r="K548" s="9"/>
      <c r="L548" s="7">
        <v>6590</v>
      </c>
      <c r="M548" s="7">
        <v>23909</v>
      </c>
      <c r="N548" s="7">
        <v>2037</v>
      </c>
    </row>
    <row r="549" spans="1:15">
      <c r="A549" s="1" t="s">
        <v>14</v>
      </c>
      <c r="B549" s="7">
        <v>1191590</v>
      </c>
      <c r="C549" s="7"/>
      <c r="E549" s="7"/>
      <c r="F549" s="7"/>
      <c r="K549" s="9"/>
    </row>
    <row r="550" spans="1:15">
      <c r="A550" s="1" t="s">
        <v>53</v>
      </c>
      <c r="B550" s="11">
        <v>1</v>
      </c>
      <c r="C550" s="7">
        <f t="shared" si="109"/>
        <v>25234</v>
      </c>
      <c r="E550" s="7">
        <f t="shared" si="110"/>
        <v>3603</v>
      </c>
      <c r="F550" s="7">
        <f t="shared" si="111"/>
        <v>21631</v>
      </c>
      <c r="G550" s="9">
        <v>50</v>
      </c>
      <c r="H550" s="7">
        <v>204</v>
      </c>
      <c r="I550" s="7">
        <v>153</v>
      </c>
      <c r="J550" s="7">
        <v>3196</v>
      </c>
      <c r="K550" s="9"/>
      <c r="L550" s="7">
        <v>7751</v>
      </c>
      <c r="M550" s="7">
        <v>11828</v>
      </c>
      <c r="N550" s="7">
        <v>2052</v>
      </c>
    </row>
    <row r="551" spans="1:15" s="8" customFormat="1">
      <c r="A551" s="8" t="s">
        <v>15</v>
      </c>
      <c r="B551" s="17">
        <f>SUM(B543+B546+B549)</f>
        <v>5740021</v>
      </c>
      <c r="C551" s="17">
        <f>SUM(E551+F551)</f>
        <v>295770</v>
      </c>
      <c r="D551" s="17"/>
      <c r="E551" s="17">
        <f>SUM(G551+H551+I551+J551)</f>
        <v>42778</v>
      </c>
      <c r="F551" s="17">
        <f>SUM(L551+M551+N551)</f>
        <v>252992</v>
      </c>
      <c r="G551" s="17">
        <f>SUM(G545+G548+G550)</f>
        <v>425</v>
      </c>
      <c r="H551" s="17">
        <f>SUM(H545+H548+H550)</f>
        <v>2196</v>
      </c>
      <c r="I551" s="17">
        <f>SUM(I545+I548+I550)</f>
        <v>10219</v>
      </c>
      <c r="J551" s="17">
        <f>SUM(J545+J548+J550)</f>
        <v>29938</v>
      </c>
      <c r="K551" s="17"/>
      <c r="L551" s="17">
        <f>SUM(L545+L548+L550)</f>
        <v>59705</v>
      </c>
      <c r="M551" s="17">
        <f>SUM(M545+M548+M550)</f>
        <v>165015</v>
      </c>
      <c r="N551" s="17">
        <f>SUM(N545+N548+N550)</f>
        <v>28272</v>
      </c>
      <c r="O551" s="18"/>
    </row>
    <row r="552" spans="1:15">
      <c r="A552" s="1" t="s">
        <v>56</v>
      </c>
      <c r="B552" s="11"/>
      <c r="C552" s="13">
        <f>ROUND((C551/B551)*10^5,1)</f>
        <v>5152.8</v>
      </c>
      <c r="D552" s="13" t="s">
        <v>57</v>
      </c>
      <c r="E552" s="13">
        <f>ROUND((E551/B551)*10^5,1)</f>
        <v>745.3</v>
      </c>
      <c r="F552" s="13">
        <f>ROUND((F551/B551)*10^5,1)</f>
        <v>4407.5</v>
      </c>
      <c r="G552" s="13">
        <f>ROUND((G551/B551)*10^5,1)</f>
        <v>7.4</v>
      </c>
      <c r="H552" s="13">
        <f>ROUND((H551/B551)*10^5,1)</f>
        <v>38.299999999999997</v>
      </c>
      <c r="I552" s="13">
        <f>ROUND((I551/B551)*10^5,1)</f>
        <v>178</v>
      </c>
      <c r="J552" s="13">
        <f>ROUND((J551/B551)*10^5,1)</f>
        <v>521.6</v>
      </c>
      <c r="K552" s="13">
        <f>ROUND((K551/J551)*10^5,1)</f>
        <v>0</v>
      </c>
      <c r="L552" s="13">
        <f>ROUND((L551/B551)*10^5,1)</f>
        <v>1040.2</v>
      </c>
      <c r="M552" s="13">
        <f>ROUND((M551/B551)*10^5,1)</f>
        <v>2874.8</v>
      </c>
      <c r="N552" s="13">
        <f>ROUND((N551/B551)*10^5,1)</f>
        <v>492.5</v>
      </c>
    </row>
    <row r="553" spans="1:15">
      <c r="B553" s="11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</row>
    <row r="554" spans="1:15">
      <c r="A554" s="15" t="s">
        <v>47</v>
      </c>
      <c r="B554" s="7"/>
      <c r="G554" s="10"/>
      <c r="K554" s="9"/>
    </row>
    <row r="555" spans="1:15">
      <c r="A555" s="15"/>
      <c r="B555" s="7"/>
      <c r="C555" s="9" t="s">
        <v>57</v>
      </c>
      <c r="E555" s="9" t="s">
        <v>57</v>
      </c>
      <c r="F555" s="9" t="s">
        <v>57</v>
      </c>
      <c r="G555" s="10"/>
      <c r="K555" s="9"/>
    </row>
    <row r="556" spans="1:15">
      <c r="A556" s="1" t="s">
        <v>9</v>
      </c>
      <c r="B556" s="7">
        <v>18093364</v>
      </c>
      <c r="C556" s="9" t="s">
        <v>57</v>
      </c>
      <c r="K556" s="9"/>
    </row>
    <row r="557" spans="1:15">
      <c r="A557" s="1" t="s">
        <v>53</v>
      </c>
      <c r="B557" s="11">
        <v>0.999</v>
      </c>
      <c r="C557" s="7">
        <f t="shared" ref="C557:C564" si="112">(E557+F557)</f>
        <v>1007510</v>
      </c>
      <c r="E557" s="7">
        <f t="shared" ref="E557:E564" si="113">+(G557+H557+I557+J557)</f>
        <v>112536</v>
      </c>
      <c r="F557" s="7">
        <f t="shared" ref="F557:F564" si="114">(L557+M557+N557)</f>
        <v>894974</v>
      </c>
      <c r="G557" s="7">
        <v>1184</v>
      </c>
      <c r="H557" s="7">
        <v>7211</v>
      </c>
      <c r="I557" s="7">
        <v>34426</v>
      </c>
      <c r="J557" s="7">
        <v>69715</v>
      </c>
      <c r="K557" s="9"/>
      <c r="L557" s="7">
        <v>181724</v>
      </c>
      <c r="M557" s="7">
        <v>614997</v>
      </c>
      <c r="N557" s="7">
        <v>98253</v>
      </c>
    </row>
    <row r="558" spans="1:15">
      <c r="A558" s="1" t="s">
        <v>54</v>
      </c>
      <c r="B558" s="11">
        <v>1</v>
      </c>
      <c r="C558" s="7">
        <f t="shared" si="112"/>
        <v>1008215</v>
      </c>
      <c r="E558" s="7">
        <f t="shared" si="113"/>
        <v>112586</v>
      </c>
      <c r="F558" s="7">
        <f t="shared" si="114"/>
        <v>895629</v>
      </c>
      <c r="G558" s="7">
        <v>1184</v>
      </c>
      <c r="H558" s="7">
        <v>7216</v>
      </c>
      <c r="I558" s="7">
        <v>34438</v>
      </c>
      <c r="J558" s="7">
        <v>69748</v>
      </c>
      <c r="K558" s="9"/>
      <c r="L558" s="7">
        <v>181855</v>
      </c>
      <c r="M558" s="7">
        <v>615477</v>
      </c>
      <c r="N558" s="7">
        <v>98297</v>
      </c>
    </row>
    <row r="559" spans="1:15">
      <c r="A559" s="1" t="s">
        <v>55</v>
      </c>
      <c r="B559" s="7">
        <v>1442562</v>
      </c>
      <c r="C559" s="7"/>
      <c r="E559" s="7"/>
      <c r="F559" s="7"/>
      <c r="K559" s="9"/>
    </row>
    <row r="560" spans="1:15">
      <c r="A560" s="1" t="s">
        <v>53</v>
      </c>
      <c r="B560" s="11">
        <v>0.98399999999999999</v>
      </c>
      <c r="C560" s="7">
        <f t="shared" si="112"/>
        <v>60685</v>
      </c>
      <c r="E560" s="7">
        <f t="shared" si="113"/>
        <v>5869</v>
      </c>
      <c r="F560" s="7">
        <f t="shared" si="114"/>
        <v>54816</v>
      </c>
      <c r="G560" s="9">
        <v>57</v>
      </c>
      <c r="H560" s="7">
        <v>592</v>
      </c>
      <c r="I560" s="7">
        <v>709</v>
      </c>
      <c r="J560" s="7">
        <v>4511</v>
      </c>
      <c r="K560" s="9"/>
      <c r="L560" s="7">
        <v>12231</v>
      </c>
      <c r="M560" s="7">
        <v>39917</v>
      </c>
      <c r="N560" s="7">
        <v>2668</v>
      </c>
    </row>
    <row r="561" spans="1:15">
      <c r="A561" s="1" t="s">
        <v>54</v>
      </c>
      <c r="B561" s="11">
        <v>1</v>
      </c>
      <c r="C561" s="7">
        <f t="shared" si="112"/>
        <v>61452</v>
      </c>
      <c r="E561" s="7">
        <f t="shared" si="113"/>
        <v>5949</v>
      </c>
      <c r="F561" s="7">
        <f t="shared" si="114"/>
        <v>55503</v>
      </c>
      <c r="G561" s="9">
        <v>58</v>
      </c>
      <c r="H561" s="7">
        <v>599</v>
      </c>
      <c r="I561" s="7">
        <v>717</v>
      </c>
      <c r="J561" s="7">
        <v>4575</v>
      </c>
      <c r="K561" s="9"/>
      <c r="L561" s="7">
        <v>12384</v>
      </c>
      <c r="M561" s="7">
        <v>40417</v>
      </c>
      <c r="N561" s="7">
        <v>2702</v>
      </c>
    </row>
    <row r="562" spans="1:15">
      <c r="A562" s="1" t="s">
        <v>14</v>
      </c>
      <c r="B562" s="7">
        <v>1789092</v>
      </c>
      <c r="C562" s="7"/>
      <c r="E562" s="7"/>
      <c r="F562" s="7"/>
      <c r="K562" s="9"/>
    </row>
    <row r="563" spans="1:15">
      <c r="A563" s="1" t="s">
        <v>53</v>
      </c>
      <c r="B563" s="11">
        <v>0.99199999999999999</v>
      </c>
      <c r="C563" s="7">
        <f t="shared" si="112"/>
        <v>28908</v>
      </c>
      <c r="E563" s="7">
        <f t="shared" si="113"/>
        <v>3590</v>
      </c>
      <c r="F563" s="7">
        <f t="shared" si="114"/>
        <v>25318</v>
      </c>
      <c r="G563" s="9">
        <v>89</v>
      </c>
      <c r="H563" s="7">
        <v>351</v>
      </c>
      <c r="I563" s="7">
        <v>191</v>
      </c>
      <c r="J563" s="7">
        <v>2959</v>
      </c>
      <c r="K563" s="9"/>
      <c r="L563" s="7">
        <v>10042</v>
      </c>
      <c r="M563" s="7">
        <v>13621</v>
      </c>
      <c r="N563" s="7">
        <v>1655</v>
      </c>
    </row>
    <row r="564" spans="1:15">
      <c r="A564" s="1" t="s">
        <v>54</v>
      </c>
      <c r="B564" s="11">
        <v>1</v>
      </c>
      <c r="C564" s="7">
        <f t="shared" si="112"/>
        <v>29142</v>
      </c>
      <c r="E564" s="7">
        <f t="shared" si="113"/>
        <v>3620</v>
      </c>
      <c r="F564" s="7">
        <f t="shared" si="114"/>
        <v>25522</v>
      </c>
      <c r="G564" s="9">
        <v>90</v>
      </c>
      <c r="H564" s="7">
        <v>354</v>
      </c>
      <c r="I564" s="7">
        <v>193</v>
      </c>
      <c r="J564" s="7">
        <v>2983</v>
      </c>
      <c r="K564" s="9"/>
      <c r="L564" s="7">
        <v>10123</v>
      </c>
      <c r="M564" s="7">
        <v>13731</v>
      </c>
      <c r="N564" s="7">
        <v>1668</v>
      </c>
    </row>
    <row r="565" spans="1:15" s="8" customFormat="1">
      <c r="A565" s="8" t="s">
        <v>15</v>
      </c>
      <c r="B565" s="17">
        <f>SUM(B556+B559+B562)</f>
        <v>21325018</v>
      </c>
      <c r="C565" s="17">
        <f>SUM(E565+F565)</f>
        <v>1098809</v>
      </c>
      <c r="D565" s="17"/>
      <c r="E565" s="17">
        <f>SUM(G565+H565+I565+J565)</f>
        <v>122155</v>
      </c>
      <c r="F565" s="17">
        <f>SUM(L565+M565+N565)</f>
        <v>976654</v>
      </c>
      <c r="G565" s="17">
        <f t="shared" ref="G565:N565" si="115">SUM(G558+G561+G564)</f>
        <v>1332</v>
      </c>
      <c r="H565" s="17">
        <f t="shared" si="115"/>
        <v>8169</v>
      </c>
      <c r="I565" s="17">
        <f t="shared" si="115"/>
        <v>35348</v>
      </c>
      <c r="J565" s="17">
        <f t="shared" si="115"/>
        <v>77306</v>
      </c>
      <c r="K565" s="17">
        <f t="shared" si="115"/>
        <v>0</v>
      </c>
      <c r="L565" s="17">
        <f t="shared" si="115"/>
        <v>204362</v>
      </c>
      <c r="M565" s="17">
        <f t="shared" si="115"/>
        <v>669625</v>
      </c>
      <c r="N565" s="17">
        <f t="shared" si="115"/>
        <v>102667</v>
      </c>
      <c r="O565" s="18"/>
    </row>
    <row r="566" spans="1:15">
      <c r="A566" s="1" t="s">
        <v>56</v>
      </c>
      <c r="B566" s="11"/>
      <c r="C566" s="13">
        <f>ROUND((C565/B565)*10^5,1)</f>
        <v>5152.7</v>
      </c>
      <c r="D566" s="13" t="s">
        <v>57</v>
      </c>
      <c r="E566" s="13">
        <f>ROUND((E565/B565)*10^5,1)</f>
        <v>572.79999999999995</v>
      </c>
      <c r="F566" s="13">
        <f>ROUND((F565/B565)*10^5,1)</f>
        <v>4579.8999999999996</v>
      </c>
      <c r="G566" s="13">
        <f>ROUND((G565/B565)*10^5,1)</f>
        <v>6.2</v>
      </c>
      <c r="H566" s="13">
        <f>ROUND((H565/B565)*10^5,1)</f>
        <v>38.299999999999997</v>
      </c>
      <c r="I566" s="13">
        <f>ROUND((I565/B565)*10^5,1)</f>
        <v>165.8</v>
      </c>
      <c r="J566" s="13">
        <f>ROUND((J565/B565)*10^5,1)</f>
        <v>362.5</v>
      </c>
      <c r="K566" s="13">
        <f>ROUND((K565/J565)*10^5,1)</f>
        <v>0</v>
      </c>
      <c r="L566" s="13">
        <f>ROUND((L565/B565)*10^5,1)</f>
        <v>958.3</v>
      </c>
      <c r="M566" s="13">
        <f>ROUND((M565/B565)*10^5,1)</f>
        <v>3140.1</v>
      </c>
      <c r="N566" s="13">
        <f>ROUND((N565/B565)*10^5,1)</f>
        <v>481.4</v>
      </c>
    </row>
    <row r="567" spans="1:15">
      <c r="B567" s="11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</row>
    <row r="568" spans="1:15">
      <c r="A568" s="15" t="s">
        <v>48</v>
      </c>
      <c r="B568" s="7"/>
      <c r="G568" s="10"/>
      <c r="K568" s="9"/>
    </row>
    <row r="569" spans="1:15">
      <c r="A569" s="15"/>
      <c r="B569" s="7"/>
      <c r="C569" s="9" t="s">
        <v>57</v>
      </c>
      <c r="F569" s="9" t="s">
        <v>57</v>
      </c>
      <c r="G569" s="10"/>
      <c r="K569" s="9"/>
    </row>
    <row r="570" spans="1:15">
      <c r="A570" s="1" t="s">
        <v>9</v>
      </c>
      <c r="B570" s="7">
        <v>1736512</v>
      </c>
      <c r="K570" s="9"/>
    </row>
    <row r="571" spans="1:15">
      <c r="A571" s="1" t="s">
        <v>53</v>
      </c>
      <c r="B571" s="11">
        <v>0.998</v>
      </c>
      <c r="C571" s="7">
        <f t="shared" ref="C571:C578" si="116">(E571+F571)</f>
        <v>82277</v>
      </c>
      <c r="E571" s="7">
        <f t="shared" ref="E571:E578" si="117">+(G571+H571+I571+J571)</f>
        <v>4570</v>
      </c>
      <c r="F571" s="7">
        <f t="shared" ref="F571:F578" si="118">(L571+M571+N571)</f>
        <v>77707</v>
      </c>
      <c r="G571" s="9">
        <v>55</v>
      </c>
      <c r="H571" s="7">
        <v>727</v>
      </c>
      <c r="I571" s="7">
        <v>1158</v>
      </c>
      <c r="J571" s="7">
        <v>2630</v>
      </c>
      <c r="K571" s="9"/>
      <c r="L571" s="7">
        <v>11349</v>
      </c>
      <c r="M571" s="7">
        <v>60481</v>
      </c>
      <c r="N571" s="7">
        <v>5877</v>
      </c>
    </row>
    <row r="572" spans="1:15">
      <c r="A572" s="1" t="s">
        <v>54</v>
      </c>
      <c r="B572" s="11">
        <v>1</v>
      </c>
      <c r="C572" s="7">
        <f t="shared" si="116"/>
        <v>82391</v>
      </c>
      <c r="E572" s="7">
        <f t="shared" si="117"/>
        <v>4576</v>
      </c>
      <c r="F572" s="7">
        <f t="shared" si="118"/>
        <v>77815</v>
      </c>
      <c r="G572" s="9">
        <v>55</v>
      </c>
      <c r="H572" s="7">
        <v>728</v>
      </c>
      <c r="I572" s="7">
        <v>1159</v>
      </c>
      <c r="J572" s="7">
        <v>2634</v>
      </c>
      <c r="K572" s="9"/>
      <c r="L572" s="7">
        <v>11365</v>
      </c>
      <c r="M572" s="7">
        <v>60566</v>
      </c>
      <c r="N572" s="7">
        <v>5884</v>
      </c>
    </row>
    <row r="573" spans="1:15">
      <c r="A573" s="1" t="s">
        <v>55</v>
      </c>
      <c r="B573" s="7">
        <v>286959</v>
      </c>
      <c r="C573" s="7"/>
      <c r="E573" s="7"/>
      <c r="F573" s="7"/>
      <c r="K573" s="9"/>
    </row>
    <row r="574" spans="1:15">
      <c r="A574" s="1" t="s">
        <v>53</v>
      </c>
      <c r="B574" s="11">
        <v>0.96299999999999997</v>
      </c>
      <c r="C574" s="7">
        <f t="shared" si="116"/>
        <v>8874</v>
      </c>
      <c r="E574" s="7">
        <f t="shared" si="117"/>
        <v>436</v>
      </c>
      <c r="F574" s="7">
        <f t="shared" si="118"/>
        <v>8438</v>
      </c>
      <c r="G574" s="9">
        <v>6</v>
      </c>
      <c r="H574" s="7">
        <v>111</v>
      </c>
      <c r="I574" s="7">
        <v>24</v>
      </c>
      <c r="J574" s="7">
        <v>295</v>
      </c>
      <c r="K574" s="9"/>
      <c r="L574" s="7">
        <v>1365</v>
      </c>
      <c r="M574" s="7">
        <v>6722</v>
      </c>
      <c r="N574" s="7">
        <v>351</v>
      </c>
    </row>
    <row r="575" spans="1:15">
      <c r="A575" s="1" t="s">
        <v>54</v>
      </c>
      <c r="B575" s="11">
        <v>1</v>
      </c>
      <c r="C575" s="7">
        <f t="shared" si="116"/>
        <v>9213</v>
      </c>
      <c r="E575" s="7">
        <f t="shared" si="117"/>
        <v>452</v>
      </c>
      <c r="F575" s="7">
        <f t="shared" si="118"/>
        <v>8761</v>
      </c>
      <c r="G575" s="9">
        <v>6</v>
      </c>
      <c r="H575" s="7">
        <v>115</v>
      </c>
      <c r="I575" s="7">
        <v>25</v>
      </c>
      <c r="J575" s="7">
        <v>306</v>
      </c>
      <c r="K575" s="9"/>
      <c r="L575" s="7">
        <v>1417</v>
      </c>
      <c r="M575" s="7">
        <v>6980</v>
      </c>
      <c r="N575" s="7">
        <v>364</v>
      </c>
    </row>
    <row r="576" spans="1:15">
      <c r="A576" s="1" t="s">
        <v>14</v>
      </c>
      <c r="B576" s="7">
        <v>246318</v>
      </c>
      <c r="C576" s="7"/>
      <c r="E576" s="7"/>
      <c r="F576" s="7"/>
      <c r="K576" s="9"/>
    </row>
    <row r="577" spans="1:15">
      <c r="A577" s="1" t="s">
        <v>53</v>
      </c>
      <c r="B577" s="11">
        <v>0.96599999999999997</v>
      </c>
      <c r="C577" s="7">
        <f t="shared" si="116"/>
        <v>4544</v>
      </c>
      <c r="E577" s="7">
        <f t="shared" si="117"/>
        <v>277</v>
      </c>
      <c r="F577" s="7">
        <f t="shared" si="118"/>
        <v>4267</v>
      </c>
      <c r="G577" s="9">
        <v>6</v>
      </c>
      <c r="H577" s="7">
        <v>51</v>
      </c>
      <c r="I577" s="7">
        <v>13</v>
      </c>
      <c r="J577" s="7">
        <v>207</v>
      </c>
      <c r="K577" s="9"/>
      <c r="L577" s="7">
        <v>987</v>
      </c>
      <c r="M577" s="7">
        <v>3024</v>
      </c>
      <c r="N577" s="7">
        <v>256</v>
      </c>
    </row>
    <row r="578" spans="1:15">
      <c r="A578" s="1" t="s">
        <v>54</v>
      </c>
      <c r="B578" s="11">
        <v>1</v>
      </c>
      <c r="C578" s="7">
        <f t="shared" si="116"/>
        <v>4703</v>
      </c>
      <c r="E578" s="7">
        <f t="shared" si="117"/>
        <v>286</v>
      </c>
      <c r="F578" s="7">
        <f t="shared" si="118"/>
        <v>4417</v>
      </c>
      <c r="G578" s="9">
        <v>6</v>
      </c>
      <c r="H578" s="7">
        <v>53</v>
      </c>
      <c r="I578" s="7">
        <v>13</v>
      </c>
      <c r="J578" s="7">
        <v>214</v>
      </c>
      <c r="K578" s="9"/>
      <c r="L578" s="7">
        <v>1022</v>
      </c>
      <c r="M578" s="7">
        <v>3130</v>
      </c>
      <c r="N578" s="7">
        <v>265</v>
      </c>
    </row>
    <row r="579" spans="1:15" s="8" customFormat="1">
      <c r="A579" s="8" t="s">
        <v>15</v>
      </c>
      <c r="B579" s="17">
        <f>SUM(B570+B573+B576)</f>
        <v>2269789</v>
      </c>
      <c r="C579" s="17">
        <f>SUM(E579+F579)</f>
        <v>96307</v>
      </c>
      <c r="D579" s="17"/>
      <c r="E579" s="17">
        <f>SUM(G579+H579+I579+J579)</f>
        <v>5314</v>
      </c>
      <c r="F579" s="17">
        <f>SUM(L579+M579+N579)</f>
        <v>90993</v>
      </c>
      <c r="G579" s="17">
        <f t="shared" ref="G579:N579" si="119">SUM(G572+G575+G578)</f>
        <v>67</v>
      </c>
      <c r="H579" s="17">
        <f t="shared" si="119"/>
        <v>896</v>
      </c>
      <c r="I579" s="17">
        <f t="shared" si="119"/>
        <v>1197</v>
      </c>
      <c r="J579" s="17">
        <f t="shared" si="119"/>
        <v>3154</v>
      </c>
      <c r="K579" s="17">
        <f t="shared" si="119"/>
        <v>0</v>
      </c>
      <c r="L579" s="17">
        <f t="shared" si="119"/>
        <v>13804</v>
      </c>
      <c r="M579" s="17">
        <f t="shared" si="119"/>
        <v>70676</v>
      </c>
      <c r="N579" s="17">
        <f t="shared" si="119"/>
        <v>6513</v>
      </c>
      <c r="O579" s="18"/>
    </row>
    <row r="580" spans="1:15">
      <c r="A580" s="1" t="s">
        <v>56</v>
      </c>
      <c r="B580" s="11"/>
      <c r="C580" s="13">
        <f>ROUND((C579/B579)*10^5,1)</f>
        <v>4243</v>
      </c>
      <c r="D580" s="13" t="s">
        <v>57</v>
      </c>
      <c r="E580" s="13">
        <f>ROUND((E579/B579)*10^5,1)</f>
        <v>234.1</v>
      </c>
      <c r="F580" s="13">
        <f>ROUND((F579/B579)*10^5,1)</f>
        <v>4008.9</v>
      </c>
      <c r="G580" s="13">
        <f>ROUND((G579/B579)*10^5,1)</f>
        <v>3</v>
      </c>
      <c r="H580" s="13">
        <f>ROUND((H579/B579)*10^5,1)</f>
        <v>39.5</v>
      </c>
      <c r="I580" s="13">
        <f>ROUND((I579/B579)*10^5,1)</f>
        <v>52.7</v>
      </c>
      <c r="J580" s="13">
        <f>ROUND((J579/B579)*10^5,1)</f>
        <v>139</v>
      </c>
      <c r="K580" s="13">
        <f>ROUND((K579/J579)*10^5,1)</f>
        <v>0</v>
      </c>
      <c r="L580" s="13">
        <f>ROUND((L579/B579)*10^5,1)</f>
        <v>608.20000000000005</v>
      </c>
      <c r="M580" s="13">
        <f>ROUND((M579/B579)*10^5,1)</f>
        <v>3113.8</v>
      </c>
      <c r="N580" s="13">
        <f>ROUND((N579/B579)*10^5,1)</f>
        <v>286.89999999999998</v>
      </c>
    </row>
    <row r="581" spans="1:15">
      <c r="B581" s="11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</row>
    <row r="582" spans="1:15">
      <c r="A582" s="15" t="s">
        <v>59</v>
      </c>
      <c r="B582" s="7"/>
      <c r="E582" s="9" t="s">
        <v>57</v>
      </c>
      <c r="G582" s="10"/>
      <c r="K582" s="9"/>
    </row>
    <row r="583" spans="1:15">
      <c r="A583" s="15"/>
      <c r="B583" s="7"/>
      <c r="E583" s="9" t="s">
        <v>57</v>
      </c>
      <c r="F583" s="9" t="s">
        <v>57</v>
      </c>
      <c r="G583" s="10"/>
      <c r="K583" s="9"/>
    </row>
    <row r="584" spans="1:15">
      <c r="A584" s="1" t="s">
        <v>9</v>
      </c>
      <c r="B584" s="7">
        <v>162250</v>
      </c>
      <c r="C584" s="9" t="s">
        <v>57</v>
      </c>
      <c r="K584" s="9"/>
    </row>
    <row r="585" spans="1:15">
      <c r="A585" s="1" t="s">
        <v>53</v>
      </c>
      <c r="B585" s="11">
        <v>1</v>
      </c>
      <c r="C585" s="7">
        <f t="shared" ref="C585:C590" si="120">(E585+F585)</f>
        <v>6243</v>
      </c>
      <c r="E585" s="7">
        <f t="shared" ref="E585:E590" si="121">+(G585+H585+I585+J585)</f>
        <v>252</v>
      </c>
      <c r="F585" s="7">
        <f t="shared" ref="F585:F590" si="122">(L585+M585+N585)</f>
        <v>5991</v>
      </c>
      <c r="G585" s="9">
        <v>5</v>
      </c>
      <c r="H585" s="7">
        <v>33</v>
      </c>
      <c r="I585" s="7">
        <v>35</v>
      </c>
      <c r="J585" s="7">
        <v>179</v>
      </c>
      <c r="K585" s="9"/>
      <c r="L585" s="7">
        <v>952</v>
      </c>
      <c r="M585" s="7">
        <v>4793</v>
      </c>
      <c r="N585" s="7">
        <v>246</v>
      </c>
    </row>
    <row r="586" spans="1:15">
      <c r="A586" s="1" t="s">
        <v>55</v>
      </c>
      <c r="B586" s="7">
        <v>204916</v>
      </c>
      <c r="C586" s="7"/>
      <c r="E586" s="7"/>
      <c r="F586" s="7"/>
      <c r="K586" s="9"/>
    </row>
    <row r="587" spans="1:15">
      <c r="A587" s="1" t="s">
        <v>53</v>
      </c>
      <c r="B587" s="11">
        <v>0.99399999999999999</v>
      </c>
      <c r="C587" s="7">
        <f t="shared" si="120"/>
        <v>7205</v>
      </c>
      <c r="E587" s="7">
        <f t="shared" si="121"/>
        <v>273</v>
      </c>
      <c r="F587" s="7">
        <f t="shared" si="122"/>
        <v>6932</v>
      </c>
      <c r="G587" s="9">
        <v>0</v>
      </c>
      <c r="H587" s="7">
        <v>48</v>
      </c>
      <c r="I587" s="7">
        <v>61</v>
      </c>
      <c r="J587" s="7">
        <v>164</v>
      </c>
      <c r="K587" s="9"/>
      <c r="L587" s="7">
        <v>1140</v>
      </c>
      <c r="M587" s="7">
        <v>5523</v>
      </c>
      <c r="N587" s="7">
        <v>269</v>
      </c>
    </row>
    <row r="588" spans="1:15">
      <c r="A588" s="1" t="s">
        <v>54</v>
      </c>
      <c r="B588" s="11">
        <v>1</v>
      </c>
      <c r="C588" s="7">
        <f t="shared" si="120"/>
        <v>7249</v>
      </c>
      <c r="E588" s="7">
        <f t="shared" si="121"/>
        <v>274</v>
      </c>
      <c r="F588" s="7">
        <f t="shared" si="122"/>
        <v>6975</v>
      </c>
      <c r="G588" s="9">
        <v>0</v>
      </c>
      <c r="H588" s="7">
        <v>48</v>
      </c>
      <c r="I588" s="7">
        <v>61</v>
      </c>
      <c r="J588" s="7">
        <v>165</v>
      </c>
      <c r="K588" s="9"/>
      <c r="L588" s="7">
        <v>1147</v>
      </c>
      <c r="M588" s="7">
        <v>5557</v>
      </c>
      <c r="N588" s="7">
        <v>271</v>
      </c>
    </row>
    <row r="589" spans="1:15">
      <c r="A589" s="1" t="s">
        <v>14</v>
      </c>
      <c r="B589" s="7">
        <v>245924</v>
      </c>
      <c r="C589" s="7"/>
      <c r="E589" s="7"/>
      <c r="F589" s="7"/>
      <c r="K589" s="9"/>
    </row>
    <row r="590" spans="1:15">
      <c r="A590" s="1" t="s">
        <v>53</v>
      </c>
      <c r="B590" s="11">
        <v>1</v>
      </c>
      <c r="C590" s="7">
        <f t="shared" si="120"/>
        <v>3486</v>
      </c>
      <c r="E590" s="7">
        <f t="shared" si="121"/>
        <v>118</v>
      </c>
      <c r="F590" s="7">
        <f t="shared" si="122"/>
        <v>3368</v>
      </c>
      <c r="G590" s="9">
        <v>2</v>
      </c>
      <c r="H590" s="7">
        <v>26</v>
      </c>
      <c r="I590" s="7">
        <v>11</v>
      </c>
      <c r="J590" s="7">
        <v>79</v>
      </c>
      <c r="K590" s="9"/>
      <c r="L590" s="7">
        <v>1051</v>
      </c>
      <c r="M590" s="7">
        <v>2076</v>
      </c>
      <c r="N590" s="7">
        <v>241</v>
      </c>
    </row>
    <row r="591" spans="1:15" s="8" customFormat="1">
      <c r="A591" s="8" t="s">
        <v>15</v>
      </c>
      <c r="B591" s="17">
        <f>SUM(B584+B586+B589)</f>
        <v>613090</v>
      </c>
      <c r="C591" s="17">
        <f>SUM(E591+F591)</f>
        <v>16978</v>
      </c>
      <c r="D591" s="17"/>
      <c r="E591" s="17">
        <f>SUM(G591+H591+I591+J591)</f>
        <v>644</v>
      </c>
      <c r="F591" s="17">
        <f>SUM(L591+M591+N591)</f>
        <v>16334</v>
      </c>
      <c r="G591" s="17">
        <f t="shared" ref="G591:N591" si="123">SUM(G585+G588+G590)</f>
        <v>7</v>
      </c>
      <c r="H591" s="17">
        <f t="shared" si="123"/>
        <v>107</v>
      </c>
      <c r="I591" s="17">
        <f t="shared" si="123"/>
        <v>107</v>
      </c>
      <c r="J591" s="17">
        <f t="shared" si="123"/>
        <v>423</v>
      </c>
      <c r="K591" s="17">
        <f t="shared" si="123"/>
        <v>0</v>
      </c>
      <c r="L591" s="17">
        <f t="shared" si="123"/>
        <v>3150</v>
      </c>
      <c r="M591" s="17">
        <f t="shared" si="123"/>
        <v>12426</v>
      </c>
      <c r="N591" s="17">
        <f t="shared" si="123"/>
        <v>758</v>
      </c>
      <c r="O591" s="18"/>
    </row>
    <row r="592" spans="1:15">
      <c r="A592" s="1" t="s">
        <v>56</v>
      </c>
      <c r="B592" s="11"/>
      <c r="C592" s="13">
        <f>ROUND((C591/B591)*10^5,1)</f>
        <v>2769.3</v>
      </c>
      <c r="D592" s="13" t="s">
        <v>57</v>
      </c>
      <c r="E592" s="13">
        <f>ROUND((E591/B591)*10^5,1)</f>
        <v>105</v>
      </c>
      <c r="F592" s="13">
        <f>ROUND((F591/B591)*10^5,1)</f>
        <v>2664.2</v>
      </c>
      <c r="G592" s="13">
        <f>ROUND((G591/B591)*10^5,1)</f>
        <v>1.1000000000000001</v>
      </c>
      <c r="H592" s="13">
        <f>ROUND((H591/B591)*10^5,1)</f>
        <v>17.5</v>
      </c>
      <c r="I592" s="13">
        <f>ROUND((I591/B591)*10^5,1)</f>
        <v>17.5</v>
      </c>
      <c r="J592" s="13">
        <f>ROUND((J591/B591)*10^5,1)</f>
        <v>69</v>
      </c>
      <c r="K592" s="13">
        <f>ROUND((K591/J591)*10^5,1)</f>
        <v>0</v>
      </c>
      <c r="L592" s="13">
        <f>ROUND((L591/B591)*10^5,1)</f>
        <v>513.79999999999995</v>
      </c>
      <c r="M592" s="13">
        <f>ROUND((M591/B591)*10^5,1)</f>
        <v>2026.8</v>
      </c>
      <c r="N592" s="13">
        <f>ROUND((N591/B591)*10^5,1)</f>
        <v>123.6</v>
      </c>
    </row>
    <row r="593" spans="1:15">
      <c r="B593" s="11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</row>
    <row r="594" spans="1:15">
      <c r="A594" s="15" t="s">
        <v>49</v>
      </c>
      <c r="B594" s="7"/>
      <c r="C594" s="9" t="s">
        <v>57</v>
      </c>
      <c r="G594" s="10"/>
      <c r="K594" s="9"/>
    </row>
    <row r="595" spans="1:15">
      <c r="A595" s="15"/>
      <c r="B595" s="7"/>
      <c r="D595" s="9" t="s">
        <v>57</v>
      </c>
      <c r="E595" s="9" t="s">
        <v>57</v>
      </c>
      <c r="F595" s="9" t="s">
        <v>57</v>
      </c>
      <c r="G595" s="10"/>
      <c r="K595" s="9"/>
    </row>
    <row r="596" spans="1:15">
      <c r="A596" s="1" t="s">
        <v>9</v>
      </c>
      <c r="B596" s="7">
        <v>5613370</v>
      </c>
      <c r="K596" s="9"/>
    </row>
    <row r="597" spans="1:15">
      <c r="A597" s="1" t="s">
        <v>53</v>
      </c>
      <c r="B597" s="11">
        <v>0.96299999999999997</v>
      </c>
      <c r="C597" s="7">
        <f t="shared" ref="C597:C604" si="124">(E597+F597)</f>
        <v>184960</v>
      </c>
      <c r="E597" s="7">
        <f t="shared" ref="E597:E604" si="125">+(G597+H597+I597+J597)</f>
        <v>16759</v>
      </c>
      <c r="F597" s="7">
        <f t="shared" ref="F597:F604" si="126">(L597+M597+N597)</f>
        <v>168201</v>
      </c>
      <c r="G597" s="9">
        <v>283</v>
      </c>
      <c r="H597" s="7">
        <v>1294</v>
      </c>
      <c r="I597" s="7">
        <v>6178</v>
      </c>
      <c r="J597" s="7">
        <v>9004</v>
      </c>
      <c r="K597" s="9"/>
      <c r="L597" s="7">
        <v>24663</v>
      </c>
      <c r="M597" s="7">
        <v>127527</v>
      </c>
      <c r="N597" s="7">
        <v>16011</v>
      </c>
    </row>
    <row r="598" spans="1:15">
      <c r="A598" s="1" t="s">
        <v>54</v>
      </c>
      <c r="B598" s="11">
        <v>1</v>
      </c>
      <c r="C598" s="7">
        <f t="shared" si="124"/>
        <v>194560</v>
      </c>
      <c r="E598" s="7">
        <f t="shared" si="125"/>
        <v>17450</v>
      </c>
      <c r="F598" s="7">
        <f t="shared" si="126"/>
        <v>177110</v>
      </c>
      <c r="G598" s="9">
        <v>285</v>
      </c>
      <c r="H598" s="7">
        <v>1357</v>
      </c>
      <c r="I598" s="7">
        <v>6393</v>
      </c>
      <c r="J598" s="7">
        <v>9415</v>
      </c>
      <c r="K598" s="9"/>
      <c r="L598" s="7">
        <v>25528</v>
      </c>
      <c r="M598" s="7">
        <v>134735</v>
      </c>
      <c r="N598" s="7">
        <v>16847</v>
      </c>
    </row>
    <row r="599" spans="1:15">
      <c r="A599" s="1" t="s">
        <v>55</v>
      </c>
      <c r="B599" s="7">
        <v>442640</v>
      </c>
      <c r="C599" s="7"/>
      <c r="E599" s="7"/>
      <c r="F599" s="7"/>
      <c r="K599" s="9"/>
    </row>
    <row r="600" spans="1:15">
      <c r="A600" s="1" t="s">
        <v>53</v>
      </c>
      <c r="B600" s="11">
        <v>0.92400000000000004</v>
      </c>
      <c r="C600" s="7">
        <f t="shared" si="124"/>
        <v>14603</v>
      </c>
      <c r="E600" s="7">
        <f t="shared" si="125"/>
        <v>1309</v>
      </c>
      <c r="F600" s="7">
        <f t="shared" si="126"/>
        <v>13294</v>
      </c>
      <c r="G600" s="9">
        <v>22</v>
      </c>
      <c r="H600" s="7">
        <v>131</v>
      </c>
      <c r="I600" s="7">
        <v>224</v>
      </c>
      <c r="J600" s="7">
        <v>932</v>
      </c>
      <c r="K600" s="9"/>
      <c r="L600" s="7">
        <v>1764</v>
      </c>
      <c r="M600" s="7">
        <v>10806</v>
      </c>
      <c r="N600" s="7">
        <v>724</v>
      </c>
    </row>
    <row r="601" spans="1:15">
      <c r="A601" s="1" t="s">
        <v>54</v>
      </c>
      <c r="B601" s="11">
        <v>1</v>
      </c>
      <c r="C601" s="7">
        <f t="shared" si="124"/>
        <v>15806</v>
      </c>
      <c r="E601" s="7">
        <f t="shared" si="125"/>
        <v>1417</v>
      </c>
      <c r="F601" s="7">
        <f t="shared" si="126"/>
        <v>14389</v>
      </c>
      <c r="G601" s="9">
        <v>24</v>
      </c>
      <c r="H601" s="7">
        <v>142</v>
      </c>
      <c r="I601" s="7">
        <v>242</v>
      </c>
      <c r="J601" s="7">
        <v>1009</v>
      </c>
      <c r="K601" s="9"/>
      <c r="L601" s="7">
        <v>1909</v>
      </c>
      <c r="M601" s="7">
        <v>11696</v>
      </c>
      <c r="N601" s="7">
        <v>784</v>
      </c>
    </row>
    <row r="602" spans="1:15">
      <c r="A602" s="1" t="s">
        <v>14</v>
      </c>
      <c r="B602" s="7">
        <v>1131724</v>
      </c>
      <c r="C602" s="7"/>
      <c r="E602" s="7"/>
      <c r="F602" s="7"/>
      <c r="K602" s="9"/>
    </row>
    <row r="603" spans="1:15">
      <c r="A603" s="1" t="s">
        <v>53</v>
      </c>
      <c r="B603" s="11">
        <v>0.99399999999999999</v>
      </c>
      <c r="C603" s="7">
        <f t="shared" si="124"/>
        <v>17972</v>
      </c>
      <c r="E603" s="7">
        <f t="shared" si="125"/>
        <v>2060</v>
      </c>
      <c r="F603" s="7">
        <f t="shared" si="126"/>
        <v>15912</v>
      </c>
      <c r="G603" s="9">
        <v>55</v>
      </c>
      <c r="H603" s="7">
        <v>269</v>
      </c>
      <c r="I603" s="7">
        <v>224</v>
      </c>
      <c r="J603" s="7">
        <v>1512</v>
      </c>
      <c r="K603" s="9"/>
      <c r="L603" s="7">
        <v>4142</v>
      </c>
      <c r="M603" s="7">
        <v>10566</v>
      </c>
      <c r="N603" s="7">
        <v>1204</v>
      </c>
    </row>
    <row r="604" spans="1:15">
      <c r="A604" s="1" t="s">
        <v>54</v>
      </c>
      <c r="B604" s="11">
        <v>1</v>
      </c>
      <c r="C604" s="7">
        <f t="shared" si="124"/>
        <v>18079</v>
      </c>
      <c r="E604" s="7">
        <f t="shared" si="125"/>
        <v>2072</v>
      </c>
      <c r="F604" s="7">
        <f t="shared" si="126"/>
        <v>16007</v>
      </c>
      <c r="G604" s="9">
        <v>55</v>
      </c>
      <c r="H604" s="7">
        <v>271</v>
      </c>
      <c r="I604" s="7">
        <v>225</v>
      </c>
      <c r="J604" s="7">
        <v>1521</v>
      </c>
      <c r="K604" s="9"/>
      <c r="L604" s="7">
        <v>4167</v>
      </c>
      <c r="M604" s="7">
        <v>10629</v>
      </c>
      <c r="N604" s="7">
        <v>1211</v>
      </c>
    </row>
    <row r="605" spans="1:15" s="8" customFormat="1">
      <c r="A605" s="8" t="s">
        <v>15</v>
      </c>
      <c r="B605" s="17">
        <f>SUM(B596+B599+B602)</f>
        <v>7187734</v>
      </c>
      <c r="C605" s="17">
        <f>SUM(E605+F605)</f>
        <v>228445</v>
      </c>
      <c r="D605" s="17"/>
      <c r="E605" s="17">
        <f>SUM(G605+H605+I605+J605)</f>
        <v>20939</v>
      </c>
      <c r="F605" s="17">
        <f>SUM(L605+M605+N605)</f>
        <v>207506</v>
      </c>
      <c r="G605" s="17">
        <f t="shared" ref="G605:N605" si="127">SUM(G598+G601+G604)</f>
        <v>364</v>
      </c>
      <c r="H605" s="17">
        <f t="shared" si="127"/>
        <v>1770</v>
      </c>
      <c r="I605" s="17">
        <f t="shared" si="127"/>
        <v>6860</v>
      </c>
      <c r="J605" s="17">
        <f t="shared" si="127"/>
        <v>11945</v>
      </c>
      <c r="K605" s="17">
        <f t="shared" si="127"/>
        <v>0</v>
      </c>
      <c r="L605" s="17">
        <f t="shared" si="127"/>
        <v>31604</v>
      </c>
      <c r="M605" s="17">
        <f t="shared" si="127"/>
        <v>157060</v>
      </c>
      <c r="N605" s="17">
        <f t="shared" si="127"/>
        <v>18842</v>
      </c>
      <c r="O605" s="18"/>
    </row>
    <row r="606" spans="1:15">
      <c r="A606" s="1" t="s">
        <v>56</v>
      </c>
      <c r="B606" s="11"/>
      <c r="C606" s="13">
        <f>ROUND((C605/B605)*10^5,1)</f>
        <v>3178.3</v>
      </c>
      <c r="D606" s="13" t="s">
        <v>57</v>
      </c>
      <c r="E606" s="13">
        <f>ROUND((E605/B605)*10^5,1)</f>
        <v>291.3</v>
      </c>
      <c r="F606" s="13">
        <f>ROUND((F605/B605)*10^5,1)</f>
        <v>2886.9</v>
      </c>
      <c r="G606" s="13">
        <f>ROUND((G605/B605)*10^5,1)</f>
        <v>5.0999999999999996</v>
      </c>
      <c r="H606" s="13">
        <f>ROUND((H605/B605)*10^5,1)</f>
        <v>24.6</v>
      </c>
      <c r="I606" s="13">
        <f>ROUND((I605/B605)*10^5,1)</f>
        <v>95.4</v>
      </c>
      <c r="J606" s="13">
        <f>ROUND((J605/B605)*10^5,1)</f>
        <v>166.2</v>
      </c>
      <c r="K606" s="13">
        <f>ROUND((K605/J605)*10^5,1)</f>
        <v>0</v>
      </c>
      <c r="L606" s="13">
        <f>ROUND((L605/B605)*10^5,1)</f>
        <v>439.7</v>
      </c>
      <c r="M606" s="13">
        <f>ROUND((M605/B605)*10^5,1)</f>
        <v>2185.1</v>
      </c>
      <c r="N606" s="13">
        <f>ROUND((N605/B605)*10^5,1)</f>
        <v>262.10000000000002</v>
      </c>
    </row>
    <row r="607" spans="1:15">
      <c r="B607" s="11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</row>
    <row r="608" spans="1:15">
      <c r="A608" s="15" t="s">
        <v>50</v>
      </c>
      <c r="B608" s="7"/>
      <c r="C608" s="9" t="s">
        <v>57</v>
      </c>
      <c r="E608" s="9" t="s">
        <v>57</v>
      </c>
      <c r="G608" s="10"/>
      <c r="K608" s="9"/>
    </row>
    <row r="609" spans="1:15">
      <c r="A609" s="15"/>
      <c r="B609" s="7"/>
      <c r="C609" s="9" t="s">
        <v>57</v>
      </c>
      <c r="F609" s="9" t="s">
        <v>57</v>
      </c>
      <c r="G609" s="10"/>
      <c r="K609" s="9"/>
    </row>
    <row r="610" spans="1:15">
      <c r="A610" s="1" t="s">
        <v>9</v>
      </c>
      <c r="B610" s="7">
        <v>4977163</v>
      </c>
      <c r="K610" s="9"/>
    </row>
    <row r="611" spans="1:15">
      <c r="A611" s="1" t="s">
        <v>53</v>
      </c>
      <c r="B611" s="11">
        <v>0.97799999999999998</v>
      </c>
      <c r="C611" s="7">
        <f t="shared" ref="C611:C617" si="128">(E611+F611)</f>
        <v>256328</v>
      </c>
      <c r="E611" s="7">
        <f t="shared" ref="E611:E617" si="129">+(G611+H611+I611+J611)</f>
        <v>18559</v>
      </c>
      <c r="F611" s="7">
        <f t="shared" ref="F611:F617" si="130">(L611+M611+N611)</f>
        <v>237769</v>
      </c>
      <c r="G611" s="9">
        <v>155</v>
      </c>
      <c r="H611" s="7">
        <v>2043</v>
      </c>
      <c r="I611" s="7">
        <v>5550</v>
      </c>
      <c r="J611" s="7">
        <v>10811</v>
      </c>
      <c r="K611" s="9"/>
      <c r="L611" s="7">
        <v>42765</v>
      </c>
      <c r="M611" s="7">
        <v>159196</v>
      </c>
      <c r="N611" s="7">
        <v>35808</v>
      </c>
    </row>
    <row r="612" spans="1:15">
      <c r="A612" s="1" t="s">
        <v>54</v>
      </c>
      <c r="B612" s="11">
        <v>1</v>
      </c>
      <c r="C612" s="7">
        <f t="shared" si="128"/>
        <v>261276</v>
      </c>
      <c r="E612" s="7">
        <f t="shared" si="129"/>
        <v>18853</v>
      </c>
      <c r="F612" s="7">
        <f t="shared" si="130"/>
        <v>242423</v>
      </c>
      <c r="G612" s="9">
        <v>158</v>
      </c>
      <c r="H612" s="7">
        <v>2088</v>
      </c>
      <c r="I612" s="7">
        <v>5631</v>
      </c>
      <c r="J612" s="7">
        <v>10976</v>
      </c>
      <c r="K612" s="9"/>
      <c r="L612" s="7">
        <v>43606</v>
      </c>
      <c r="M612" s="7">
        <v>162333</v>
      </c>
      <c r="N612" s="7">
        <v>36484</v>
      </c>
    </row>
    <row r="613" spans="1:15">
      <c r="A613" s="1" t="s">
        <v>55</v>
      </c>
      <c r="B613" s="7">
        <v>464069</v>
      </c>
      <c r="C613" s="7"/>
      <c r="E613" s="7"/>
      <c r="F613" s="7"/>
      <c r="K613" s="9"/>
    </row>
    <row r="614" spans="1:15">
      <c r="A614" s="1" t="s">
        <v>53</v>
      </c>
      <c r="B614" s="11">
        <v>0.96</v>
      </c>
      <c r="C614" s="7">
        <f t="shared" si="128"/>
        <v>30054</v>
      </c>
      <c r="E614" s="7">
        <f t="shared" si="129"/>
        <v>1428</v>
      </c>
      <c r="F614" s="7">
        <f t="shared" si="130"/>
        <v>28626</v>
      </c>
      <c r="G614" s="9">
        <v>5</v>
      </c>
      <c r="H614" s="7">
        <v>293</v>
      </c>
      <c r="I614" s="7">
        <v>238</v>
      </c>
      <c r="J614" s="7">
        <v>892</v>
      </c>
      <c r="K614" s="9"/>
      <c r="L614" s="7">
        <v>4640</v>
      </c>
      <c r="M614" s="7">
        <v>22578</v>
      </c>
      <c r="N614" s="7">
        <v>1408</v>
      </c>
    </row>
    <row r="615" spans="1:15">
      <c r="A615" s="1" t="s">
        <v>54</v>
      </c>
      <c r="B615" s="11">
        <v>1</v>
      </c>
      <c r="C615" s="7">
        <f t="shared" si="128"/>
        <v>31302</v>
      </c>
      <c r="E615" s="7">
        <f t="shared" si="129"/>
        <v>1487</v>
      </c>
      <c r="F615" s="7">
        <f t="shared" si="130"/>
        <v>29815</v>
      </c>
      <c r="G615" s="9">
        <v>5</v>
      </c>
      <c r="H615" s="7">
        <v>305</v>
      </c>
      <c r="I615" s="7">
        <v>248</v>
      </c>
      <c r="J615" s="7">
        <v>929</v>
      </c>
      <c r="K615" s="9"/>
      <c r="L615" s="7">
        <v>4833</v>
      </c>
      <c r="M615" s="7">
        <v>23516</v>
      </c>
      <c r="N615" s="7">
        <v>1466</v>
      </c>
    </row>
    <row r="616" spans="1:15">
      <c r="A616" s="1" t="s">
        <v>14</v>
      </c>
      <c r="B616" s="7">
        <v>546741</v>
      </c>
      <c r="C616" s="7"/>
      <c r="E616" s="7"/>
      <c r="F616" s="7"/>
      <c r="K616" s="9"/>
    </row>
    <row r="617" spans="1:15">
      <c r="A617" s="1" t="s">
        <v>53</v>
      </c>
      <c r="B617" s="11">
        <v>1</v>
      </c>
      <c r="C617" s="7">
        <f t="shared" si="128"/>
        <v>15914</v>
      </c>
      <c r="E617" s="7">
        <f t="shared" si="129"/>
        <v>918</v>
      </c>
      <c r="F617" s="7">
        <f t="shared" si="130"/>
        <v>14996</v>
      </c>
      <c r="G617" s="9">
        <v>16</v>
      </c>
      <c r="H617" s="7">
        <v>207</v>
      </c>
      <c r="I617" s="7">
        <v>55</v>
      </c>
      <c r="J617" s="7">
        <v>640</v>
      </c>
      <c r="K617" s="9"/>
      <c r="L617" s="7">
        <v>4585</v>
      </c>
      <c r="M617" s="7">
        <v>9284</v>
      </c>
      <c r="N617" s="7">
        <v>1127</v>
      </c>
    </row>
    <row r="618" spans="1:15" s="8" customFormat="1">
      <c r="A618" s="8" t="s">
        <v>15</v>
      </c>
      <c r="B618" s="17">
        <f>SUM(B610+B613+B616)</f>
        <v>5987973</v>
      </c>
      <c r="C618" s="17">
        <f>SUM(E618+F618)</f>
        <v>308492</v>
      </c>
      <c r="D618" s="17"/>
      <c r="E618" s="17">
        <f>SUM(G618+H618+I618+J618)</f>
        <v>21258</v>
      </c>
      <c r="F618" s="17">
        <f>SUM(L618+M618+N618)</f>
        <v>287234</v>
      </c>
      <c r="G618" s="17">
        <f>SUM(G612+G615+G617)</f>
        <v>179</v>
      </c>
      <c r="H618" s="17">
        <f>SUM(H612+H615+H617)</f>
        <v>2600</v>
      </c>
      <c r="I618" s="17">
        <f>SUM(I612+I615+I617)</f>
        <v>5934</v>
      </c>
      <c r="J618" s="17">
        <f>SUM(J612+J615+J617)</f>
        <v>12545</v>
      </c>
      <c r="K618" s="17"/>
      <c r="L618" s="17">
        <f>SUM(L612+L615+L617)</f>
        <v>53024</v>
      </c>
      <c r="M618" s="17">
        <f>SUM(M612+M615+M617)</f>
        <v>195133</v>
      </c>
      <c r="N618" s="17">
        <f>SUM(N612+N615+N617)</f>
        <v>39077</v>
      </c>
      <c r="O618" s="18"/>
    </row>
    <row r="619" spans="1:15">
      <c r="A619" s="1" t="s">
        <v>56</v>
      </c>
      <c r="B619" s="11"/>
      <c r="C619" s="13">
        <f>ROUND((C618/B618)*10^5,1)</f>
        <v>5151.8999999999996</v>
      </c>
      <c r="D619" s="13" t="s">
        <v>57</v>
      </c>
      <c r="E619" s="13">
        <f>ROUND((E618/B618)*10^5,1)</f>
        <v>355</v>
      </c>
      <c r="F619" s="13">
        <f>ROUND((F618/B618)*10^5,1)</f>
        <v>4796.8</v>
      </c>
      <c r="G619" s="13">
        <f>ROUND((G618/B618)*10^5,1)</f>
        <v>3</v>
      </c>
      <c r="H619" s="13">
        <f>ROUND((H618/B618)*10^5,1)</f>
        <v>43.4</v>
      </c>
      <c r="I619" s="13">
        <f>ROUND((I618/B618)*10^5,1)</f>
        <v>99.1</v>
      </c>
      <c r="J619" s="13">
        <f>ROUND((J618/B618)*10^5,1)</f>
        <v>209.5</v>
      </c>
      <c r="K619" s="13">
        <f>ROUND((K618/J618)*10^5,1)</f>
        <v>0</v>
      </c>
      <c r="L619" s="13">
        <f>ROUND((L618/B618)*10^5,1)</f>
        <v>885.5</v>
      </c>
      <c r="M619" s="13">
        <f>ROUND((M618/B618)*10^5,1)</f>
        <v>3258.7</v>
      </c>
      <c r="N619" s="13">
        <f>ROUND((N618/B618)*10^5,1)</f>
        <v>652.6</v>
      </c>
    </row>
    <row r="620" spans="1:15">
      <c r="B620" s="11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</row>
    <row r="621" spans="1:15">
      <c r="A621" s="15" t="s">
        <v>63</v>
      </c>
      <c r="B621" s="7"/>
      <c r="C621" s="9" t="s">
        <v>57</v>
      </c>
      <c r="F621" s="9" t="s">
        <v>57</v>
      </c>
      <c r="G621" s="10"/>
      <c r="K621" s="9"/>
    </row>
    <row r="622" spans="1:15">
      <c r="A622" s="15"/>
      <c r="B622" s="7"/>
      <c r="C622" s="9" t="s">
        <v>57</v>
      </c>
      <c r="E622" s="9" t="s">
        <v>57</v>
      </c>
      <c r="G622" s="10"/>
      <c r="K622" s="9"/>
    </row>
    <row r="623" spans="1:15">
      <c r="A623" s="1" t="s">
        <v>9</v>
      </c>
      <c r="B623" s="7">
        <v>762844</v>
      </c>
      <c r="K623" s="9"/>
    </row>
    <row r="624" spans="1:15">
      <c r="A624" s="1" t="s">
        <v>53</v>
      </c>
      <c r="B624" s="11">
        <v>0.92600000000000005</v>
      </c>
      <c r="C624" s="7">
        <f t="shared" ref="C624:C630" si="131">(E624+F624)</f>
        <v>25060</v>
      </c>
      <c r="E624" s="7">
        <f t="shared" ref="E624:E630" si="132">+(G624+H624+I624+J624)</f>
        <v>2404</v>
      </c>
      <c r="F624" s="7">
        <f t="shared" ref="F624:F630" si="133">(L624+M624+N624)</f>
        <v>22656</v>
      </c>
      <c r="G624" s="9">
        <v>18</v>
      </c>
      <c r="H624" s="7">
        <v>180</v>
      </c>
      <c r="I624" s="7">
        <v>516</v>
      </c>
      <c r="J624" s="7">
        <v>1690</v>
      </c>
      <c r="K624" s="9"/>
      <c r="L624" s="7">
        <v>4846</v>
      </c>
      <c r="M624" s="7">
        <v>16009</v>
      </c>
      <c r="N624" s="7">
        <v>1801</v>
      </c>
    </row>
    <row r="625" spans="1:15">
      <c r="A625" s="1" t="s">
        <v>54</v>
      </c>
      <c r="B625" s="11">
        <v>1</v>
      </c>
      <c r="C625" s="7">
        <f t="shared" si="131"/>
        <v>26516</v>
      </c>
      <c r="E625" s="7">
        <f t="shared" si="132"/>
        <v>2551</v>
      </c>
      <c r="F625" s="7">
        <f t="shared" si="133"/>
        <v>23965</v>
      </c>
      <c r="G625" s="9">
        <v>19</v>
      </c>
      <c r="H625" s="7">
        <v>188</v>
      </c>
      <c r="I625" s="7">
        <v>533</v>
      </c>
      <c r="J625" s="7">
        <v>1811</v>
      </c>
      <c r="K625" s="9"/>
      <c r="L625" s="7">
        <v>5126</v>
      </c>
      <c r="M625" s="7">
        <v>16929</v>
      </c>
      <c r="N625" s="7">
        <v>1910</v>
      </c>
    </row>
    <row r="626" spans="1:15">
      <c r="A626" s="1" t="s">
        <v>55</v>
      </c>
      <c r="B626" s="7">
        <v>278413</v>
      </c>
      <c r="C626" s="7"/>
      <c r="E626" s="7"/>
      <c r="F626" s="7"/>
      <c r="K626" s="9"/>
    </row>
    <row r="627" spans="1:15">
      <c r="A627" s="1" t="s">
        <v>53</v>
      </c>
      <c r="B627" s="11">
        <v>0.96599999999999997</v>
      </c>
      <c r="C627" s="7">
        <f t="shared" si="131"/>
        <v>7841</v>
      </c>
      <c r="E627" s="7">
        <f t="shared" si="132"/>
        <v>924</v>
      </c>
      <c r="F627" s="7">
        <f t="shared" si="133"/>
        <v>6917</v>
      </c>
      <c r="G627" s="9">
        <v>4</v>
      </c>
      <c r="H627" s="7">
        <v>49</v>
      </c>
      <c r="I627" s="7">
        <v>105</v>
      </c>
      <c r="J627" s="7">
        <v>766</v>
      </c>
      <c r="K627" s="9"/>
      <c r="L627" s="7">
        <v>1378</v>
      </c>
      <c r="M627" s="7">
        <v>5204</v>
      </c>
      <c r="N627" s="7">
        <v>335</v>
      </c>
    </row>
    <row r="628" spans="1:15">
      <c r="A628" s="1" t="s">
        <v>54</v>
      </c>
      <c r="B628" s="11">
        <v>1</v>
      </c>
      <c r="C628" s="7">
        <f t="shared" si="131"/>
        <v>8116</v>
      </c>
      <c r="E628" s="7">
        <f t="shared" si="132"/>
        <v>957</v>
      </c>
      <c r="F628" s="7">
        <f t="shared" si="133"/>
        <v>7159</v>
      </c>
      <c r="G628" s="9">
        <v>4</v>
      </c>
      <c r="H628" s="7">
        <v>51</v>
      </c>
      <c r="I628" s="7">
        <v>109</v>
      </c>
      <c r="J628" s="7">
        <v>793</v>
      </c>
      <c r="K628" s="9"/>
      <c r="L628" s="7">
        <v>1426</v>
      </c>
      <c r="M628" s="7">
        <v>5386</v>
      </c>
      <c r="N628" s="7">
        <v>347</v>
      </c>
    </row>
    <row r="629" spans="1:15">
      <c r="A629" s="1" t="s">
        <v>14</v>
      </c>
      <c r="B629" s="7">
        <v>760659</v>
      </c>
      <c r="C629" s="7"/>
      <c r="E629" s="7"/>
      <c r="F629" s="7"/>
      <c r="K629" s="9"/>
    </row>
    <row r="630" spans="1:15">
      <c r="A630" s="1" t="s">
        <v>53</v>
      </c>
      <c r="B630" s="11">
        <v>0.97799999999999998</v>
      </c>
      <c r="C630" s="7">
        <f t="shared" si="131"/>
        <v>11238</v>
      </c>
      <c r="E630" s="7">
        <f t="shared" si="132"/>
        <v>1494</v>
      </c>
      <c r="F630" s="7">
        <f t="shared" si="133"/>
        <v>9744</v>
      </c>
      <c r="G630" s="9">
        <v>17</v>
      </c>
      <c r="H630" s="7">
        <v>79</v>
      </c>
      <c r="I630" s="7">
        <v>64</v>
      </c>
      <c r="J630" s="7">
        <v>1334</v>
      </c>
      <c r="K630" s="9"/>
      <c r="L630" s="7">
        <v>2983</v>
      </c>
      <c r="M630" s="7">
        <v>5823</v>
      </c>
      <c r="N630" s="7">
        <v>938</v>
      </c>
    </row>
    <row r="631" spans="1:15">
      <c r="A631" s="1" t="s">
        <v>54</v>
      </c>
      <c r="B631" s="11">
        <v>1</v>
      </c>
      <c r="C631" s="7">
        <f>(E631+F631)</f>
        <v>11488</v>
      </c>
      <c r="E631" s="7">
        <f>+(G631+H631+I631+J631)</f>
        <v>1527</v>
      </c>
      <c r="F631" s="7">
        <f>(L631+M631+N631)</f>
        <v>9961</v>
      </c>
      <c r="G631" s="9">
        <v>17</v>
      </c>
      <c r="H631" s="7">
        <v>81</v>
      </c>
      <c r="I631" s="7">
        <v>65</v>
      </c>
      <c r="J631" s="7">
        <v>1364</v>
      </c>
      <c r="K631" s="9"/>
      <c r="L631" s="7">
        <v>3049</v>
      </c>
      <c r="M631" s="7">
        <v>5953</v>
      </c>
      <c r="N631" s="7">
        <v>959</v>
      </c>
    </row>
    <row r="632" spans="1:15" s="8" customFormat="1">
      <c r="A632" s="8" t="s">
        <v>15</v>
      </c>
      <c r="B632" s="17">
        <f>SUM(B623+B626+B629)</f>
        <v>1801916</v>
      </c>
      <c r="C632" s="17">
        <f>SUM(E632+F632)</f>
        <v>46120</v>
      </c>
      <c r="D632" s="17"/>
      <c r="E632" s="17">
        <f>SUM(G632+H632+I632+J632)</f>
        <v>5035</v>
      </c>
      <c r="F632" s="17">
        <f>SUM(L632+M632+N632)</f>
        <v>41085</v>
      </c>
      <c r="G632" s="17">
        <f t="shared" ref="G632:N632" si="134">SUM(G625+G628+G631)</f>
        <v>40</v>
      </c>
      <c r="H632" s="17">
        <f t="shared" si="134"/>
        <v>320</v>
      </c>
      <c r="I632" s="17">
        <f t="shared" si="134"/>
        <v>707</v>
      </c>
      <c r="J632" s="17">
        <f t="shared" si="134"/>
        <v>3968</v>
      </c>
      <c r="K632" s="17">
        <f t="shared" si="134"/>
        <v>0</v>
      </c>
      <c r="L632" s="17">
        <f t="shared" si="134"/>
        <v>9601</v>
      </c>
      <c r="M632" s="17">
        <f t="shared" si="134"/>
        <v>28268</v>
      </c>
      <c r="N632" s="17">
        <f t="shared" si="134"/>
        <v>3216</v>
      </c>
      <c r="O632" s="18"/>
    </row>
    <row r="633" spans="1:15">
      <c r="A633" s="1" t="s">
        <v>56</v>
      </c>
      <c r="B633" s="11"/>
      <c r="C633" s="13">
        <f>ROUND((C632/B632)*10^5,1)</f>
        <v>2559.5</v>
      </c>
      <c r="D633" s="13" t="s">
        <v>57</v>
      </c>
      <c r="E633" s="13">
        <f>ROUND((E632/B632)*10^5,1)</f>
        <v>279.39999999999998</v>
      </c>
      <c r="F633" s="13">
        <f>ROUND((F632/B632)*10^5,1)</f>
        <v>2280.1</v>
      </c>
      <c r="G633" s="13">
        <f>ROUND((G632/B632)*10^5,1)</f>
        <v>2.2000000000000002</v>
      </c>
      <c r="H633" s="13">
        <f>ROUND((H632/B632)*10^5,1)</f>
        <v>17.8</v>
      </c>
      <c r="I633" s="13">
        <f>ROUND((I632/B632)*10^5,1)</f>
        <v>39.200000000000003</v>
      </c>
      <c r="J633" s="13">
        <f>ROUND((J632/B632)*10^5,1)</f>
        <v>220.2</v>
      </c>
      <c r="K633" s="13">
        <f>ROUND((K632/J632)*10^5,1)</f>
        <v>0</v>
      </c>
      <c r="L633" s="13">
        <f>ROUND((L632/B632)*10^5,1)</f>
        <v>532.79999999999995</v>
      </c>
      <c r="M633" s="13">
        <f>ROUND((M632/B632)*10^5,1)</f>
        <v>1568.8</v>
      </c>
      <c r="N633" s="13">
        <f>ROUND((N632/B632)*10^5,1)</f>
        <v>178.5</v>
      </c>
    </row>
    <row r="634" spans="1:15">
      <c r="B634" s="11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</row>
    <row r="635" spans="1:15">
      <c r="A635" s="15" t="s">
        <v>58</v>
      </c>
      <c r="B635" s="7"/>
      <c r="C635" s="9" t="s">
        <v>57</v>
      </c>
      <c r="E635" s="9" t="s">
        <v>57</v>
      </c>
      <c r="F635" s="9" t="s">
        <v>57</v>
      </c>
      <c r="G635" s="10"/>
      <c r="K635" s="9"/>
    </row>
    <row r="636" spans="1:15">
      <c r="A636" s="15"/>
      <c r="B636" s="7"/>
      <c r="G636" s="10"/>
      <c r="K636" s="9"/>
    </row>
    <row r="637" spans="1:15" s="8" customFormat="1">
      <c r="A637" s="1" t="s">
        <v>9</v>
      </c>
      <c r="B637" s="7">
        <v>3664455</v>
      </c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18"/>
    </row>
    <row r="638" spans="1:15">
      <c r="A638" s="1" t="s">
        <v>53</v>
      </c>
      <c r="B638" s="11">
        <v>0.98899999999999999</v>
      </c>
      <c r="C638" s="7">
        <f>(E638+F638)</f>
        <v>136845</v>
      </c>
      <c r="E638" s="7">
        <f>+(G638+H638+I638+J638)</f>
        <v>10571</v>
      </c>
      <c r="F638" s="7">
        <f>(L638+M638+N638)</f>
        <v>126274</v>
      </c>
      <c r="G638" s="9">
        <v>167</v>
      </c>
      <c r="H638" s="7">
        <v>870</v>
      </c>
      <c r="I638" s="7">
        <v>4296</v>
      </c>
      <c r="J638" s="7">
        <v>5238</v>
      </c>
      <c r="K638" s="9"/>
      <c r="L638" s="7">
        <v>19630</v>
      </c>
      <c r="M638" s="7">
        <v>93868</v>
      </c>
      <c r="N638" s="7">
        <v>12776</v>
      </c>
    </row>
    <row r="639" spans="1:15">
      <c r="A639" s="1" t="s">
        <v>54</v>
      </c>
      <c r="B639" s="11">
        <v>1</v>
      </c>
      <c r="C639" s="7">
        <f>(E639+F639)</f>
        <v>138032</v>
      </c>
      <c r="E639" s="7">
        <f>+(G639+H639+I639+J639)</f>
        <v>10609</v>
      </c>
      <c r="F639" s="7">
        <f>(L639+M639+N639)</f>
        <v>127423</v>
      </c>
      <c r="G639" s="9">
        <v>167</v>
      </c>
      <c r="H639" s="7">
        <v>873</v>
      </c>
      <c r="I639" s="7">
        <v>4309</v>
      </c>
      <c r="J639" s="7">
        <v>5260</v>
      </c>
      <c r="K639" s="9"/>
      <c r="L639" s="7">
        <v>19759</v>
      </c>
      <c r="M639" s="7">
        <v>94833</v>
      </c>
      <c r="N639" s="7">
        <v>12831</v>
      </c>
    </row>
    <row r="640" spans="1:15" ht="15.75" customHeight="1">
      <c r="A640" s="1" t="s">
        <v>55</v>
      </c>
      <c r="B640" s="7">
        <v>710332</v>
      </c>
      <c r="C640" s="7"/>
      <c r="E640" s="7"/>
      <c r="F640" s="7"/>
      <c r="K640" s="9"/>
    </row>
    <row r="641" spans="1:15">
      <c r="A641" s="1" t="s">
        <v>53</v>
      </c>
      <c r="B641" s="11">
        <v>0.98799999999999999</v>
      </c>
      <c r="C641" s="7">
        <f>(E641+F641)</f>
        <v>25991</v>
      </c>
      <c r="E641" s="7">
        <f>+(G641+H641+I641+J641)</f>
        <v>980</v>
      </c>
      <c r="F641" s="7">
        <f>(L641+M641+N641)</f>
        <v>25011</v>
      </c>
      <c r="G641" s="9">
        <v>11</v>
      </c>
      <c r="H641" s="7">
        <v>147</v>
      </c>
      <c r="I641" s="7">
        <v>83</v>
      </c>
      <c r="J641" s="7">
        <v>739</v>
      </c>
      <c r="K641" s="9"/>
      <c r="L641" s="7">
        <v>2925</v>
      </c>
      <c r="M641" s="7">
        <v>21218</v>
      </c>
      <c r="N641" s="7">
        <v>868</v>
      </c>
    </row>
    <row r="642" spans="1:15">
      <c r="A642" s="1" t="s">
        <v>54</v>
      </c>
      <c r="B642" s="11">
        <v>1</v>
      </c>
      <c r="C642" s="7">
        <f>(E642+F642)</f>
        <v>26303</v>
      </c>
      <c r="E642" s="7">
        <f>+(G642+H642+I642+J642)</f>
        <v>992</v>
      </c>
      <c r="F642" s="7">
        <f>(L642+M642+N642)</f>
        <v>25311</v>
      </c>
      <c r="G642" s="9">
        <v>11</v>
      </c>
      <c r="H642" s="7">
        <v>149</v>
      </c>
      <c r="I642" s="7">
        <v>84</v>
      </c>
      <c r="J642" s="7">
        <v>748</v>
      </c>
      <c r="K642" s="9"/>
      <c r="L642" s="7">
        <v>2960</v>
      </c>
      <c r="M642" s="7">
        <v>21473</v>
      </c>
      <c r="N642" s="7">
        <v>878</v>
      </c>
    </row>
    <row r="643" spans="1:15">
      <c r="A643" s="1" t="s">
        <v>14</v>
      </c>
      <c r="B643" s="7">
        <v>1027119</v>
      </c>
      <c r="C643" s="7"/>
      <c r="E643" s="7"/>
      <c r="F643" s="7"/>
      <c r="K643" s="9"/>
    </row>
    <row r="644" spans="1:15">
      <c r="A644" s="1" t="s">
        <v>53</v>
      </c>
      <c r="B644" s="11">
        <v>0.97099999999999997</v>
      </c>
      <c r="C644" s="7">
        <f>(E644+F644)</f>
        <v>14644</v>
      </c>
      <c r="E644" s="7">
        <f>+(G644+H644+I644+J644)</f>
        <v>861</v>
      </c>
      <c r="F644" s="7">
        <f>(L644+M644+N644)</f>
        <v>13783</v>
      </c>
      <c r="G644" s="9">
        <v>14</v>
      </c>
      <c r="H644" s="7">
        <v>117</v>
      </c>
      <c r="I644" s="7">
        <v>50</v>
      </c>
      <c r="J644" s="7">
        <v>680</v>
      </c>
      <c r="K644" s="9"/>
      <c r="L644" s="7">
        <v>4087</v>
      </c>
      <c r="M644" s="7">
        <v>8712</v>
      </c>
      <c r="N644" s="7">
        <v>984</v>
      </c>
    </row>
    <row r="645" spans="1:15">
      <c r="A645" s="1" t="s">
        <v>54</v>
      </c>
      <c r="B645" s="11">
        <v>1</v>
      </c>
      <c r="C645" s="7">
        <f>(E645+F645)</f>
        <v>15075</v>
      </c>
      <c r="E645" s="7">
        <f>+(G645+H645+I645+J645)</f>
        <v>885</v>
      </c>
      <c r="F645" s="7">
        <f>(L645+M645+N645)</f>
        <v>14190</v>
      </c>
      <c r="G645" s="9">
        <v>14</v>
      </c>
      <c r="H645" s="7">
        <v>120</v>
      </c>
      <c r="I645" s="7">
        <v>51</v>
      </c>
      <c r="J645" s="7">
        <v>700</v>
      </c>
      <c r="K645" s="9"/>
      <c r="L645" s="7">
        <v>4208</v>
      </c>
      <c r="M645" s="7">
        <v>8969</v>
      </c>
      <c r="N645" s="7">
        <v>1013</v>
      </c>
    </row>
    <row r="646" spans="1:15">
      <c r="A646" s="8" t="s">
        <v>15</v>
      </c>
      <c r="B646" s="17">
        <f>SUM(B637+B640+B643)</f>
        <v>5401906</v>
      </c>
      <c r="C646" s="17">
        <f>SUM(E646+F646)</f>
        <v>179410</v>
      </c>
      <c r="D646" s="17"/>
      <c r="E646" s="17">
        <f>SUM(G646+H646+I646+J646)</f>
        <v>12486</v>
      </c>
      <c r="F646" s="17">
        <f>SUM(L646+M646+N646)</f>
        <v>166924</v>
      </c>
      <c r="G646" s="17">
        <f t="shared" ref="G646:N646" si="135">SUM(G639+G642+G645)</f>
        <v>192</v>
      </c>
      <c r="H646" s="17">
        <f t="shared" si="135"/>
        <v>1142</v>
      </c>
      <c r="I646" s="17">
        <f t="shared" si="135"/>
        <v>4444</v>
      </c>
      <c r="J646" s="17">
        <f t="shared" si="135"/>
        <v>6708</v>
      </c>
      <c r="K646" s="17">
        <f t="shared" si="135"/>
        <v>0</v>
      </c>
      <c r="L646" s="17">
        <f t="shared" si="135"/>
        <v>26927</v>
      </c>
      <c r="M646" s="17">
        <f t="shared" si="135"/>
        <v>125275</v>
      </c>
      <c r="N646" s="17">
        <f t="shared" si="135"/>
        <v>14722</v>
      </c>
    </row>
    <row r="647" spans="1:15">
      <c r="A647" s="1" t="s">
        <v>56</v>
      </c>
      <c r="B647" s="11"/>
      <c r="C647" s="13">
        <f>ROUND((C646/B646)*10^5,1)</f>
        <v>3321.2</v>
      </c>
      <c r="D647" s="13" t="s">
        <v>57</v>
      </c>
      <c r="E647" s="13">
        <f>ROUND((E646/B646)*10^5,1)</f>
        <v>231.1</v>
      </c>
      <c r="F647" s="13">
        <f>ROUND((F646/B646)*10^5,1)</f>
        <v>3090.1</v>
      </c>
      <c r="G647" s="13">
        <f>ROUND((G646/B646)*10^5,1)</f>
        <v>3.6</v>
      </c>
      <c r="H647" s="13">
        <f>ROUND((H646/B646)*10^5,1)</f>
        <v>21.1</v>
      </c>
      <c r="I647" s="13">
        <f>ROUND((I646/B646)*10^5,1)</f>
        <v>82.3</v>
      </c>
      <c r="J647" s="13">
        <f>ROUND((J646/B646)*10^5,1)</f>
        <v>124.2</v>
      </c>
      <c r="K647" s="13">
        <f>ROUND((K646/J646)*10^5,1)</f>
        <v>0</v>
      </c>
      <c r="L647" s="13">
        <f>ROUND((L646/B646)*10^5,1)</f>
        <v>498.5</v>
      </c>
      <c r="M647" s="13">
        <f>ROUND((M646/B646)*10^5,1)</f>
        <v>2319.1</v>
      </c>
      <c r="N647" s="13">
        <f>ROUND((N646/B646)*10^5,1)</f>
        <v>272.5</v>
      </c>
    </row>
    <row r="648" spans="1:15">
      <c r="B648" s="11" t="s">
        <v>57</v>
      </c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</row>
    <row r="649" spans="1:15" s="8" customFormat="1">
      <c r="A649" s="15" t="s">
        <v>51</v>
      </c>
      <c r="B649" s="7" t="s">
        <v>57</v>
      </c>
      <c r="C649" s="9" t="s">
        <v>57</v>
      </c>
      <c r="D649" s="9"/>
      <c r="E649" s="9"/>
      <c r="F649" s="9"/>
      <c r="G649" s="10"/>
      <c r="H649" s="9"/>
      <c r="I649" s="9"/>
      <c r="J649" s="9"/>
      <c r="K649" s="9"/>
      <c r="L649" s="9"/>
      <c r="M649" s="9"/>
      <c r="N649" s="9"/>
      <c r="O649" s="18"/>
    </row>
    <row r="650" spans="1:15">
      <c r="A650" s="15"/>
      <c r="B650" s="7"/>
      <c r="C650" s="9" t="s">
        <v>57</v>
      </c>
      <c r="G650" s="10"/>
      <c r="K650" s="9"/>
    </row>
    <row r="651" spans="1:15">
      <c r="A651" s="1" t="s">
        <v>9</v>
      </c>
      <c r="B651" s="7">
        <v>148332</v>
      </c>
      <c r="E651" s="9" t="s">
        <v>57</v>
      </c>
      <c r="F651" s="9" t="s">
        <v>57</v>
      </c>
      <c r="K651" s="9"/>
    </row>
    <row r="652" spans="1:15" ht="15.75" customHeight="1">
      <c r="A652" s="1" t="s">
        <v>53</v>
      </c>
      <c r="B652" s="11">
        <v>1</v>
      </c>
      <c r="C652" s="7">
        <f t="shared" ref="C652:C657" si="136">(E652+F652)</f>
        <v>6061</v>
      </c>
      <c r="E652" s="7">
        <f t="shared" ref="E652:E657" si="137">+(G652+H652+I652+J652)</f>
        <v>338</v>
      </c>
      <c r="F652" s="7">
        <f t="shared" ref="F652:F657" si="138">(L652+M652+N652)</f>
        <v>5723</v>
      </c>
      <c r="G652" s="9">
        <v>4</v>
      </c>
      <c r="H652" s="7">
        <v>63</v>
      </c>
      <c r="I652" s="7">
        <v>49</v>
      </c>
      <c r="J652" s="7">
        <v>222</v>
      </c>
      <c r="K652" s="9"/>
      <c r="L652" s="7">
        <v>998</v>
      </c>
      <c r="M652" s="7">
        <v>4458</v>
      </c>
      <c r="N652" s="7">
        <v>267</v>
      </c>
    </row>
    <row r="653" spans="1:15" ht="15.75" customHeight="1">
      <c r="A653" s="1" t="s">
        <v>55</v>
      </c>
      <c r="B653" s="7">
        <v>206928</v>
      </c>
      <c r="C653" s="7"/>
      <c r="E653" s="7"/>
      <c r="F653" s="7"/>
      <c r="K653" s="9"/>
    </row>
    <row r="654" spans="1:15" ht="15.75" customHeight="1">
      <c r="A654" s="1" t="s">
        <v>53</v>
      </c>
      <c r="B654" s="11">
        <v>0.99099999999999999</v>
      </c>
      <c r="C654" s="7">
        <f t="shared" si="136"/>
        <v>8776</v>
      </c>
      <c r="E654" s="7">
        <f t="shared" si="137"/>
        <v>658</v>
      </c>
      <c r="F654" s="7">
        <f t="shared" si="138"/>
        <v>8118</v>
      </c>
      <c r="G654" s="9">
        <v>4</v>
      </c>
      <c r="H654" s="7">
        <v>67</v>
      </c>
      <c r="I654" s="7">
        <v>29</v>
      </c>
      <c r="J654" s="7">
        <v>558</v>
      </c>
      <c r="K654" s="9"/>
      <c r="L654" s="7">
        <v>1040</v>
      </c>
      <c r="M654" s="7">
        <v>6770</v>
      </c>
      <c r="N654" s="7">
        <v>308</v>
      </c>
    </row>
    <row r="655" spans="1:15" ht="15.75" customHeight="1">
      <c r="A655" s="1" t="s">
        <v>54</v>
      </c>
      <c r="B655" s="11">
        <v>1</v>
      </c>
      <c r="C655" s="7">
        <f t="shared" si="136"/>
        <v>8853</v>
      </c>
      <c r="E655" s="7">
        <f t="shared" si="137"/>
        <v>664</v>
      </c>
      <c r="F655" s="7">
        <f t="shared" si="138"/>
        <v>8189</v>
      </c>
      <c r="G655" s="9">
        <v>4</v>
      </c>
      <c r="H655" s="7">
        <v>68</v>
      </c>
      <c r="I655" s="7">
        <v>29</v>
      </c>
      <c r="J655" s="7">
        <v>563</v>
      </c>
      <c r="K655" s="9"/>
      <c r="L655" s="7">
        <v>1049</v>
      </c>
      <c r="M655" s="7">
        <v>6829</v>
      </c>
      <c r="N655" s="7">
        <v>311</v>
      </c>
    </row>
    <row r="656" spans="1:15" ht="15.75" customHeight="1">
      <c r="A656" s="1" t="s">
        <v>14</v>
      </c>
      <c r="B656" s="7">
        <v>139163</v>
      </c>
      <c r="C656" s="7"/>
      <c r="E656" s="7"/>
      <c r="F656" s="7"/>
      <c r="G656" s="9" t="s">
        <v>57</v>
      </c>
      <c r="I656" s="9" t="s">
        <v>57</v>
      </c>
      <c r="K656" s="9"/>
    </row>
    <row r="657" spans="1:15" ht="15.75" customHeight="1">
      <c r="A657" s="1" t="s">
        <v>53</v>
      </c>
      <c r="B657" s="11">
        <v>1</v>
      </c>
      <c r="C657" s="7">
        <f t="shared" si="136"/>
        <v>2478</v>
      </c>
      <c r="E657" s="7">
        <f t="shared" si="137"/>
        <v>270</v>
      </c>
      <c r="F657" s="7">
        <f t="shared" si="138"/>
        <v>2208</v>
      </c>
      <c r="G657" s="9">
        <v>1</v>
      </c>
      <c r="H657" s="7">
        <v>22</v>
      </c>
      <c r="I657" s="7">
        <v>6</v>
      </c>
      <c r="J657" s="7">
        <v>241</v>
      </c>
      <c r="K657" s="9"/>
      <c r="L657" s="7">
        <v>434</v>
      </c>
      <c r="M657" s="7">
        <v>1656</v>
      </c>
      <c r="N657" s="7">
        <v>118</v>
      </c>
    </row>
    <row r="658" spans="1:15" ht="15.75" customHeight="1">
      <c r="A658" s="8" t="s">
        <v>15</v>
      </c>
      <c r="B658" s="17">
        <f>SUM(B651+B653+B656)</f>
        <v>494423</v>
      </c>
      <c r="C658" s="17">
        <f>SUM(E658+F658)</f>
        <v>17392</v>
      </c>
      <c r="D658" s="17"/>
      <c r="E658" s="17">
        <f>SUM(G658+H658+I658+J658)</f>
        <v>1272</v>
      </c>
      <c r="F658" s="17">
        <f>SUM(L658+M658+N658)</f>
        <v>16120</v>
      </c>
      <c r="G658" s="17">
        <f>SUM(G652+G655+G657)</f>
        <v>9</v>
      </c>
      <c r="H658" s="17">
        <f t="shared" ref="H658:N658" si="139">SUM(H652+H655+H657)</f>
        <v>153</v>
      </c>
      <c r="I658" s="17">
        <f t="shared" si="139"/>
        <v>84</v>
      </c>
      <c r="J658" s="17">
        <f t="shared" si="139"/>
        <v>1026</v>
      </c>
      <c r="K658" s="17">
        <f t="shared" si="139"/>
        <v>0</v>
      </c>
      <c r="L658" s="17">
        <f t="shared" si="139"/>
        <v>2481</v>
      </c>
      <c r="M658" s="17">
        <f t="shared" si="139"/>
        <v>12943</v>
      </c>
      <c r="N658" s="17">
        <f t="shared" si="139"/>
        <v>696</v>
      </c>
    </row>
    <row r="659" spans="1:15" ht="15.75" customHeight="1">
      <c r="A659" s="1" t="s">
        <v>56</v>
      </c>
      <c r="B659" s="11"/>
      <c r="C659" s="13">
        <f>ROUND((C658/B658)*10^5,1)</f>
        <v>3517.6</v>
      </c>
      <c r="D659" s="13" t="s">
        <v>57</v>
      </c>
      <c r="E659" s="13">
        <f>ROUND((E658/B658)*10^5,1)</f>
        <v>257.3</v>
      </c>
      <c r="F659" s="13">
        <f>ROUND((F658/B658)*10^5,1)</f>
        <v>3260.4</v>
      </c>
      <c r="G659" s="13">
        <f>ROUND((G658/B658)*10^5,1)</f>
        <v>1.8</v>
      </c>
      <c r="H659" s="13">
        <f>ROUND((H658/B658)*10^5,1)</f>
        <v>30.9</v>
      </c>
      <c r="I659" s="13">
        <f>ROUND((I658/B658)*10^5,1)</f>
        <v>17</v>
      </c>
      <c r="J659" s="13">
        <f>ROUND((J658/B658)*10^5,1)</f>
        <v>207.5</v>
      </c>
      <c r="K659" s="13">
        <f>ROUND((K658/J658)*10^5,1)</f>
        <v>0</v>
      </c>
      <c r="L659" s="13">
        <f>ROUND((L658/B658)*10^5,1)</f>
        <v>501.8</v>
      </c>
      <c r="M659" s="13">
        <f>ROUND((M658/B658)*10^5,1)</f>
        <v>2617.8000000000002</v>
      </c>
      <c r="N659" s="13">
        <f>ROUND((N658/B658)*10^5,1)</f>
        <v>140.80000000000001</v>
      </c>
    </row>
    <row r="660" spans="1:15" ht="18.75" customHeight="1">
      <c r="A660" s="23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6"/>
    </row>
    <row r="661" spans="1:15" s="31" customFormat="1" ht="15.75" customHeight="1">
      <c r="A661" s="27" t="s">
        <v>81</v>
      </c>
      <c r="B661" s="28"/>
      <c r="C661" s="29"/>
      <c r="D661" s="30"/>
      <c r="E661" s="29"/>
      <c r="F661" s="29"/>
      <c r="G661" s="30"/>
      <c r="H661" s="30"/>
      <c r="I661" s="29"/>
      <c r="J661" s="29"/>
      <c r="K661" s="30"/>
      <c r="L661" s="29"/>
      <c r="M661" s="29"/>
      <c r="N661" s="29"/>
      <c r="O661" s="30"/>
    </row>
    <row r="662" spans="1:15" s="31" customFormat="1" ht="15.75" customHeight="1">
      <c r="A662" s="27" t="s">
        <v>82</v>
      </c>
      <c r="B662" s="28"/>
      <c r="C662" s="29"/>
      <c r="D662" s="30"/>
      <c r="E662" s="29"/>
      <c r="F662" s="29"/>
      <c r="G662" s="30"/>
      <c r="H662" s="30"/>
      <c r="I662" s="29"/>
      <c r="J662" s="29"/>
      <c r="K662" s="30"/>
      <c r="L662" s="29"/>
      <c r="M662" s="29"/>
      <c r="N662" s="29"/>
      <c r="O662" s="30"/>
    </row>
    <row r="663" spans="1:15" s="31" customFormat="1" ht="15.75" customHeight="1">
      <c r="A663" s="27" t="s">
        <v>83</v>
      </c>
      <c r="B663" s="29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</row>
    <row r="664" spans="1:15" s="31" customFormat="1" ht="15.75" customHeight="1">
      <c r="A664" s="27" t="s">
        <v>84</v>
      </c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</row>
    <row r="665" spans="1:15" s="31" customFormat="1" ht="15.75" customHeight="1">
      <c r="A665" s="27" t="s">
        <v>85</v>
      </c>
      <c r="B665" s="29"/>
      <c r="C665" s="29"/>
      <c r="D665" s="30"/>
      <c r="E665" s="29"/>
      <c r="F665" s="29"/>
      <c r="G665" s="30"/>
      <c r="H665" s="30"/>
      <c r="I665" s="29"/>
      <c r="J665" s="29"/>
      <c r="K665" s="30"/>
      <c r="L665" s="29"/>
      <c r="M665" s="29"/>
      <c r="N665" s="29"/>
      <c r="O665" s="30"/>
    </row>
    <row r="666" spans="1:15" s="31" customFormat="1" ht="15.75" customHeight="1">
      <c r="A666" s="31" t="s">
        <v>86</v>
      </c>
      <c r="B666" s="29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</row>
    <row r="667" spans="1:15" s="31" customFormat="1" ht="13.8"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</row>
    <row r="668" spans="1:15" s="31" customFormat="1" ht="13.8">
      <c r="B668" s="29"/>
      <c r="C668" s="29" t="s">
        <v>57</v>
      </c>
      <c r="D668" s="30"/>
      <c r="E668" s="29"/>
      <c r="F668" s="29"/>
      <c r="G668" s="30"/>
      <c r="H668" s="30"/>
      <c r="I668" s="29"/>
      <c r="J668" s="29"/>
      <c r="K668" s="30"/>
      <c r="L668" s="29"/>
      <c r="M668" s="29"/>
      <c r="N668" s="29"/>
      <c r="O668" s="30"/>
    </row>
    <row r="669" spans="1:15" s="31" customFormat="1" ht="13.8">
      <c r="B669" s="30"/>
      <c r="C669" s="32"/>
      <c r="D669" s="30"/>
      <c r="E669" s="32"/>
      <c r="F669" s="32"/>
      <c r="G669" s="33"/>
      <c r="H669" s="32"/>
      <c r="I669" s="33"/>
      <c r="J669" s="30"/>
      <c r="K669" s="30"/>
      <c r="L669" s="32"/>
      <c r="M669" s="32"/>
      <c r="N669" s="32"/>
      <c r="O669" s="30"/>
    </row>
    <row r="670" spans="1:15">
      <c r="A670" s="8"/>
      <c r="B670" s="7"/>
      <c r="C670" s="9" t="s">
        <v>57</v>
      </c>
      <c r="G670" s="9" t="s">
        <v>57</v>
      </c>
      <c r="K670" s="9"/>
    </row>
    <row r="671" spans="1:15">
      <c r="B671" s="9" t="s">
        <v>57</v>
      </c>
      <c r="K671" s="9"/>
    </row>
    <row r="672" spans="1:15">
      <c r="K672" s="9"/>
    </row>
    <row r="673" spans="1:14">
      <c r="B673" s="7"/>
      <c r="C673" s="7"/>
      <c r="E673" s="7"/>
      <c r="F673" s="7"/>
      <c r="G673" s="10"/>
      <c r="I673" s="7"/>
      <c r="J673" s="7"/>
      <c r="K673" s="9"/>
      <c r="L673" s="7"/>
      <c r="M673" s="7"/>
      <c r="N673" s="7"/>
    </row>
    <row r="674" spans="1:14">
      <c r="B674" s="7" t="s">
        <v>57</v>
      </c>
      <c r="C674" s="7"/>
      <c r="E674" s="7"/>
      <c r="F674" s="7"/>
      <c r="G674" s="10"/>
      <c r="H674" s="10"/>
      <c r="I674" s="7"/>
      <c r="J674" s="7"/>
      <c r="K674" s="9"/>
      <c r="L674" s="7"/>
      <c r="M674" s="7"/>
      <c r="N674" s="7"/>
    </row>
    <row r="675" spans="1:14">
      <c r="B675" s="11"/>
      <c r="C675" s="7"/>
      <c r="E675" s="7"/>
      <c r="F675" s="7"/>
      <c r="G675" s="10"/>
      <c r="I675" s="7"/>
      <c r="J675" s="7"/>
      <c r="K675" s="9"/>
      <c r="L675" s="7"/>
      <c r="M675" s="7"/>
      <c r="N675" s="7"/>
    </row>
    <row r="676" spans="1:14">
      <c r="C676" s="13"/>
      <c r="E676" s="13"/>
      <c r="F676" s="13"/>
      <c r="G676" s="14"/>
      <c r="H676" s="13"/>
      <c r="K676" s="9"/>
      <c r="L676" s="13"/>
      <c r="M676" s="13"/>
      <c r="N676" s="13"/>
    </row>
    <row r="677" spans="1:14">
      <c r="A677" s="8"/>
      <c r="B677" s="7"/>
      <c r="K677" s="9"/>
    </row>
    <row r="678" spans="1:14">
      <c r="K678" s="9"/>
    </row>
    <row r="679" spans="1:14">
      <c r="B679" s="7"/>
      <c r="C679" s="7"/>
      <c r="E679" s="7"/>
      <c r="F679" s="7"/>
      <c r="I679" s="7"/>
      <c r="J679" s="7"/>
      <c r="K679" s="9"/>
      <c r="L679" s="7"/>
      <c r="M679" s="7"/>
      <c r="N679" s="7"/>
    </row>
    <row r="680" spans="1:14">
      <c r="B680" s="11"/>
      <c r="C680" s="7"/>
      <c r="E680" s="7"/>
      <c r="F680" s="7"/>
      <c r="I680" s="7"/>
      <c r="J680" s="7"/>
      <c r="K680" s="9"/>
      <c r="L680" s="7"/>
      <c r="M680" s="7"/>
      <c r="N680" s="7"/>
    </row>
    <row r="681" spans="1:14">
      <c r="B681" s="11"/>
      <c r="C681" s="7"/>
      <c r="E681" s="7"/>
      <c r="F681" s="7"/>
      <c r="I681" s="7"/>
      <c r="J681" s="7"/>
      <c r="K681" s="9"/>
      <c r="L681" s="7"/>
      <c r="M681" s="7"/>
      <c r="N681" s="7"/>
    </row>
    <row r="682" spans="1:14">
      <c r="C682" s="13"/>
      <c r="E682" s="13"/>
      <c r="F682" s="13"/>
      <c r="G682" s="12"/>
      <c r="H682" s="13"/>
      <c r="K682" s="9"/>
      <c r="L682" s="13"/>
      <c r="M682" s="13"/>
      <c r="N682" s="13"/>
    </row>
    <row r="683" spans="1:14">
      <c r="A683" s="8"/>
      <c r="B683" s="7"/>
      <c r="K683" s="9"/>
    </row>
    <row r="684" spans="1:14">
      <c r="K684" s="9"/>
    </row>
    <row r="685" spans="1:14">
      <c r="B685" s="7"/>
      <c r="C685" s="7"/>
      <c r="E685" s="7"/>
      <c r="F685" s="7"/>
      <c r="I685" s="7"/>
      <c r="J685" s="7"/>
      <c r="K685" s="9"/>
      <c r="L685" s="7"/>
      <c r="M685" s="7"/>
      <c r="N685" s="7"/>
    </row>
    <row r="686" spans="1:14">
      <c r="B686" s="11"/>
      <c r="C686" s="7"/>
      <c r="E686" s="7"/>
      <c r="F686" s="7"/>
      <c r="I686" s="7"/>
      <c r="J686" s="7"/>
      <c r="K686" s="9"/>
      <c r="L686" s="7"/>
      <c r="M686" s="7"/>
      <c r="N686" s="7"/>
    </row>
    <row r="687" spans="1:14">
      <c r="C687" s="13"/>
      <c r="E687" s="13"/>
      <c r="F687" s="13"/>
      <c r="G687" s="12"/>
      <c r="H687" s="13"/>
      <c r="K687" s="9"/>
      <c r="L687" s="13"/>
      <c r="M687" s="13"/>
      <c r="N687" s="13"/>
    </row>
    <row r="688" spans="1:14">
      <c r="A688" s="8"/>
      <c r="B688" s="7"/>
      <c r="K688" s="9"/>
    </row>
    <row r="689" spans="1:14">
      <c r="K689" s="9"/>
    </row>
    <row r="690" spans="1:14">
      <c r="K690" s="9"/>
    </row>
    <row r="691" spans="1:14">
      <c r="B691" s="7"/>
      <c r="C691" s="7"/>
      <c r="E691" s="7"/>
      <c r="F691" s="7"/>
      <c r="I691" s="7"/>
      <c r="J691" s="7"/>
      <c r="K691" s="9"/>
      <c r="L691" s="7"/>
      <c r="M691" s="7"/>
      <c r="N691" s="7"/>
    </row>
    <row r="692" spans="1:14">
      <c r="B692" s="7"/>
      <c r="C692" s="7"/>
      <c r="E692" s="7"/>
      <c r="F692" s="7"/>
      <c r="I692" s="7"/>
      <c r="J692" s="7"/>
      <c r="K692" s="9"/>
      <c r="L692" s="7"/>
      <c r="M692" s="7"/>
      <c r="N692" s="7"/>
    </row>
    <row r="693" spans="1:14">
      <c r="B693" s="11"/>
      <c r="C693" s="7"/>
      <c r="E693" s="7"/>
      <c r="F693" s="7"/>
      <c r="I693" s="7"/>
      <c r="J693" s="7"/>
      <c r="K693" s="9"/>
      <c r="L693" s="7"/>
      <c r="M693" s="7"/>
      <c r="N693" s="7"/>
    </row>
    <row r="694" spans="1:14">
      <c r="C694" s="13"/>
      <c r="E694" s="13"/>
      <c r="F694" s="13"/>
      <c r="G694" s="12"/>
      <c r="H694" s="13"/>
      <c r="K694" s="9"/>
      <c r="L694" s="13"/>
      <c r="M694" s="13"/>
      <c r="N694" s="13"/>
    </row>
    <row r="695" spans="1:14">
      <c r="A695" s="8"/>
      <c r="B695" s="7"/>
      <c r="K695" s="9"/>
    </row>
    <row r="696" spans="1:14">
      <c r="K696" s="9"/>
    </row>
    <row r="697" spans="1:14">
      <c r="K697" s="9"/>
    </row>
    <row r="698" spans="1:14">
      <c r="B698" s="7"/>
      <c r="C698" s="7"/>
      <c r="E698" s="7"/>
      <c r="F698" s="7"/>
      <c r="G698" s="10"/>
      <c r="I698" s="7"/>
      <c r="J698" s="7"/>
      <c r="K698" s="9"/>
      <c r="L698" s="7"/>
      <c r="M698" s="7"/>
      <c r="N698" s="7"/>
    </row>
    <row r="699" spans="1:14">
      <c r="B699" s="7"/>
      <c r="C699" s="7"/>
      <c r="E699" s="7"/>
      <c r="F699" s="7"/>
      <c r="G699" s="10"/>
      <c r="H699" s="10"/>
      <c r="I699" s="7"/>
      <c r="J699" s="7"/>
      <c r="K699" s="9"/>
      <c r="L699" s="7"/>
      <c r="M699" s="7"/>
      <c r="N699" s="7"/>
    </row>
    <row r="700" spans="1:14">
      <c r="B700" s="11"/>
      <c r="C700" s="7"/>
      <c r="E700" s="7"/>
      <c r="F700" s="7"/>
      <c r="I700" s="7"/>
      <c r="J700" s="7"/>
      <c r="K700" s="9"/>
      <c r="L700" s="7"/>
      <c r="M700" s="7"/>
      <c r="N700" s="7"/>
    </row>
    <row r="701" spans="1:14">
      <c r="C701" s="13"/>
      <c r="E701" s="13"/>
      <c r="F701" s="13"/>
      <c r="G701" s="12"/>
      <c r="H701" s="13"/>
      <c r="K701" s="9"/>
      <c r="L701" s="13"/>
      <c r="M701" s="13"/>
      <c r="N701" s="13"/>
    </row>
    <row r="702" spans="1:14">
      <c r="A702" s="8"/>
      <c r="B702" s="7"/>
      <c r="K702" s="9"/>
    </row>
    <row r="703" spans="1:14">
      <c r="K703" s="9"/>
    </row>
    <row r="704" spans="1:14">
      <c r="K704" s="9"/>
    </row>
    <row r="705" spans="1:14">
      <c r="B705" s="7"/>
      <c r="C705" s="7"/>
      <c r="E705" s="7"/>
      <c r="F705" s="7"/>
      <c r="I705" s="7"/>
      <c r="J705" s="7"/>
      <c r="K705" s="9"/>
      <c r="L705" s="7"/>
      <c r="M705" s="7"/>
      <c r="N705" s="7"/>
    </row>
    <row r="706" spans="1:14">
      <c r="B706" s="7"/>
      <c r="C706" s="7"/>
      <c r="E706" s="7"/>
      <c r="F706" s="7"/>
      <c r="I706" s="7"/>
      <c r="J706" s="7"/>
      <c r="K706" s="9"/>
      <c r="L706" s="7"/>
      <c r="M706" s="7"/>
      <c r="N706" s="7"/>
    </row>
    <row r="707" spans="1:14">
      <c r="B707" s="11"/>
      <c r="C707" s="7"/>
      <c r="E707" s="7"/>
      <c r="F707" s="7"/>
      <c r="I707" s="7"/>
      <c r="J707" s="7"/>
      <c r="K707" s="9"/>
      <c r="L707" s="7"/>
      <c r="M707" s="7"/>
      <c r="N707" s="7"/>
    </row>
    <row r="708" spans="1:14">
      <c r="C708" s="13"/>
      <c r="E708" s="13"/>
      <c r="F708" s="13"/>
      <c r="G708" s="12"/>
      <c r="H708" s="13"/>
      <c r="K708" s="9"/>
      <c r="L708" s="13"/>
      <c r="M708" s="13"/>
      <c r="N708" s="13"/>
    </row>
    <row r="709" spans="1:14">
      <c r="A709" s="8"/>
      <c r="B709" s="7"/>
      <c r="K709" s="9"/>
    </row>
    <row r="710" spans="1:14">
      <c r="K710" s="9"/>
    </row>
    <row r="711" spans="1:14">
      <c r="B711" s="7"/>
      <c r="C711" s="7"/>
      <c r="E711" s="7"/>
      <c r="F711" s="7"/>
      <c r="I711" s="7"/>
      <c r="J711" s="7"/>
      <c r="K711" s="9"/>
      <c r="L711" s="7"/>
      <c r="M711" s="7"/>
      <c r="N711" s="7"/>
    </row>
    <row r="712" spans="1:14">
      <c r="B712" s="11"/>
      <c r="C712" s="7"/>
      <c r="E712" s="7"/>
      <c r="F712" s="7"/>
      <c r="I712" s="7"/>
      <c r="J712" s="7"/>
      <c r="K712" s="9"/>
      <c r="L712" s="7"/>
      <c r="M712" s="7"/>
      <c r="N712" s="7"/>
    </row>
    <row r="713" spans="1:14">
      <c r="B713" s="11"/>
      <c r="C713" s="7"/>
      <c r="E713" s="7"/>
      <c r="F713" s="7"/>
      <c r="I713" s="7"/>
      <c r="J713" s="7"/>
      <c r="K713" s="9"/>
      <c r="L713" s="7"/>
      <c r="M713" s="7"/>
      <c r="N713" s="7"/>
    </row>
    <row r="714" spans="1:14">
      <c r="C714" s="13"/>
      <c r="E714" s="13"/>
      <c r="F714" s="13"/>
      <c r="G714" s="12"/>
      <c r="H714" s="13"/>
      <c r="K714" s="9"/>
      <c r="L714" s="13"/>
      <c r="M714" s="13"/>
      <c r="N714" s="13"/>
    </row>
    <row r="715" spans="1:14">
      <c r="A715" s="8"/>
      <c r="B715" s="7"/>
      <c r="K715" s="9"/>
    </row>
    <row r="716" spans="1:14">
      <c r="K716" s="9"/>
    </row>
    <row r="717" spans="1:14">
      <c r="B717" s="7"/>
      <c r="C717" s="7"/>
      <c r="E717" s="7"/>
      <c r="F717" s="7"/>
      <c r="I717" s="7"/>
      <c r="J717" s="7"/>
      <c r="K717" s="9"/>
      <c r="L717" s="7"/>
      <c r="M717" s="7"/>
      <c r="N717" s="7"/>
    </row>
    <row r="718" spans="1:14">
      <c r="B718" s="11"/>
      <c r="C718" s="7"/>
      <c r="E718" s="7"/>
      <c r="F718" s="7"/>
      <c r="I718" s="7"/>
      <c r="J718" s="7"/>
      <c r="K718" s="9"/>
      <c r="L718" s="7"/>
      <c r="M718" s="7"/>
      <c r="N718" s="7"/>
    </row>
    <row r="719" spans="1:14">
      <c r="C719" s="13"/>
      <c r="E719" s="13"/>
      <c r="F719" s="13"/>
      <c r="G719" s="12"/>
      <c r="H719" s="13"/>
      <c r="I719" s="12"/>
      <c r="J719" s="12"/>
      <c r="K719" s="9"/>
      <c r="L719" s="13"/>
      <c r="M719" s="13"/>
      <c r="N719" s="13"/>
    </row>
    <row r="720" spans="1:14">
      <c r="A720" s="8"/>
      <c r="B720" s="7"/>
      <c r="K720" s="9"/>
    </row>
    <row r="721" spans="1:14">
      <c r="K721" s="9"/>
    </row>
    <row r="722" spans="1:14">
      <c r="B722" s="7"/>
      <c r="C722" s="7"/>
      <c r="E722" s="7"/>
      <c r="F722" s="7"/>
      <c r="I722" s="7"/>
      <c r="J722" s="7"/>
      <c r="K722" s="9"/>
      <c r="L722" s="7"/>
      <c r="M722" s="7"/>
      <c r="N722" s="7"/>
    </row>
    <row r="723" spans="1:14">
      <c r="B723" s="11"/>
      <c r="C723" s="7"/>
      <c r="E723" s="7"/>
      <c r="F723" s="7"/>
      <c r="I723" s="7"/>
      <c r="J723" s="7"/>
      <c r="K723" s="9"/>
      <c r="L723" s="7"/>
      <c r="M723" s="7"/>
      <c r="N723" s="7"/>
    </row>
    <row r="724" spans="1:14">
      <c r="C724" s="13"/>
      <c r="E724" s="13"/>
      <c r="F724" s="13"/>
      <c r="G724" s="12"/>
      <c r="H724" s="13"/>
      <c r="K724" s="9"/>
      <c r="L724" s="13"/>
      <c r="M724" s="13"/>
      <c r="N724" s="13"/>
    </row>
    <row r="725" spans="1:14">
      <c r="A725" s="8"/>
      <c r="B725" s="7"/>
      <c r="K725" s="9"/>
    </row>
    <row r="726" spans="1:14">
      <c r="K726" s="9"/>
    </row>
    <row r="727" spans="1:14">
      <c r="B727" s="7"/>
      <c r="C727" s="7"/>
      <c r="E727" s="7"/>
      <c r="F727" s="7"/>
      <c r="I727" s="7"/>
      <c r="J727" s="7"/>
      <c r="K727" s="9"/>
      <c r="L727" s="7"/>
      <c r="M727" s="7"/>
      <c r="N727" s="7"/>
    </row>
    <row r="728" spans="1:14">
      <c r="B728" s="11"/>
      <c r="C728" s="7"/>
      <c r="E728" s="7"/>
      <c r="F728" s="7"/>
      <c r="I728" s="7"/>
      <c r="J728" s="7"/>
      <c r="K728" s="9"/>
      <c r="L728" s="7"/>
      <c r="M728" s="7"/>
      <c r="N728" s="7"/>
    </row>
    <row r="729" spans="1:14">
      <c r="B729" s="11"/>
      <c r="C729" s="7"/>
      <c r="E729" s="7"/>
      <c r="F729" s="7"/>
      <c r="I729" s="7"/>
      <c r="J729" s="7"/>
      <c r="K729" s="9"/>
      <c r="L729" s="7"/>
      <c r="M729" s="7"/>
      <c r="N729" s="7"/>
    </row>
    <row r="730" spans="1:14">
      <c r="C730" s="13"/>
      <c r="E730" s="13"/>
      <c r="F730" s="13"/>
      <c r="G730" s="12"/>
      <c r="H730" s="13"/>
      <c r="K730" s="9"/>
      <c r="L730" s="13"/>
      <c r="M730" s="13"/>
      <c r="N730" s="13"/>
    </row>
    <row r="731" spans="1:14">
      <c r="A731" s="8"/>
      <c r="B731" s="7"/>
      <c r="K731" s="9"/>
    </row>
    <row r="732" spans="1:14">
      <c r="K732" s="9"/>
    </row>
    <row r="733" spans="1:14">
      <c r="B733" s="7"/>
      <c r="C733" s="7"/>
      <c r="E733" s="7"/>
      <c r="F733" s="7"/>
      <c r="I733" s="7"/>
      <c r="J733" s="7"/>
      <c r="K733" s="9"/>
      <c r="L733" s="7"/>
      <c r="M733" s="7"/>
      <c r="N733" s="7"/>
    </row>
    <row r="734" spans="1:14">
      <c r="B734" s="11"/>
      <c r="C734" s="7"/>
      <c r="E734" s="7"/>
      <c r="F734" s="7"/>
      <c r="I734" s="7"/>
      <c r="J734" s="7"/>
      <c r="K734" s="9"/>
      <c r="L734" s="7"/>
      <c r="M734" s="7"/>
      <c r="N734" s="7"/>
    </row>
    <row r="735" spans="1:14">
      <c r="B735" s="11"/>
      <c r="C735" s="7"/>
      <c r="E735" s="7"/>
      <c r="F735" s="7"/>
      <c r="I735" s="7"/>
      <c r="J735" s="7"/>
      <c r="K735" s="9"/>
      <c r="L735" s="7"/>
      <c r="M735" s="7"/>
      <c r="N735" s="7"/>
    </row>
    <row r="736" spans="1:14">
      <c r="C736" s="13"/>
      <c r="E736" s="13"/>
      <c r="F736" s="13"/>
      <c r="G736" s="12"/>
      <c r="H736" s="13"/>
      <c r="K736" s="9"/>
      <c r="L736" s="13"/>
      <c r="M736" s="13"/>
      <c r="N736" s="13"/>
    </row>
    <row r="737" spans="1:14">
      <c r="A737" s="8"/>
      <c r="B737" s="7"/>
      <c r="K737" s="9"/>
    </row>
    <row r="738" spans="1:14">
      <c r="K738" s="9"/>
    </row>
    <row r="739" spans="1:14">
      <c r="B739" s="7"/>
      <c r="C739" s="7"/>
      <c r="E739" s="7"/>
      <c r="F739" s="7"/>
      <c r="I739" s="7"/>
      <c r="J739" s="7"/>
      <c r="K739" s="9"/>
      <c r="L739" s="7"/>
      <c r="M739" s="7"/>
      <c r="N739" s="7"/>
    </row>
    <row r="740" spans="1:14">
      <c r="B740" s="11"/>
      <c r="C740" s="7"/>
      <c r="E740" s="7"/>
      <c r="F740" s="7"/>
      <c r="I740" s="7"/>
      <c r="J740" s="7"/>
      <c r="K740" s="9"/>
      <c r="L740" s="7"/>
      <c r="M740" s="7"/>
      <c r="N740" s="7"/>
    </row>
    <row r="741" spans="1:14">
      <c r="B741" s="11"/>
      <c r="C741" s="7"/>
      <c r="E741" s="7"/>
      <c r="F741" s="7"/>
      <c r="I741" s="7"/>
      <c r="J741" s="7"/>
      <c r="K741" s="9"/>
      <c r="L741" s="7"/>
      <c r="M741" s="7"/>
      <c r="N741" s="7"/>
    </row>
    <row r="742" spans="1:14">
      <c r="C742" s="13"/>
      <c r="E742" s="13"/>
      <c r="F742" s="13"/>
      <c r="G742" s="12"/>
      <c r="H742" s="13"/>
      <c r="K742" s="9"/>
      <c r="L742" s="13"/>
      <c r="M742" s="13"/>
      <c r="N742" s="13"/>
    </row>
    <row r="743" spans="1:14">
      <c r="A743" s="8"/>
      <c r="B743" s="7"/>
      <c r="K743" s="9"/>
    </row>
    <row r="744" spans="1:14">
      <c r="K744" s="9"/>
    </row>
    <row r="745" spans="1:14">
      <c r="K745" s="9"/>
    </row>
    <row r="746" spans="1:14">
      <c r="B746" s="7"/>
      <c r="C746" s="7"/>
      <c r="E746" s="7"/>
      <c r="F746" s="7"/>
      <c r="I746" s="7"/>
      <c r="J746" s="7"/>
      <c r="K746" s="9"/>
      <c r="L746" s="7"/>
      <c r="M746" s="7"/>
      <c r="N746" s="7"/>
    </row>
    <row r="747" spans="1:14">
      <c r="B747" s="7"/>
      <c r="C747" s="7"/>
      <c r="E747" s="7"/>
      <c r="F747" s="7"/>
      <c r="G747" s="10"/>
      <c r="I747" s="7"/>
      <c r="J747" s="7"/>
      <c r="K747" s="9"/>
      <c r="L747" s="7"/>
      <c r="M747" s="7"/>
      <c r="N747" s="7"/>
    </row>
    <row r="748" spans="1:14">
      <c r="B748" s="7"/>
      <c r="C748" s="7"/>
      <c r="E748" s="7"/>
      <c r="F748" s="7"/>
      <c r="G748" s="10"/>
      <c r="I748" s="7"/>
      <c r="J748" s="7"/>
      <c r="K748" s="9"/>
      <c r="L748" s="7"/>
      <c r="M748" s="7"/>
      <c r="N748" s="7"/>
    </row>
    <row r="749" spans="1:14">
      <c r="B749" s="11"/>
      <c r="C749" s="7"/>
      <c r="E749" s="7"/>
      <c r="F749" s="7"/>
      <c r="I749" s="7"/>
      <c r="J749" s="7"/>
      <c r="K749" s="9"/>
      <c r="L749" s="7"/>
      <c r="M749" s="7"/>
      <c r="N749" s="7"/>
    </row>
    <row r="750" spans="1:14">
      <c r="B750" s="11"/>
      <c r="C750" s="7"/>
      <c r="E750" s="7"/>
      <c r="F750" s="7"/>
      <c r="I750" s="7"/>
      <c r="J750" s="7"/>
      <c r="K750" s="9"/>
      <c r="L750" s="7"/>
      <c r="M750" s="7"/>
      <c r="N750" s="7"/>
    </row>
    <row r="751" spans="1:14">
      <c r="C751" s="13"/>
      <c r="E751" s="13"/>
      <c r="F751" s="13"/>
      <c r="G751" s="12"/>
      <c r="H751" s="13"/>
      <c r="I751" s="12"/>
      <c r="K751" s="9"/>
      <c r="L751" s="13"/>
      <c r="M751" s="13"/>
      <c r="N751" s="13"/>
    </row>
    <row r="752" spans="1:14">
      <c r="A752" s="8"/>
      <c r="B752" s="7"/>
      <c r="K752" s="9"/>
    </row>
    <row r="753" spans="1:14">
      <c r="K753" s="9"/>
    </row>
    <row r="754" spans="1:14">
      <c r="K754" s="9"/>
    </row>
    <row r="755" spans="1:14">
      <c r="B755" s="7"/>
      <c r="C755" s="7"/>
      <c r="E755" s="7"/>
      <c r="F755" s="7"/>
      <c r="I755" s="7"/>
      <c r="J755" s="7"/>
      <c r="K755" s="9"/>
      <c r="L755" s="7"/>
      <c r="M755" s="7"/>
      <c r="N755" s="7"/>
    </row>
    <row r="756" spans="1:14">
      <c r="B756" s="7"/>
      <c r="C756" s="7"/>
      <c r="E756" s="7"/>
      <c r="F756" s="7"/>
      <c r="G756" s="10"/>
      <c r="I756" s="7"/>
      <c r="J756" s="7"/>
      <c r="K756" s="9"/>
      <c r="L756" s="7"/>
      <c r="M756" s="7"/>
      <c r="N756" s="7"/>
    </row>
    <row r="757" spans="1:14">
      <c r="B757" s="11"/>
      <c r="C757" s="7"/>
      <c r="E757" s="7"/>
      <c r="F757" s="7"/>
      <c r="I757" s="7"/>
      <c r="J757" s="7"/>
      <c r="K757" s="9"/>
      <c r="L757" s="7"/>
      <c r="M757" s="7"/>
      <c r="N757" s="7"/>
    </row>
    <row r="758" spans="1:14">
      <c r="B758" s="11"/>
      <c r="C758" s="7"/>
      <c r="E758" s="7"/>
      <c r="F758" s="7"/>
      <c r="I758" s="7"/>
      <c r="J758" s="7"/>
      <c r="K758" s="9"/>
      <c r="L758" s="7"/>
      <c r="M758" s="7"/>
      <c r="N758" s="7"/>
    </row>
    <row r="759" spans="1:14">
      <c r="C759" s="13"/>
      <c r="E759" s="13"/>
      <c r="F759" s="13"/>
      <c r="G759" s="12"/>
      <c r="H759" s="13"/>
      <c r="K759" s="9"/>
      <c r="L759" s="13"/>
      <c r="M759" s="13"/>
      <c r="N759" s="13"/>
    </row>
    <row r="760" spans="1:14">
      <c r="A760" s="8"/>
      <c r="B760" s="7"/>
      <c r="K760" s="9"/>
    </row>
    <row r="761" spans="1:14">
      <c r="K761" s="9"/>
    </row>
    <row r="762" spans="1:14">
      <c r="K762" s="9"/>
    </row>
    <row r="763" spans="1:14">
      <c r="B763" s="7"/>
      <c r="C763" s="7"/>
      <c r="E763" s="7"/>
      <c r="F763" s="7"/>
      <c r="I763" s="7"/>
      <c r="J763" s="7"/>
      <c r="K763" s="9"/>
      <c r="L763" s="7"/>
      <c r="M763" s="7"/>
      <c r="N763" s="7"/>
    </row>
    <row r="764" spans="1:14">
      <c r="B764" s="7"/>
      <c r="C764" s="7"/>
      <c r="E764" s="7"/>
      <c r="F764" s="7"/>
      <c r="G764" s="10"/>
      <c r="I764" s="7"/>
      <c r="J764" s="7"/>
      <c r="K764" s="9"/>
      <c r="L764" s="7"/>
      <c r="M764" s="7"/>
      <c r="N764" s="7"/>
    </row>
    <row r="765" spans="1:14">
      <c r="B765" s="7"/>
      <c r="C765" s="7"/>
      <c r="E765" s="7"/>
      <c r="F765" s="7"/>
      <c r="G765" s="10"/>
      <c r="I765" s="7"/>
      <c r="J765" s="7"/>
      <c r="K765" s="9"/>
      <c r="L765" s="7"/>
      <c r="M765" s="7"/>
      <c r="N765" s="7"/>
    </row>
    <row r="766" spans="1:14">
      <c r="B766" s="11"/>
      <c r="C766" s="7"/>
      <c r="E766" s="7"/>
      <c r="F766" s="7"/>
      <c r="I766" s="7"/>
      <c r="J766" s="7"/>
      <c r="K766" s="9"/>
      <c r="L766" s="7"/>
      <c r="M766" s="7"/>
      <c r="N766" s="7"/>
    </row>
    <row r="767" spans="1:14">
      <c r="C767" s="13"/>
      <c r="E767" s="13"/>
      <c r="F767" s="13"/>
      <c r="G767" s="12"/>
      <c r="H767" s="13"/>
      <c r="J767" s="12"/>
      <c r="K767" s="9"/>
      <c r="L767" s="13"/>
      <c r="M767" s="13"/>
      <c r="N767" s="13"/>
    </row>
    <row r="768" spans="1:14">
      <c r="A768" s="8"/>
      <c r="B768" s="7"/>
      <c r="K768" s="9"/>
    </row>
    <row r="769" spans="1:14">
      <c r="K769" s="9"/>
    </row>
    <row r="770" spans="1:14">
      <c r="B770" s="7"/>
      <c r="C770" s="7"/>
      <c r="E770" s="7"/>
      <c r="F770" s="7"/>
      <c r="I770" s="7"/>
      <c r="J770" s="7"/>
      <c r="K770" s="9"/>
      <c r="L770" s="7"/>
      <c r="M770" s="7"/>
      <c r="N770" s="7"/>
    </row>
    <row r="771" spans="1:14">
      <c r="B771" s="11"/>
      <c r="C771" s="7"/>
      <c r="E771" s="7"/>
      <c r="F771" s="7"/>
      <c r="I771" s="7"/>
      <c r="J771" s="7"/>
      <c r="K771" s="9"/>
      <c r="L771" s="7"/>
      <c r="M771" s="7"/>
      <c r="N771" s="7"/>
    </row>
    <row r="772" spans="1:14">
      <c r="C772" s="13"/>
      <c r="E772" s="13"/>
      <c r="F772" s="13"/>
      <c r="G772" s="12"/>
      <c r="H772" s="13"/>
      <c r="K772" s="9"/>
      <c r="L772" s="13"/>
      <c r="M772" s="13"/>
      <c r="N772" s="13"/>
    </row>
    <row r="773" spans="1:14">
      <c r="A773" s="8"/>
      <c r="B773" s="7"/>
      <c r="K773" s="9"/>
    </row>
    <row r="774" spans="1:14">
      <c r="K774" s="9"/>
    </row>
    <row r="775" spans="1:14">
      <c r="B775" s="7"/>
      <c r="C775" s="7"/>
      <c r="E775" s="7"/>
      <c r="F775" s="7"/>
      <c r="I775" s="7"/>
      <c r="J775" s="7"/>
      <c r="K775" s="9"/>
      <c r="L775" s="7"/>
      <c r="M775" s="7"/>
      <c r="N775" s="7"/>
    </row>
    <row r="776" spans="1:14">
      <c r="B776" s="11"/>
      <c r="C776" s="7"/>
      <c r="E776" s="7"/>
      <c r="F776" s="7"/>
      <c r="I776" s="7"/>
      <c r="J776" s="7"/>
      <c r="K776" s="9"/>
      <c r="L776" s="7"/>
      <c r="M776" s="7"/>
      <c r="N776" s="7"/>
    </row>
    <row r="777" spans="1:14">
      <c r="B777" s="11"/>
      <c r="C777" s="7"/>
      <c r="E777" s="7"/>
      <c r="F777" s="7"/>
      <c r="I777" s="7"/>
      <c r="J777" s="7"/>
      <c r="K777" s="9"/>
      <c r="L777" s="7"/>
      <c r="M777" s="7"/>
      <c r="N777" s="7"/>
    </row>
    <row r="778" spans="1:14">
      <c r="C778" s="13"/>
      <c r="E778" s="13"/>
      <c r="F778" s="13"/>
      <c r="G778" s="12"/>
      <c r="H778" s="13"/>
      <c r="K778" s="9"/>
      <c r="L778" s="13"/>
      <c r="M778" s="13"/>
      <c r="N778" s="13"/>
    </row>
    <row r="779" spans="1:14">
      <c r="A779" s="8"/>
      <c r="B779" s="7"/>
      <c r="K779" s="9"/>
    </row>
    <row r="780" spans="1:14">
      <c r="K780" s="9"/>
    </row>
    <row r="781" spans="1:14">
      <c r="B781" s="11"/>
      <c r="C781" s="7"/>
      <c r="E781" s="7"/>
      <c r="F781" s="7"/>
      <c r="I781" s="7"/>
      <c r="J781" s="7"/>
      <c r="K781" s="9"/>
      <c r="L781" s="7"/>
      <c r="M781" s="7"/>
      <c r="N781" s="7"/>
    </row>
    <row r="782" spans="1:14">
      <c r="C782" s="13"/>
      <c r="E782" s="13"/>
      <c r="F782" s="13"/>
      <c r="G782" s="12"/>
      <c r="H782" s="13"/>
      <c r="I782" s="12"/>
      <c r="K782" s="9"/>
      <c r="L782" s="13"/>
      <c r="M782" s="13"/>
      <c r="N782" s="13"/>
    </row>
    <row r="783" spans="1:14">
      <c r="A783" s="8"/>
      <c r="B783" s="7"/>
      <c r="K783" s="9"/>
    </row>
    <row r="784" spans="1:14">
      <c r="K784" s="9"/>
    </row>
    <row r="785" spans="1:14">
      <c r="K785" s="9"/>
    </row>
    <row r="786" spans="1:14">
      <c r="B786" s="7"/>
      <c r="C786" s="7"/>
      <c r="E786" s="7"/>
      <c r="F786" s="7"/>
      <c r="I786" s="7"/>
      <c r="J786" s="7"/>
      <c r="K786" s="9"/>
      <c r="L786" s="7"/>
      <c r="M786" s="7"/>
      <c r="N786" s="7"/>
    </row>
    <row r="787" spans="1:14">
      <c r="B787" s="7"/>
      <c r="C787" s="7"/>
      <c r="E787" s="7"/>
      <c r="F787" s="7"/>
      <c r="I787" s="7"/>
      <c r="J787" s="7"/>
      <c r="K787" s="9"/>
      <c r="L787" s="7"/>
      <c r="M787" s="7"/>
      <c r="N787" s="7"/>
    </row>
    <row r="788" spans="1:14">
      <c r="B788" s="11"/>
      <c r="C788" s="7"/>
      <c r="E788" s="7"/>
      <c r="F788" s="7"/>
      <c r="I788" s="7"/>
      <c r="J788" s="7"/>
      <c r="K788" s="9"/>
      <c r="L788" s="7"/>
      <c r="M788" s="7"/>
      <c r="N788" s="7"/>
    </row>
    <row r="789" spans="1:14">
      <c r="B789" s="11"/>
      <c r="C789" s="7"/>
      <c r="E789" s="7"/>
      <c r="F789" s="7"/>
      <c r="I789" s="7"/>
      <c r="J789" s="7"/>
      <c r="K789" s="9"/>
      <c r="L789" s="7"/>
      <c r="M789" s="7"/>
      <c r="N789" s="7"/>
    </row>
    <row r="790" spans="1:14">
      <c r="C790" s="13"/>
      <c r="E790" s="13"/>
      <c r="F790" s="13"/>
      <c r="G790" s="12"/>
      <c r="H790" s="13"/>
      <c r="I790" s="12"/>
      <c r="K790" s="9"/>
      <c r="L790" s="13"/>
      <c r="M790" s="13"/>
      <c r="N790" s="13"/>
    </row>
    <row r="791" spans="1:14">
      <c r="A791" s="8"/>
      <c r="B791" s="7"/>
      <c r="K791" s="9"/>
    </row>
    <row r="792" spans="1:14">
      <c r="K792" s="9"/>
    </row>
    <row r="793" spans="1:14">
      <c r="B793" s="7"/>
      <c r="C793" s="7"/>
      <c r="E793" s="7"/>
      <c r="F793" s="7"/>
      <c r="I793" s="7"/>
      <c r="J793" s="7"/>
      <c r="K793" s="9"/>
      <c r="L793" s="7"/>
      <c r="M793" s="7"/>
      <c r="N793" s="7"/>
    </row>
    <row r="794" spans="1:14">
      <c r="B794" s="11"/>
      <c r="C794" s="7"/>
      <c r="E794" s="7"/>
      <c r="F794" s="7"/>
      <c r="I794" s="7"/>
      <c r="J794" s="7"/>
      <c r="K794" s="9"/>
      <c r="L794" s="7"/>
      <c r="M794" s="7"/>
      <c r="N794" s="7"/>
    </row>
    <row r="795" spans="1:14">
      <c r="B795" s="11"/>
      <c r="C795" s="7"/>
      <c r="E795" s="7"/>
      <c r="F795" s="7"/>
      <c r="I795" s="7"/>
      <c r="J795" s="7"/>
      <c r="K795" s="9"/>
      <c r="L795" s="7"/>
      <c r="M795" s="7"/>
      <c r="N795" s="7"/>
    </row>
    <row r="796" spans="1:14">
      <c r="C796" s="13"/>
      <c r="E796" s="13"/>
      <c r="F796" s="13"/>
      <c r="G796" s="12"/>
      <c r="H796" s="13"/>
      <c r="K796" s="9"/>
      <c r="L796" s="13"/>
      <c r="M796" s="13"/>
      <c r="N796" s="13"/>
    </row>
    <row r="797" spans="1:14">
      <c r="A797" s="8"/>
      <c r="B797" s="7"/>
      <c r="K797" s="9"/>
    </row>
    <row r="798" spans="1:14">
      <c r="K798" s="9"/>
    </row>
    <row r="799" spans="1:14">
      <c r="B799" s="7"/>
      <c r="C799" s="7"/>
      <c r="E799" s="7"/>
      <c r="F799" s="7"/>
      <c r="I799" s="7"/>
      <c r="J799" s="7"/>
      <c r="K799" s="9"/>
      <c r="L799" s="7"/>
      <c r="M799" s="7"/>
      <c r="N799" s="7"/>
    </row>
    <row r="800" spans="1:14">
      <c r="B800" s="11"/>
      <c r="C800" s="7"/>
      <c r="E800" s="7"/>
      <c r="F800" s="7"/>
      <c r="I800" s="7"/>
      <c r="J800" s="7"/>
      <c r="K800" s="9"/>
      <c r="L800" s="7"/>
      <c r="M800" s="7"/>
      <c r="N800" s="7"/>
    </row>
    <row r="801" spans="1:14">
      <c r="C801" s="13"/>
      <c r="E801" s="13"/>
      <c r="F801" s="13"/>
      <c r="G801" s="12"/>
      <c r="H801" s="13"/>
      <c r="K801" s="9"/>
      <c r="L801" s="13"/>
      <c r="M801" s="13"/>
      <c r="N801" s="13"/>
    </row>
    <row r="802" spans="1:14">
      <c r="A802" s="8"/>
      <c r="B802" s="7"/>
      <c r="K802" s="9"/>
    </row>
    <row r="803" spans="1:14">
      <c r="K803" s="9"/>
    </row>
    <row r="804" spans="1:14">
      <c r="B804" s="11"/>
      <c r="C804" s="7"/>
      <c r="E804" s="7"/>
      <c r="F804" s="7"/>
      <c r="I804" s="7"/>
      <c r="J804" s="7"/>
      <c r="K804" s="9"/>
      <c r="L804" s="7"/>
      <c r="M804" s="7"/>
      <c r="N804" s="7"/>
    </row>
    <row r="805" spans="1:14">
      <c r="C805" s="13"/>
      <c r="E805" s="13"/>
      <c r="F805" s="13"/>
      <c r="G805" s="12"/>
      <c r="H805" s="13"/>
      <c r="K805" s="9"/>
      <c r="L805" s="13"/>
      <c r="M805" s="13"/>
      <c r="N805" s="13"/>
    </row>
    <row r="806" spans="1:14">
      <c r="A806" s="8"/>
      <c r="B806" s="7"/>
      <c r="K806" s="9"/>
    </row>
    <row r="807" spans="1:14">
      <c r="K807" s="9"/>
    </row>
    <row r="808" spans="1:14">
      <c r="B808" s="7"/>
      <c r="C808" s="7"/>
      <c r="E808" s="7"/>
      <c r="F808" s="7"/>
      <c r="I808" s="7"/>
      <c r="J808" s="7"/>
      <c r="K808" s="9"/>
      <c r="L808" s="7"/>
      <c r="M808" s="7"/>
      <c r="N808" s="7"/>
    </row>
    <row r="809" spans="1:14">
      <c r="B809" s="11"/>
      <c r="C809" s="7"/>
      <c r="E809" s="7"/>
      <c r="F809" s="7"/>
      <c r="I809" s="7"/>
      <c r="J809" s="7"/>
      <c r="K809" s="9"/>
      <c r="L809" s="7"/>
      <c r="M809" s="7"/>
      <c r="N809" s="7"/>
    </row>
    <row r="810" spans="1:14">
      <c r="B810" s="11"/>
      <c r="C810" s="7"/>
      <c r="E810" s="7"/>
      <c r="F810" s="7"/>
      <c r="I810" s="7"/>
      <c r="J810" s="7"/>
      <c r="K810" s="9"/>
      <c r="L810" s="7"/>
      <c r="M810" s="7"/>
      <c r="N810" s="7"/>
    </row>
    <row r="811" spans="1:14">
      <c r="C811" s="13"/>
      <c r="E811" s="13"/>
      <c r="F811" s="13"/>
      <c r="G811" s="12"/>
      <c r="H811" s="13"/>
      <c r="K811" s="9"/>
      <c r="L811" s="13"/>
      <c r="M811" s="13"/>
      <c r="N811" s="13"/>
    </row>
    <row r="812" spans="1:14">
      <c r="A812" s="8"/>
      <c r="B812" s="7"/>
      <c r="K812" s="9"/>
    </row>
    <row r="813" spans="1:14">
      <c r="K813" s="9"/>
    </row>
    <row r="814" spans="1:14">
      <c r="B814" s="7"/>
      <c r="C814" s="7"/>
      <c r="E814" s="7"/>
      <c r="F814" s="7"/>
      <c r="I814" s="7"/>
      <c r="J814" s="7"/>
      <c r="K814" s="9"/>
      <c r="L814" s="7"/>
      <c r="M814" s="7"/>
      <c r="N814" s="7"/>
    </row>
    <row r="815" spans="1:14">
      <c r="B815" s="11"/>
      <c r="C815" s="7"/>
      <c r="E815" s="7"/>
      <c r="F815" s="7"/>
      <c r="I815" s="7"/>
      <c r="J815" s="7"/>
      <c r="K815" s="9"/>
      <c r="L815" s="7"/>
      <c r="M815" s="7"/>
      <c r="N815" s="7"/>
    </row>
    <row r="816" spans="1:14">
      <c r="C816" s="13"/>
      <c r="E816" s="13"/>
      <c r="F816" s="13"/>
      <c r="G816" s="12"/>
      <c r="H816" s="13"/>
      <c r="K816" s="9"/>
      <c r="L816" s="13"/>
      <c r="M816" s="13"/>
      <c r="N816" s="13"/>
    </row>
    <row r="817" spans="1:14">
      <c r="A817" s="8"/>
      <c r="B817" s="7"/>
      <c r="K817" s="9"/>
    </row>
    <row r="818" spans="1:14">
      <c r="K818" s="9"/>
    </row>
    <row r="819" spans="1:14">
      <c r="B819" s="7"/>
      <c r="C819" s="7"/>
      <c r="E819" s="7"/>
      <c r="F819" s="7"/>
      <c r="I819" s="7"/>
      <c r="J819" s="7"/>
      <c r="K819" s="9"/>
      <c r="L819" s="7"/>
      <c r="M819" s="7"/>
      <c r="N819" s="7"/>
    </row>
    <row r="820" spans="1:14">
      <c r="B820" s="11"/>
      <c r="C820" s="7"/>
      <c r="E820" s="7"/>
      <c r="F820" s="7"/>
      <c r="I820" s="7"/>
      <c r="J820" s="7"/>
      <c r="K820" s="9"/>
      <c r="L820" s="7"/>
      <c r="M820" s="7"/>
      <c r="N820" s="7"/>
    </row>
    <row r="821" spans="1:14">
      <c r="B821" s="11"/>
      <c r="C821" s="7"/>
      <c r="E821" s="7"/>
      <c r="F821" s="7"/>
      <c r="I821" s="7"/>
      <c r="J821" s="7"/>
      <c r="K821" s="9"/>
      <c r="L821" s="7"/>
      <c r="M821" s="7"/>
      <c r="N821" s="7"/>
    </row>
    <row r="822" spans="1:14">
      <c r="C822" s="13"/>
      <c r="E822" s="13"/>
      <c r="F822" s="13"/>
      <c r="G822" s="12"/>
      <c r="H822" s="13"/>
      <c r="K822" s="9"/>
      <c r="L822" s="13"/>
      <c r="M822" s="13"/>
      <c r="N822" s="13"/>
    </row>
    <row r="823" spans="1:14">
      <c r="A823" s="8"/>
      <c r="B823" s="7"/>
      <c r="K823" s="9"/>
    </row>
    <row r="824" spans="1:14">
      <c r="K824" s="9"/>
    </row>
    <row r="825" spans="1:14">
      <c r="B825" s="7"/>
      <c r="C825" s="7"/>
      <c r="E825" s="7"/>
      <c r="F825" s="7"/>
      <c r="G825" s="10"/>
      <c r="I825" s="7"/>
      <c r="J825" s="7"/>
      <c r="K825" s="9"/>
      <c r="L825" s="7"/>
      <c r="M825" s="7"/>
      <c r="N825" s="7"/>
    </row>
    <row r="826" spans="1:14">
      <c r="B826" s="11"/>
      <c r="C826" s="7"/>
      <c r="E826" s="7"/>
      <c r="F826" s="7"/>
      <c r="I826" s="7"/>
      <c r="J826" s="7"/>
      <c r="K826" s="9"/>
      <c r="L826" s="7"/>
      <c r="M826" s="7"/>
      <c r="N826" s="7"/>
    </row>
    <row r="827" spans="1:14">
      <c r="C827" s="13"/>
      <c r="E827" s="13"/>
      <c r="F827" s="13"/>
      <c r="G827" s="12"/>
      <c r="H827" s="13"/>
      <c r="K827" s="9"/>
      <c r="L827" s="13"/>
      <c r="M827" s="13"/>
      <c r="N827" s="13"/>
    </row>
    <row r="828" spans="1:14">
      <c r="A828" s="8"/>
      <c r="B828" s="7"/>
      <c r="K828" s="9"/>
    </row>
    <row r="829" spans="1:14">
      <c r="K829" s="9"/>
    </row>
    <row r="830" spans="1:14">
      <c r="B830" s="7"/>
      <c r="C830" s="7"/>
      <c r="E830" s="7"/>
      <c r="F830" s="7"/>
      <c r="I830" s="7"/>
      <c r="J830" s="7"/>
      <c r="K830" s="9"/>
      <c r="L830" s="7"/>
      <c r="M830" s="7"/>
      <c r="N830" s="7"/>
    </row>
    <row r="831" spans="1:14">
      <c r="B831" s="11"/>
      <c r="C831" s="7"/>
      <c r="E831" s="7"/>
      <c r="F831" s="7"/>
      <c r="I831" s="7"/>
      <c r="J831" s="7"/>
      <c r="K831" s="9"/>
      <c r="L831" s="7"/>
      <c r="M831" s="7"/>
      <c r="N831" s="7"/>
    </row>
    <row r="832" spans="1:14">
      <c r="B832" s="11"/>
      <c r="C832" s="7"/>
      <c r="E832" s="7"/>
      <c r="F832" s="7"/>
      <c r="I832" s="7"/>
      <c r="J832" s="7"/>
      <c r="K832" s="9"/>
      <c r="L832" s="7"/>
      <c r="M832" s="7"/>
      <c r="N832" s="7"/>
    </row>
    <row r="833" spans="1:14">
      <c r="C833" s="13"/>
      <c r="E833" s="13"/>
      <c r="F833" s="13"/>
      <c r="G833" s="12"/>
      <c r="H833" s="13"/>
      <c r="K833" s="9"/>
      <c r="L833" s="13"/>
      <c r="M833" s="13"/>
      <c r="N833" s="13"/>
    </row>
    <row r="834" spans="1:14">
      <c r="A834" s="8"/>
      <c r="B834" s="7"/>
      <c r="K834" s="9"/>
    </row>
    <row r="835" spans="1:14">
      <c r="K835" s="9"/>
    </row>
    <row r="836" spans="1:14">
      <c r="B836" s="7"/>
      <c r="C836" s="7"/>
      <c r="E836" s="7"/>
      <c r="F836" s="7"/>
      <c r="I836" s="7"/>
      <c r="J836" s="7"/>
      <c r="K836" s="9"/>
      <c r="L836" s="7"/>
      <c r="M836" s="7"/>
      <c r="N836" s="7"/>
    </row>
    <row r="837" spans="1:14">
      <c r="B837" s="11"/>
      <c r="C837" s="7"/>
      <c r="E837" s="7"/>
      <c r="F837" s="7"/>
      <c r="I837" s="7"/>
      <c r="J837" s="7"/>
      <c r="K837" s="9"/>
      <c r="L837" s="7"/>
      <c r="M837" s="7"/>
      <c r="N837" s="7"/>
    </row>
    <row r="838" spans="1:14">
      <c r="B838" s="11"/>
      <c r="C838" s="7"/>
      <c r="E838" s="7"/>
      <c r="F838" s="7"/>
      <c r="I838" s="7"/>
      <c r="J838" s="7"/>
      <c r="K838" s="9"/>
      <c r="L838" s="7"/>
      <c r="M838" s="7"/>
      <c r="N838" s="7"/>
    </row>
    <row r="839" spans="1:14">
      <c r="C839" s="13"/>
      <c r="E839" s="13"/>
      <c r="F839" s="13"/>
      <c r="G839" s="12"/>
      <c r="H839" s="13"/>
      <c r="K839" s="9"/>
      <c r="L839" s="13"/>
      <c r="M839" s="13"/>
      <c r="N839" s="13"/>
    </row>
    <row r="840" spans="1:14">
      <c r="A840" s="8"/>
      <c r="B840" s="7"/>
      <c r="K840" s="9"/>
    </row>
    <row r="841" spans="1:14">
      <c r="K841" s="9"/>
    </row>
    <row r="842" spans="1:14">
      <c r="K842" s="9"/>
    </row>
    <row r="843" spans="1:14">
      <c r="B843" s="7"/>
      <c r="C843" s="7"/>
      <c r="E843" s="7"/>
      <c r="F843" s="7"/>
      <c r="I843" s="7"/>
      <c r="J843" s="7"/>
      <c r="K843" s="9"/>
      <c r="L843" s="7"/>
      <c r="M843" s="7"/>
      <c r="N843" s="7"/>
    </row>
    <row r="844" spans="1:14">
      <c r="B844" s="7"/>
      <c r="C844" s="7"/>
      <c r="E844" s="7"/>
      <c r="F844" s="7"/>
      <c r="I844" s="7"/>
      <c r="J844" s="7"/>
      <c r="K844" s="9"/>
      <c r="L844" s="7"/>
      <c r="M844" s="7"/>
      <c r="N844" s="7"/>
    </row>
    <row r="845" spans="1:14">
      <c r="B845" s="11"/>
      <c r="C845" s="7"/>
      <c r="E845" s="7"/>
      <c r="F845" s="7"/>
      <c r="I845" s="7"/>
      <c r="J845" s="7"/>
      <c r="K845" s="9"/>
      <c r="L845" s="7"/>
      <c r="M845" s="7"/>
      <c r="N845" s="7"/>
    </row>
    <row r="846" spans="1:14">
      <c r="C846" s="13"/>
      <c r="E846" s="13"/>
      <c r="F846" s="13"/>
      <c r="G846" s="12"/>
      <c r="H846" s="13"/>
      <c r="K846" s="9"/>
      <c r="L846" s="13"/>
      <c r="M846" s="13"/>
      <c r="N846" s="13"/>
    </row>
    <row r="847" spans="1:14">
      <c r="A847" s="8"/>
      <c r="B847" s="7"/>
      <c r="K847" s="9"/>
    </row>
    <row r="848" spans="1:14">
      <c r="K848" s="9"/>
    </row>
    <row r="849" spans="1:14">
      <c r="B849" s="7"/>
      <c r="C849" s="7"/>
      <c r="E849" s="7"/>
      <c r="F849" s="7"/>
      <c r="I849" s="7"/>
      <c r="J849" s="7"/>
      <c r="K849" s="9"/>
      <c r="L849" s="7"/>
      <c r="M849" s="7"/>
      <c r="N849" s="7"/>
    </row>
    <row r="850" spans="1:14">
      <c r="B850" s="11"/>
      <c r="C850" s="7"/>
      <c r="E850" s="7"/>
      <c r="F850" s="7"/>
      <c r="I850" s="7"/>
      <c r="J850" s="7"/>
      <c r="K850" s="9"/>
      <c r="L850" s="7"/>
      <c r="M850" s="7"/>
      <c r="N850" s="7"/>
    </row>
    <row r="851" spans="1:14">
      <c r="B851" s="11"/>
      <c r="C851" s="7"/>
      <c r="E851" s="7"/>
      <c r="F851" s="7"/>
      <c r="I851" s="7"/>
      <c r="J851" s="7"/>
      <c r="K851" s="9"/>
      <c r="L851" s="7"/>
      <c r="M851" s="7"/>
      <c r="N851" s="7"/>
    </row>
    <row r="852" spans="1:14">
      <c r="C852" s="13"/>
      <c r="E852" s="13"/>
      <c r="F852" s="13"/>
      <c r="G852" s="12"/>
      <c r="H852" s="13"/>
      <c r="K852" s="9"/>
      <c r="L852" s="13"/>
      <c r="M852" s="13"/>
      <c r="N852" s="13"/>
    </row>
    <row r="853" spans="1:14">
      <c r="A853" s="8"/>
      <c r="B853" s="7"/>
      <c r="K853" s="9"/>
    </row>
    <row r="854" spans="1:14">
      <c r="K854" s="9"/>
    </row>
    <row r="855" spans="1:14">
      <c r="B855" s="7"/>
      <c r="C855" s="7"/>
      <c r="E855" s="7"/>
      <c r="F855" s="7"/>
      <c r="I855" s="7"/>
      <c r="J855" s="7"/>
      <c r="K855" s="9"/>
      <c r="L855" s="7"/>
      <c r="M855" s="7"/>
      <c r="N855" s="7"/>
    </row>
    <row r="856" spans="1:14">
      <c r="B856" s="11"/>
      <c r="C856" s="7"/>
      <c r="E856" s="7"/>
      <c r="F856" s="7"/>
      <c r="I856" s="7"/>
      <c r="J856" s="7"/>
      <c r="K856" s="9"/>
      <c r="L856" s="7"/>
      <c r="M856" s="7"/>
      <c r="N856" s="7"/>
    </row>
    <row r="857" spans="1:14">
      <c r="B857" s="11"/>
      <c r="C857" s="7"/>
      <c r="E857" s="7"/>
      <c r="F857" s="7"/>
      <c r="I857" s="7"/>
      <c r="J857" s="7"/>
      <c r="K857" s="9"/>
      <c r="L857" s="7"/>
      <c r="M857" s="7"/>
      <c r="N857" s="7"/>
    </row>
    <row r="858" spans="1:14">
      <c r="C858" s="13"/>
      <c r="E858" s="13"/>
      <c r="F858" s="13"/>
      <c r="G858" s="12"/>
      <c r="H858" s="13"/>
      <c r="K858" s="9"/>
      <c r="L858" s="13"/>
      <c r="M858" s="13"/>
      <c r="N858" s="13"/>
    </row>
    <row r="859" spans="1:14">
      <c r="A859" s="8"/>
      <c r="B859" s="7"/>
      <c r="K859" s="9"/>
    </row>
    <row r="860" spans="1:14">
      <c r="K860" s="9"/>
    </row>
    <row r="861" spans="1:14">
      <c r="K861" s="9"/>
    </row>
    <row r="862" spans="1:14">
      <c r="B862" s="7"/>
      <c r="C862" s="7"/>
      <c r="E862" s="7"/>
      <c r="F862" s="7"/>
      <c r="I862" s="7"/>
      <c r="J862" s="7"/>
      <c r="K862" s="9"/>
      <c r="L862" s="7"/>
      <c r="M862" s="7"/>
      <c r="N862" s="7"/>
    </row>
    <row r="863" spans="1:14">
      <c r="B863" s="7"/>
      <c r="C863" s="7"/>
      <c r="E863" s="7"/>
      <c r="F863" s="7"/>
      <c r="G863" s="10"/>
      <c r="I863" s="7"/>
      <c r="J863" s="7"/>
      <c r="K863" s="9"/>
      <c r="L863" s="7"/>
      <c r="M863" s="7"/>
      <c r="N863" s="7"/>
    </row>
    <row r="864" spans="1:14">
      <c r="B864" s="7"/>
      <c r="C864" s="7"/>
      <c r="E864" s="7"/>
      <c r="F864" s="7"/>
      <c r="G864" s="10"/>
      <c r="I864" s="7"/>
      <c r="J864" s="7"/>
      <c r="K864" s="9"/>
      <c r="L864" s="7"/>
      <c r="M864" s="7"/>
      <c r="N864" s="7"/>
    </row>
    <row r="865" spans="1:14">
      <c r="B865" s="11"/>
      <c r="C865" s="7"/>
      <c r="E865" s="7"/>
      <c r="F865" s="7"/>
      <c r="I865" s="7"/>
      <c r="J865" s="7"/>
      <c r="K865" s="9"/>
      <c r="L865" s="7"/>
      <c r="M865" s="7"/>
      <c r="N865" s="7"/>
    </row>
    <row r="866" spans="1:14">
      <c r="C866" s="13"/>
      <c r="E866" s="13"/>
      <c r="F866" s="13"/>
      <c r="G866" s="12"/>
      <c r="H866" s="13"/>
      <c r="K866" s="9"/>
      <c r="L866" s="13"/>
      <c r="M866" s="13"/>
      <c r="N866" s="13"/>
    </row>
    <row r="867" spans="1:14">
      <c r="A867" s="8"/>
      <c r="B867" s="7"/>
      <c r="K867" s="9"/>
    </row>
    <row r="868" spans="1:14">
      <c r="K868" s="9"/>
    </row>
    <row r="869" spans="1:14">
      <c r="B869" s="7"/>
      <c r="C869" s="7"/>
      <c r="E869" s="7"/>
      <c r="F869" s="7"/>
      <c r="I869" s="7"/>
      <c r="J869" s="7"/>
      <c r="K869" s="9"/>
      <c r="L869" s="7"/>
      <c r="M869" s="7"/>
      <c r="N869" s="7"/>
    </row>
    <row r="870" spans="1:14">
      <c r="B870" s="11"/>
      <c r="C870" s="7"/>
      <c r="E870" s="7"/>
      <c r="F870" s="7"/>
      <c r="I870" s="7"/>
      <c r="J870" s="7"/>
      <c r="K870" s="9"/>
      <c r="L870" s="7"/>
      <c r="M870" s="7"/>
      <c r="N870" s="7"/>
    </row>
    <row r="871" spans="1:14">
      <c r="C871" s="13"/>
      <c r="E871" s="13"/>
      <c r="F871" s="13"/>
      <c r="G871" s="12"/>
      <c r="H871" s="13"/>
      <c r="K871" s="9"/>
      <c r="L871" s="13"/>
      <c r="M871" s="13"/>
      <c r="N871" s="13"/>
    </row>
    <row r="872" spans="1:14">
      <c r="A872" s="8"/>
      <c r="B872" s="7"/>
      <c r="K872" s="9"/>
    </row>
    <row r="873" spans="1:14">
      <c r="K873" s="9"/>
    </row>
    <row r="874" spans="1:14">
      <c r="B874" s="7"/>
      <c r="C874" s="7"/>
      <c r="E874" s="7"/>
      <c r="F874" s="7"/>
      <c r="I874" s="7"/>
      <c r="J874" s="7"/>
      <c r="K874" s="9"/>
      <c r="L874" s="7"/>
      <c r="M874" s="7"/>
      <c r="N874" s="7"/>
    </row>
    <row r="875" spans="1:14">
      <c r="B875" s="11"/>
      <c r="C875" s="7"/>
      <c r="E875" s="7"/>
      <c r="F875" s="7"/>
      <c r="I875" s="7"/>
      <c r="J875" s="7"/>
      <c r="K875" s="9"/>
      <c r="L875" s="7"/>
      <c r="M875" s="7"/>
      <c r="N875" s="7"/>
    </row>
    <row r="876" spans="1:14">
      <c r="C876" s="13"/>
      <c r="E876" s="13"/>
      <c r="F876" s="13"/>
      <c r="G876" s="12"/>
      <c r="H876" s="13"/>
      <c r="I876" s="12"/>
      <c r="K876" s="9"/>
      <c r="L876" s="13"/>
      <c r="M876" s="13"/>
      <c r="N876" s="13"/>
    </row>
    <row r="877" spans="1:14">
      <c r="A877" s="8"/>
      <c r="B877" s="7"/>
      <c r="K877" s="9"/>
    </row>
    <row r="878" spans="1:14">
      <c r="K878" s="9"/>
    </row>
    <row r="879" spans="1:14">
      <c r="K879" s="9"/>
    </row>
    <row r="880" spans="1:14">
      <c r="B880" s="7"/>
      <c r="C880" s="7"/>
      <c r="E880" s="7"/>
      <c r="F880" s="7"/>
      <c r="I880" s="7"/>
      <c r="J880" s="7"/>
      <c r="K880" s="9"/>
      <c r="L880" s="7"/>
      <c r="M880" s="7"/>
      <c r="N880" s="7"/>
    </row>
    <row r="881" spans="1:14">
      <c r="B881" s="7"/>
      <c r="C881" s="7"/>
      <c r="E881" s="7"/>
      <c r="F881" s="7"/>
      <c r="I881" s="7"/>
      <c r="J881" s="7"/>
      <c r="K881" s="9"/>
      <c r="L881" s="7"/>
      <c r="M881" s="7"/>
      <c r="N881" s="7"/>
    </row>
    <row r="882" spans="1:14">
      <c r="B882" s="11"/>
      <c r="C882" s="7"/>
      <c r="E882" s="7"/>
      <c r="F882" s="7"/>
      <c r="I882" s="7"/>
      <c r="J882" s="7"/>
      <c r="K882" s="9"/>
      <c r="L882" s="7"/>
      <c r="M882" s="7"/>
      <c r="N882" s="7"/>
    </row>
    <row r="883" spans="1:14">
      <c r="C883" s="13"/>
      <c r="E883" s="13"/>
      <c r="F883" s="13"/>
      <c r="G883" s="12"/>
      <c r="H883" s="13"/>
      <c r="K883" s="9"/>
      <c r="L883" s="13"/>
      <c r="M883" s="13"/>
      <c r="N883" s="13"/>
    </row>
    <row r="884" spans="1:14">
      <c r="A884" s="8"/>
      <c r="B884" s="7"/>
      <c r="K884" s="9"/>
    </row>
    <row r="885" spans="1:14">
      <c r="K885" s="9"/>
    </row>
    <row r="886" spans="1:14">
      <c r="B886" s="7"/>
      <c r="C886" s="7"/>
      <c r="E886" s="7"/>
      <c r="F886" s="7"/>
      <c r="I886" s="7"/>
      <c r="J886" s="7"/>
      <c r="K886" s="9"/>
      <c r="L886" s="7"/>
      <c r="M886" s="7"/>
      <c r="N886" s="7"/>
    </row>
    <row r="887" spans="1:14">
      <c r="B887" s="11"/>
      <c r="C887" s="7"/>
      <c r="E887" s="7"/>
      <c r="F887" s="7"/>
      <c r="I887" s="7"/>
      <c r="J887" s="7"/>
      <c r="K887" s="9"/>
      <c r="L887" s="7"/>
      <c r="M887" s="7"/>
      <c r="N887" s="7"/>
    </row>
    <row r="888" spans="1:14">
      <c r="B888" s="11"/>
      <c r="C888" s="7"/>
      <c r="E888" s="7"/>
      <c r="F888" s="7"/>
      <c r="I888" s="7"/>
      <c r="J888" s="7"/>
      <c r="K888" s="9"/>
      <c r="L888" s="7"/>
      <c r="M888" s="7"/>
      <c r="N888" s="7"/>
    </row>
    <row r="889" spans="1:14">
      <c r="C889" s="13"/>
      <c r="E889" s="13"/>
      <c r="F889" s="13"/>
      <c r="G889" s="12"/>
      <c r="H889" s="13"/>
      <c r="J889" s="12"/>
      <c r="K889" s="9"/>
      <c r="L889" s="13"/>
      <c r="M889" s="13"/>
      <c r="N889" s="13"/>
    </row>
    <row r="890" spans="1:14">
      <c r="A890" s="8"/>
      <c r="B890" s="7"/>
      <c r="K890" s="9"/>
    </row>
    <row r="891" spans="1:14">
      <c r="K891" s="9"/>
    </row>
    <row r="892" spans="1:14">
      <c r="B892" s="7"/>
      <c r="C892" s="7"/>
      <c r="E892" s="7"/>
      <c r="F892" s="7"/>
      <c r="G892" s="10"/>
      <c r="I892" s="7"/>
      <c r="J892" s="7"/>
      <c r="K892" s="9"/>
      <c r="L892" s="7"/>
      <c r="M892" s="7"/>
      <c r="N892" s="7"/>
    </row>
    <row r="893" spans="1:14">
      <c r="B893" s="11"/>
      <c r="C893" s="7"/>
      <c r="E893" s="7"/>
      <c r="F893" s="7"/>
      <c r="I893" s="7"/>
      <c r="J893" s="7"/>
      <c r="K893" s="9"/>
      <c r="L893" s="7"/>
      <c r="M893" s="7"/>
      <c r="N893" s="7"/>
    </row>
    <row r="894" spans="1:14">
      <c r="C894" s="13"/>
      <c r="E894" s="13"/>
      <c r="F894" s="13"/>
      <c r="G894" s="12"/>
      <c r="H894" s="13"/>
      <c r="I894" s="12"/>
      <c r="K894" s="9"/>
      <c r="L894" s="13"/>
      <c r="M894" s="13"/>
      <c r="N894" s="13"/>
    </row>
    <row r="895" spans="1:14">
      <c r="A895" s="8"/>
      <c r="B895" s="7"/>
      <c r="K895" s="9"/>
    </row>
    <row r="896" spans="1:14">
      <c r="K896" s="9"/>
    </row>
    <row r="897" spans="1:14">
      <c r="B897" s="7"/>
      <c r="C897" s="7"/>
      <c r="E897" s="7"/>
      <c r="F897" s="7"/>
      <c r="I897" s="7"/>
      <c r="J897" s="7"/>
      <c r="K897" s="9"/>
      <c r="L897" s="7"/>
      <c r="M897" s="7"/>
      <c r="N897" s="7"/>
    </row>
    <row r="898" spans="1:14">
      <c r="B898" s="11"/>
      <c r="C898" s="7"/>
      <c r="E898" s="7"/>
      <c r="F898" s="7"/>
      <c r="I898" s="7"/>
      <c r="J898" s="7"/>
      <c r="K898" s="9"/>
      <c r="L898" s="7"/>
      <c r="M898" s="7"/>
      <c r="N898" s="7"/>
    </row>
    <row r="899" spans="1:14">
      <c r="B899" s="11"/>
      <c r="C899" s="7"/>
      <c r="E899" s="7"/>
      <c r="F899" s="7"/>
      <c r="I899" s="7"/>
      <c r="J899" s="7"/>
      <c r="K899" s="9"/>
      <c r="L899" s="7"/>
      <c r="M899" s="7"/>
      <c r="N899" s="7"/>
    </row>
    <row r="900" spans="1:14">
      <c r="C900" s="13"/>
      <c r="E900" s="13"/>
      <c r="F900" s="13"/>
      <c r="G900" s="12"/>
      <c r="H900" s="13"/>
      <c r="K900" s="9"/>
      <c r="L900" s="13"/>
      <c r="M900" s="13"/>
      <c r="N900" s="13"/>
    </row>
    <row r="901" spans="1:14">
      <c r="A901" s="8"/>
      <c r="B901" s="7"/>
      <c r="K901" s="9"/>
    </row>
    <row r="902" spans="1:14">
      <c r="K902" s="9"/>
    </row>
    <row r="903" spans="1:14">
      <c r="B903" s="11"/>
      <c r="C903" s="7"/>
      <c r="E903" s="7"/>
      <c r="F903" s="7"/>
      <c r="I903" s="7"/>
      <c r="J903" s="7"/>
      <c r="K903" s="9"/>
      <c r="L903" s="7"/>
      <c r="M903" s="7"/>
      <c r="N903" s="7"/>
    </row>
    <row r="904" spans="1:14">
      <c r="C904" s="13"/>
      <c r="E904" s="13"/>
      <c r="F904" s="13"/>
      <c r="G904" s="12"/>
      <c r="H904" s="13"/>
      <c r="K904" s="9"/>
      <c r="L904" s="13"/>
      <c r="M904" s="13"/>
      <c r="N904" s="13"/>
    </row>
    <row r="905" spans="1:14">
      <c r="A905" s="8"/>
      <c r="B905" s="7"/>
      <c r="K905" s="9"/>
    </row>
    <row r="906" spans="1:14">
      <c r="K906" s="9"/>
    </row>
    <row r="907" spans="1:14">
      <c r="B907" s="7"/>
      <c r="C907" s="7"/>
      <c r="E907" s="7"/>
      <c r="F907" s="7"/>
      <c r="I907" s="7"/>
      <c r="J907" s="7"/>
      <c r="K907" s="9"/>
      <c r="L907" s="7"/>
      <c r="M907" s="7"/>
      <c r="N907" s="7"/>
    </row>
    <row r="908" spans="1:14">
      <c r="B908" s="11"/>
      <c r="C908" s="7"/>
      <c r="E908" s="7"/>
      <c r="F908" s="7"/>
      <c r="I908" s="7"/>
      <c r="J908" s="7"/>
      <c r="K908" s="9"/>
      <c r="L908" s="7"/>
      <c r="M908" s="7"/>
      <c r="N908" s="7"/>
    </row>
    <row r="909" spans="1:14">
      <c r="B909" s="11"/>
      <c r="C909" s="7"/>
      <c r="E909" s="7"/>
      <c r="F909" s="7"/>
      <c r="I909" s="7"/>
      <c r="J909" s="7"/>
      <c r="K909" s="9"/>
      <c r="L909" s="7"/>
      <c r="M909" s="7"/>
      <c r="N909" s="7"/>
    </row>
    <row r="910" spans="1:14">
      <c r="C910" s="13"/>
      <c r="E910" s="13"/>
      <c r="F910" s="13"/>
      <c r="G910" s="12"/>
      <c r="H910" s="13"/>
      <c r="K910" s="9"/>
      <c r="L910" s="13"/>
      <c r="M910" s="13"/>
      <c r="N910" s="13"/>
    </row>
    <row r="911" spans="1:14">
      <c r="A911" s="8"/>
      <c r="B911" s="7"/>
      <c r="K911" s="9"/>
    </row>
    <row r="912" spans="1:14">
      <c r="K912" s="9"/>
    </row>
    <row r="913" spans="1:14">
      <c r="B913" s="7"/>
      <c r="C913" s="7"/>
      <c r="E913" s="7"/>
      <c r="F913" s="7"/>
      <c r="I913" s="7"/>
      <c r="J913" s="7"/>
      <c r="K913" s="9"/>
      <c r="L913" s="7"/>
      <c r="M913" s="7"/>
      <c r="N913" s="7"/>
    </row>
    <row r="914" spans="1:14">
      <c r="B914" s="11"/>
      <c r="C914" s="7"/>
      <c r="E914" s="7"/>
      <c r="F914" s="7"/>
      <c r="I914" s="7"/>
      <c r="J914" s="7"/>
      <c r="K914" s="9"/>
      <c r="L914" s="7"/>
      <c r="M914" s="7"/>
      <c r="N914" s="7"/>
    </row>
    <row r="915" spans="1:14">
      <c r="C915" s="13"/>
      <c r="E915" s="13"/>
      <c r="F915" s="13"/>
      <c r="G915" s="12"/>
      <c r="H915" s="13"/>
      <c r="K915" s="9"/>
      <c r="L915" s="13"/>
      <c r="M915" s="13"/>
      <c r="N915" s="13"/>
    </row>
    <row r="916" spans="1:14">
      <c r="A916" s="8"/>
      <c r="B916" s="7"/>
      <c r="K916" s="9"/>
    </row>
    <row r="917" spans="1:14">
      <c r="K917" s="9"/>
    </row>
    <row r="918" spans="1:14">
      <c r="K918" s="9"/>
    </row>
    <row r="919" spans="1:14">
      <c r="B919" s="7"/>
      <c r="C919" s="7"/>
      <c r="E919" s="7"/>
      <c r="F919" s="7"/>
      <c r="I919" s="7"/>
      <c r="J919" s="7"/>
      <c r="K919" s="9"/>
      <c r="L919" s="7"/>
      <c r="M919" s="7"/>
      <c r="N919" s="7"/>
    </row>
    <row r="920" spans="1:14">
      <c r="B920" s="7"/>
      <c r="C920" s="7"/>
      <c r="E920" s="7"/>
      <c r="F920" s="7"/>
      <c r="G920" s="10"/>
      <c r="I920" s="7"/>
      <c r="J920" s="7"/>
      <c r="K920" s="9"/>
      <c r="L920" s="7"/>
      <c r="M920" s="7"/>
      <c r="N920" s="7"/>
    </row>
    <row r="921" spans="1:14">
      <c r="B921" s="11"/>
      <c r="C921" s="7"/>
      <c r="E921" s="7"/>
      <c r="F921" s="7"/>
      <c r="I921" s="7"/>
      <c r="J921" s="7"/>
      <c r="K921" s="9"/>
      <c r="L921" s="7"/>
      <c r="M921" s="7"/>
      <c r="N921" s="7"/>
    </row>
    <row r="922" spans="1:14">
      <c r="B922" s="11"/>
      <c r="C922" s="7"/>
      <c r="E922" s="7"/>
      <c r="F922" s="7"/>
      <c r="I922" s="7"/>
      <c r="J922" s="7"/>
      <c r="K922" s="9"/>
      <c r="L922" s="7"/>
      <c r="M922" s="7"/>
      <c r="N922" s="7"/>
    </row>
    <row r="923" spans="1:14">
      <c r="C923" s="13"/>
      <c r="E923" s="13"/>
      <c r="F923" s="13"/>
      <c r="G923" s="12"/>
      <c r="H923" s="13"/>
      <c r="K923" s="9"/>
      <c r="L923" s="13"/>
      <c r="M923" s="13"/>
      <c r="N923" s="13"/>
    </row>
    <row r="924" spans="1:14">
      <c r="A924" s="8"/>
      <c r="B924" s="7"/>
      <c r="K924" s="9"/>
    </row>
    <row r="925" spans="1:14">
      <c r="K925" s="9"/>
    </row>
    <row r="926" spans="1:14">
      <c r="B926" s="7"/>
      <c r="C926" s="7"/>
      <c r="E926" s="7"/>
      <c r="F926" s="7"/>
      <c r="I926" s="7"/>
      <c r="J926" s="7"/>
      <c r="K926" s="9"/>
      <c r="L926" s="7"/>
      <c r="M926" s="7"/>
      <c r="N926" s="7"/>
    </row>
    <row r="927" spans="1:14">
      <c r="B927" s="11"/>
      <c r="C927" s="7"/>
      <c r="E927" s="7"/>
      <c r="F927" s="7"/>
      <c r="I927" s="7"/>
      <c r="J927" s="7"/>
      <c r="K927" s="9"/>
      <c r="L927" s="7"/>
      <c r="M927" s="7"/>
      <c r="N927" s="7"/>
    </row>
    <row r="928" spans="1:14">
      <c r="C928" s="13"/>
      <c r="E928" s="13"/>
      <c r="F928" s="13"/>
      <c r="G928" s="12"/>
      <c r="H928" s="13"/>
      <c r="K928" s="9"/>
      <c r="L928" s="13"/>
      <c r="M928" s="13"/>
      <c r="N928" s="13"/>
    </row>
    <row r="929" spans="1:14">
      <c r="A929" s="8"/>
      <c r="B929" s="7"/>
      <c r="K929" s="9"/>
    </row>
    <row r="930" spans="1:14">
      <c r="K930" s="9"/>
    </row>
    <row r="931" spans="1:14">
      <c r="B931" s="7"/>
      <c r="C931" s="7"/>
      <c r="E931" s="7"/>
      <c r="F931" s="7"/>
      <c r="I931" s="7"/>
      <c r="J931" s="7"/>
      <c r="K931" s="9"/>
      <c r="L931" s="7"/>
      <c r="M931" s="7"/>
      <c r="N931" s="7"/>
    </row>
    <row r="932" spans="1:14">
      <c r="B932" s="11"/>
      <c r="C932" s="7"/>
      <c r="E932" s="7"/>
      <c r="F932" s="7"/>
      <c r="I932" s="7"/>
      <c r="J932" s="7"/>
      <c r="K932" s="9"/>
      <c r="L932" s="7"/>
      <c r="M932" s="7"/>
      <c r="N932" s="7"/>
    </row>
    <row r="933" spans="1:14">
      <c r="B933" s="11"/>
      <c r="C933" s="7"/>
      <c r="E933" s="7"/>
      <c r="F933" s="7"/>
      <c r="I933" s="7"/>
      <c r="J933" s="7"/>
      <c r="K933" s="9"/>
      <c r="L933" s="7"/>
      <c r="M933" s="7"/>
      <c r="N933" s="7"/>
    </row>
    <row r="934" spans="1:14">
      <c r="C934" s="13"/>
      <c r="E934" s="13"/>
      <c r="F934" s="13"/>
      <c r="G934" s="12"/>
      <c r="H934" s="13"/>
      <c r="K934" s="9"/>
      <c r="L934" s="13"/>
      <c r="M934" s="13"/>
      <c r="N934" s="13"/>
    </row>
    <row r="935" spans="1:14">
      <c r="A935" s="8"/>
      <c r="B935" s="7"/>
      <c r="K935" s="9"/>
    </row>
    <row r="936" spans="1:14">
      <c r="K936" s="9"/>
    </row>
    <row r="937" spans="1:14">
      <c r="K937" s="9"/>
    </row>
    <row r="938" spans="1:14">
      <c r="B938" s="7"/>
      <c r="C938" s="7"/>
      <c r="E938" s="7"/>
      <c r="F938" s="7"/>
      <c r="I938" s="7"/>
      <c r="J938" s="7"/>
      <c r="K938" s="9"/>
      <c r="L938" s="7"/>
      <c r="M938" s="7"/>
      <c r="N938" s="7"/>
    </row>
    <row r="939" spans="1:14">
      <c r="B939" s="7"/>
      <c r="C939" s="7"/>
      <c r="E939" s="7"/>
      <c r="F939" s="7"/>
      <c r="G939" s="10"/>
      <c r="I939" s="7"/>
      <c r="J939" s="7"/>
      <c r="K939" s="9"/>
      <c r="L939" s="7"/>
      <c r="M939" s="7"/>
      <c r="N939" s="7"/>
    </row>
    <row r="940" spans="1:14">
      <c r="B940" s="11"/>
      <c r="C940" s="7"/>
      <c r="E940" s="7"/>
      <c r="F940" s="7"/>
      <c r="I940" s="7"/>
      <c r="J940" s="7"/>
      <c r="K940" s="9"/>
      <c r="L940" s="7"/>
      <c r="M940" s="7"/>
      <c r="N940" s="7"/>
    </row>
    <row r="941" spans="1:14">
      <c r="B941" s="11"/>
      <c r="C941" s="7"/>
      <c r="E941" s="7"/>
      <c r="F941" s="7"/>
      <c r="I941" s="7"/>
      <c r="J941" s="7"/>
      <c r="K941" s="9"/>
      <c r="L941" s="7"/>
      <c r="M941" s="7"/>
      <c r="N941" s="7"/>
    </row>
    <row r="942" spans="1:14">
      <c r="C942" s="13"/>
      <c r="E942" s="13"/>
      <c r="F942" s="13"/>
      <c r="G942" s="12"/>
      <c r="H942" s="13"/>
      <c r="I942" s="12"/>
      <c r="K942" s="9"/>
      <c r="L942" s="13"/>
      <c r="M942" s="13"/>
      <c r="N942" s="13"/>
    </row>
    <row r="943" spans="1:14">
      <c r="A943" s="8"/>
      <c r="B943" s="7"/>
      <c r="K943" s="9"/>
    </row>
    <row r="944" spans="1:14">
      <c r="K944" s="9"/>
    </row>
    <row r="945" spans="1:14">
      <c r="B945" s="7"/>
      <c r="C945" s="7"/>
      <c r="E945" s="7"/>
      <c r="F945" s="7"/>
      <c r="G945" s="10"/>
      <c r="I945" s="7"/>
      <c r="J945" s="7"/>
      <c r="K945" s="9"/>
      <c r="L945" s="7"/>
      <c r="M945" s="7"/>
      <c r="N945" s="7"/>
    </row>
    <row r="946" spans="1:14">
      <c r="B946" s="11"/>
      <c r="C946" s="7"/>
      <c r="E946" s="7"/>
      <c r="F946" s="7"/>
      <c r="I946" s="7"/>
      <c r="J946" s="7"/>
      <c r="K946" s="9"/>
      <c r="L946" s="7"/>
      <c r="M946" s="7"/>
      <c r="N946" s="7"/>
    </row>
    <row r="947" spans="1:14">
      <c r="C947" s="13"/>
      <c r="E947" s="13"/>
      <c r="F947" s="13"/>
      <c r="G947" s="12"/>
      <c r="H947" s="13"/>
      <c r="K947" s="9"/>
      <c r="L947" s="13"/>
      <c r="M947" s="13"/>
      <c r="N947" s="13"/>
    </row>
    <row r="948" spans="1:14">
      <c r="A948" s="8"/>
      <c r="B948" s="7"/>
      <c r="K948" s="9"/>
    </row>
    <row r="949" spans="1:14">
      <c r="K949" s="9"/>
    </row>
    <row r="950" spans="1:14">
      <c r="B950" s="7"/>
      <c r="C950" s="7"/>
      <c r="E950" s="7"/>
      <c r="F950" s="7"/>
      <c r="G950" s="10"/>
      <c r="I950" s="7"/>
      <c r="J950" s="7"/>
      <c r="K950" s="9"/>
      <c r="L950" s="7"/>
      <c r="M950" s="7"/>
      <c r="N950" s="7"/>
    </row>
    <row r="951" spans="1:14">
      <c r="B951" s="11"/>
      <c r="C951" s="7"/>
      <c r="E951" s="7"/>
      <c r="F951" s="7"/>
      <c r="I951" s="7"/>
      <c r="J951" s="7"/>
      <c r="K951" s="9"/>
      <c r="L951" s="7"/>
      <c r="M951" s="7"/>
      <c r="N951" s="7"/>
    </row>
    <row r="952" spans="1:14">
      <c r="B952" s="11"/>
      <c r="C952" s="7"/>
      <c r="E952" s="7"/>
      <c r="F952" s="7"/>
      <c r="I952" s="7"/>
      <c r="J952" s="7"/>
      <c r="K952" s="9"/>
      <c r="L952" s="7"/>
      <c r="M952" s="7"/>
      <c r="N952" s="7"/>
    </row>
    <row r="953" spans="1:14">
      <c r="C953" s="13"/>
      <c r="E953" s="13"/>
      <c r="F953" s="13"/>
      <c r="G953" s="12"/>
      <c r="H953" s="13"/>
      <c r="K953" s="9"/>
      <c r="L953" s="13"/>
      <c r="M953" s="13"/>
      <c r="N953" s="13"/>
    </row>
    <row r="954" spans="1:14">
      <c r="A954" s="8"/>
      <c r="B954" s="7"/>
      <c r="K954" s="9"/>
    </row>
    <row r="955" spans="1:14">
      <c r="K955" s="9"/>
    </row>
    <row r="956" spans="1:14">
      <c r="B956" s="7"/>
      <c r="C956" s="7"/>
      <c r="E956" s="7"/>
      <c r="F956" s="7"/>
      <c r="G956" s="10"/>
      <c r="I956" s="7"/>
      <c r="J956" s="7"/>
      <c r="K956" s="9"/>
      <c r="L956" s="7"/>
      <c r="M956" s="7"/>
      <c r="N956" s="7"/>
    </row>
    <row r="957" spans="1:14">
      <c r="B957" s="11"/>
      <c r="C957" s="7"/>
      <c r="E957" s="7"/>
      <c r="F957" s="7"/>
      <c r="G957" s="10"/>
      <c r="I957" s="7"/>
      <c r="J957" s="7"/>
      <c r="K957" s="9"/>
      <c r="L957" s="7"/>
      <c r="M957" s="7"/>
      <c r="N957" s="7"/>
    </row>
    <row r="958" spans="1:14">
      <c r="B958" s="11"/>
      <c r="C958" s="7"/>
      <c r="E958" s="7"/>
      <c r="F958" s="7"/>
      <c r="G958" s="10"/>
      <c r="I958" s="7"/>
      <c r="J958" s="7"/>
      <c r="K958" s="9"/>
      <c r="L958" s="7"/>
      <c r="M958" s="7"/>
      <c r="N958" s="7"/>
    </row>
    <row r="959" spans="1:14">
      <c r="C959" s="13"/>
      <c r="E959" s="13"/>
      <c r="F959" s="13"/>
      <c r="G959" s="14"/>
      <c r="H959" s="13"/>
      <c r="K959" s="9"/>
      <c r="L959" s="13"/>
      <c r="M959" s="13"/>
      <c r="N959" s="13"/>
    </row>
    <row r="960" spans="1:14">
      <c r="A960" s="8"/>
      <c r="B960" s="7"/>
      <c r="K960" s="9"/>
    </row>
    <row r="961" spans="1:15">
      <c r="K961" s="9"/>
    </row>
    <row r="962" spans="1:15">
      <c r="B962" s="7"/>
      <c r="C962" s="7"/>
      <c r="E962" s="7"/>
      <c r="F962" s="7"/>
      <c r="G962" s="10"/>
      <c r="I962" s="7"/>
      <c r="J962" s="7"/>
      <c r="K962" s="9"/>
      <c r="L962" s="7"/>
      <c r="M962" s="7"/>
      <c r="N962" s="7"/>
      <c r="O962" s="1"/>
    </row>
    <row r="963" spans="1:15">
      <c r="B963" s="11"/>
      <c r="C963" s="7"/>
      <c r="E963" s="7"/>
      <c r="F963" s="7"/>
      <c r="I963" s="7"/>
      <c r="J963" s="7"/>
      <c r="K963" s="9"/>
      <c r="L963" s="7"/>
      <c r="M963" s="7"/>
      <c r="N963" s="7"/>
    </row>
    <row r="964" spans="1:15">
      <c r="C964" s="13"/>
      <c r="E964" s="13"/>
      <c r="F964" s="13"/>
      <c r="G964" s="12"/>
      <c r="H964" s="13"/>
      <c r="I964" s="12"/>
      <c r="K964" s="9"/>
      <c r="L964" s="13"/>
      <c r="M964" s="13"/>
      <c r="N964" s="13"/>
    </row>
    <row r="965" spans="1:15">
      <c r="A965" s="8"/>
      <c r="B965" s="7"/>
      <c r="K965" s="9"/>
    </row>
    <row r="966" spans="1:15">
      <c r="K966" s="9"/>
    </row>
    <row r="967" spans="1:15">
      <c r="B967" s="7"/>
      <c r="C967" s="7"/>
      <c r="E967" s="7"/>
      <c r="F967" s="7"/>
      <c r="G967" s="10"/>
      <c r="I967" s="7"/>
      <c r="J967" s="7"/>
      <c r="K967" s="9"/>
      <c r="L967" s="7"/>
      <c r="M967" s="7"/>
      <c r="N967" s="7"/>
    </row>
    <row r="968" spans="1:15">
      <c r="B968" s="11"/>
      <c r="C968" s="7"/>
      <c r="E968" s="7"/>
      <c r="F968" s="7"/>
      <c r="I968" s="7"/>
      <c r="J968" s="7"/>
      <c r="K968" s="9"/>
      <c r="L968" s="7"/>
      <c r="M968" s="7"/>
      <c r="N968" s="7"/>
    </row>
    <row r="969" spans="1:15">
      <c r="B969" s="11"/>
      <c r="C969" s="7"/>
      <c r="E969" s="7"/>
      <c r="F969" s="7"/>
      <c r="I969" s="7"/>
      <c r="J969" s="7"/>
      <c r="K969" s="9"/>
      <c r="L969" s="7"/>
      <c r="M969" s="7"/>
      <c r="N969" s="7"/>
    </row>
    <row r="970" spans="1:15">
      <c r="C970" s="13"/>
      <c r="E970" s="13"/>
      <c r="F970" s="13"/>
      <c r="G970" s="12"/>
      <c r="H970" s="13"/>
      <c r="K970" s="9"/>
      <c r="L970" s="13"/>
      <c r="M970" s="13"/>
      <c r="N970" s="13"/>
    </row>
    <row r="971" spans="1:15">
      <c r="A971" s="8"/>
      <c r="B971" s="7"/>
      <c r="K971" s="9"/>
    </row>
    <row r="972" spans="1:15">
      <c r="K972" s="9"/>
    </row>
    <row r="973" spans="1:15">
      <c r="K973" s="9"/>
    </row>
    <row r="974" spans="1:15">
      <c r="B974" s="7"/>
      <c r="C974" s="7"/>
      <c r="E974" s="7"/>
      <c r="F974" s="7"/>
      <c r="G974" s="10"/>
      <c r="I974" s="7"/>
      <c r="J974" s="7"/>
      <c r="K974" s="9"/>
      <c r="L974" s="7"/>
      <c r="M974" s="7"/>
      <c r="N974" s="7"/>
    </row>
    <row r="975" spans="1:15">
      <c r="B975" s="7"/>
      <c r="C975" s="7"/>
      <c r="E975" s="7"/>
      <c r="F975" s="7"/>
      <c r="G975" s="10"/>
      <c r="I975" s="7"/>
      <c r="J975" s="7"/>
      <c r="K975" s="9"/>
      <c r="L975" s="7"/>
      <c r="M975" s="7"/>
      <c r="N975" s="7"/>
    </row>
    <row r="976" spans="1:15">
      <c r="B976" s="11"/>
      <c r="C976" s="7"/>
      <c r="E976" s="7"/>
      <c r="F976" s="7"/>
      <c r="I976" s="7"/>
      <c r="J976" s="7"/>
      <c r="K976" s="9"/>
      <c r="L976" s="7"/>
      <c r="M976" s="7"/>
      <c r="N976" s="7"/>
    </row>
    <row r="977" spans="1:14">
      <c r="B977" s="11"/>
      <c r="C977" s="7"/>
      <c r="E977" s="7"/>
      <c r="F977" s="7"/>
      <c r="I977" s="7"/>
      <c r="J977" s="7"/>
      <c r="K977" s="9"/>
      <c r="L977" s="7"/>
      <c r="M977" s="7"/>
      <c r="N977" s="7"/>
    </row>
    <row r="978" spans="1:14">
      <c r="C978" s="13"/>
      <c r="E978" s="13"/>
      <c r="F978" s="13"/>
      <c r="G978" s="12"/>
      <c r="H978" s="13"/>
      <c r="K978" s="9"/>
      <c r="L978" s="13"/>
      <c r="M978" s="13"/>
      <c r="N978" s="13"/>
    </row>
    <row r="979" spans="1:14">
      <c r="A979" s="8"/>
      <c r="B979" s="7"/>
      <c r="K979" s="9"/>
    </row>
    <row r="980" spans="1:14">
      <c r="K980" s="9"/>
    </row>
    <row r="981" spans="1:14">
      <c r="K981" s="9"/>
    </row>
    <row r="982" spans="1:14">
      <c r="B982" s="7"/>
      <c r="C982" s="7"/>
      <c r="E982" s="7"/>
      <c r="F982" s="7"/>
      <c r="G982" s="10"/>
      <c r="I982" s="7"/>
      <c r="J982" s="7"/>
      <c r="K982" s="9"/>
      <c r="L982" s="7"/>
      <c r="M982" s="7"/>
      <c r="N982" s="7"/>
    </row>
    <row r="983" spans="1:14">
      <c r="B983" s="7"/>
      <c r="C983" s="7"/>
      <c r="E983" s="7"/>
      <c r="F983" s="7"/>
      <c r="G983" s="10"/>
      <c r="I983" s="7"/>
      <c r="J983" s="7"/>
      <c r="K983" s="9"/>
      <c r="L983" s="7"/>
      <c r="M983" s="7"/>
      <c r="N983" s="7"/>
    </row>
    <row r="984" spans="1:14">
      <c r="B984" s="7"/>
      <c r="C984" s="7"/>
      <c r="E984" s="7"/>
      <c r="F984" s="7"/>
      <c r="G984" s="10"/>
      <c r="I984" s="7"/>
      <c r="J984" s="7"/>
      <c r="K984" s="9"/>
      <c r="L984" s="7"/>
      <c r="M984" s="7"/>
      <c r="N984" s="7"/>
    </row>
    <row r="985" spans="1:14">
      <c r="B985" s="11"/>
      <c r="C985" s="7"/>
      <c r="E985" s="7"/>
      <c r="F985" s="7"/>
      <c r="I985" s="7"/>
      <c r="J985" s="7"/>
      <c r="K985" s="9"/>
      <c r="L985" s="7"/>
      <c r="M985" s="7"/>
      <c r="N985" s="7"/>
    </row>
    <row r="986" spans="1:14">
      <c r="B986" s="11"/>
      <c r="C986" s="7"/>
      <c r="E986" s="7"/>
      <c r="F986" s="7"/>
      <c r="I986" s="7"/>
      <c r="J986" s="7"/>
      <c r="K986" s="9"/>
      <c r="L986" s="7"/>
      <c r="M986" s="7"/>
      <c r="N986" s="7"/>
    </row>
    <row r="987" spans="1:14">
      <c r="C987" s="13"/>
      <c r="E987" s="13"/>
      <c r="F987" s="13"/>
      <c r="G987" s="12"/>
      <c r="H987" s="13"/>
      <c r="K987" s="9"/>
      <c r="L987" s="13"/>
      <c r="M987" s="13"/>
      <c r="N987" s="13"/>
    </row>
    <row r="988" spans="1:14">
      <c r="A988" s="8"/>
      <c r="B988" s="7"/>
      <c r="K988" s="9"/>
    </row>
    <row r="989" spans="1:14">
      <c r="K989" s="9"/>
    </row>
    <row r="990" spans="1:14">
      <c r="K990" s="9"/>
    </row>
    <row r="991" spans="1:14">
      <c r="B991" s="7"/>
      <c r="C991" s="7"/>
      <c r="E991" s="7"/>
      <c r="F991" s="7"/>
      <c r="G991" s="10"/>
      <c r="I991" s="7"/>
      <c r="J991" s="7"/>
      <c r="K991" s="9"/>
      <c r="L991" s="7"/>
      <c r="M991" s="7"/>
      <c r="N991" s="7"/>
    </row>
    <row r="992" spans="1:14">
      <c r="B992" s="7"/>
      <c r="C992" s="7"/>
      <c r="E992" s="7"/>
      <c r="F992" s="7"/>
      <c r="G992" s="10"/>
      <c r="I992" s="7"/>
      <c r="J992" s="7"/>
      <c r="K992" s="9"/>
      <c r="L992" s="7"/>
      <c r="M992" s="7"/>
      <c r="N992" s="7"/>
    </row>
    <row r="993" spans="1:14">
      <c r="B993" s="11"/>
      <c r="C993" s="7"/>
      <c r="E993" s="7"/>
      <c r="F993" s="7"/>
      <c r="I993" s="7"/>
      <c r="J993" s="7"/>
      <c r="K993" s="9"/>
      <c r="L993" s="7"/>
      <c r="M993" s="7"/>
      <c r="N993" s="7"/>
    </row>
    <row r="994" spans="1:14">
      <c r="B994" s="11"/>
      <c r="C994" s="7"/>
      <c r="E994" s="7"/>
      <c r="F994" s="7"/>
      <c r="I994" s="7"/>
      <c r="J994" s="7"/>
      <c r="K994" s="9"/>
      <c r="L994" s="7"/>
      <c r="M994" s="7"/>
      <c r="N994" s="7"/>
    </row>
    <row r="995" spans="1:14">
      <c r="C995" s="13"/>
      <c r="E995" s="13"/>
      <c r="F995" s="13"/>
      <c r="G995" s="12"/>
      <c r="H995" s="13"/>
      <c r="K995" s="9"/>
      <c r="L995" s="13"/>
      <c r="M995" s="13"/>
      <c r="N995" s="13"/>
    </row>
    <row r="996" spans="1:14">
      <c r="A996" s="8"/>
      <c r="B996" s="7"/>
      <c r="K996" s="9"/>
    </row>
    <row r="997" spans="1:14">
      <c r="K997" s="9"/>
    </row>
    <row r="998" spans="1:14">
      <c r="B998" s="7"/>
      <c r="C998" s="7"/>
      <c r="E998" s="7"/>
      <c r="F998" s="7"/>
      <c r="G998" s="10"/>
      <c r="I998" s="7"/>
      <c r="J998" s="7"/>
      <c r="K998" s="9"/>
      <c r="L998" s="7"/>
      <c r="M998" s="7"/>
      <c r="N998" s="7"/>
    </row>
    <row r="999" spans="1:14">
      <c r="B999" s="11"/>
      <c r="C999" s="7"/>
      <c r="E999" s="7"/>
      <c r="F999" s="7"/>
      <c r="I999" s="7"/>
      <c r="J999" s="7"/>
      <c r="K999" s="9"/>
      <c r="L999" s="7"/>
      <c r="M999" s="7"/>
      <c r="N999" s="7"/>
    </row>
    <row r="1000" spans="1:14">
      <c r="C1000" s="13"/>
      <c r="E1000" s="13"/>
      <c r="F1000" s="13"/>
      <c r="G1000" s="12"/>
      <c r="H1000" s="13"/>
      <c r="K1000" s="9"/>
      <c r="L1000" s="13"/>
      <c r="M1000" s="13"/>
      <c r="N1000" s="13"/>
    </row>
    <row r="1001" spans="1:14">
      <c r="A1001" s="8"/>
      <c r="B1001" s="7"/>
      <c r="K1001" s="9"/>
    </row>
    <row r="1002" spans="1:14">
      <c r="K1002" s="9"/>
    </row>
    <row r="1003" spans="1:14">
      <c r="B1003" s="7"/>
      <c r="C1003" s="7"/>
      <c r="E1003" s="7"/>
      <c r="F1003" s="7"/>
      <c r="G1003" s="10"/>
      <c r="I1003" s="7"/>
      <c r="J1003" s="7"/>
      <c r="K1003" s="9"/>
      <c r="L1003" s="7"/>
      <c r="M1003" s="7"/>
      <c r="N1003" s="7"/>
    </row>
    <row r="1004" spans="1:14">
      <c r="B1004" s="11"/>
      <c r="C1004" s="7"/>
      <c r="E1004" s="7"/>
      <c r="F1004" s="7"/>
      <c r="I1004" s="7"/>
      <c r="J1004" s="7"/>
      <c r="K1004" s="9"/>
      <c r="L1004" s="7"/>
      <c r="M1004" s="7"/>
      <c r="N1004" s="7"/>
    </row>
    <row r="1005" spans="1:14">
      <c r="C1005" s="13"/>
      <c r="E1005" s="13"/>
      <c r="F1005" s="13"/>
      <c r="G1005" s="12"/>
      <c r="H1005" s="13"/>
      <c r="K1005" s="9"/>
      <c r="L1005" s="13"/>
      <c r="M1005" s="13"/>
      <c r="N1005" s="13"/>
    </row>
    <row r="1006" spans="1:14">
      <c r="A1006" s="8"/>
      <c r="B1006" s="7"/>
      <c r="K1006" s="9"/>
    </row>
    <row r="1007" spans="1:14">
      <c r="K1007" s="9"/>
    </row>
    <row r="1008" spans="1:14">
      <c r="K1008" s="9"/>
    </row>
    <row r="1009" spans="1:14">
      <c r="B1009" s="7"/>
      <c r="C1009" s="7"/>
      <c r="E1009" s="7"/>
      <c r="F1009" s="7"/>
      <c r="G1009" s="10"/>
      <c r="I1009" s="7"/>
      <c r="J1009" s="7"/>
      <c r="K1009" s="9"/>
      <c r="L1009" s="7"/>
      <c r="M1009" s="7"/>
      <c r="N1009" s="7"/>
    </row>
    <row r="1010" spans="1:14">
      <c r="B1010" s="7"/>
      <c r="C1010" s="7"/>
      <c r="E1010" s="7"/>
      <c r="F1010" s="7"/>
      <c r="G1010" s="10"/>
      <c r="I1010" s="7"/>
      <c r="J1010" s="7"/>
      <c r="K1010" s="9"/>
      <c r="L1010" s="7"/>
      <c r="M1010" s="7"/>
      <c r="N1010" s="7"/>
    </row>
    <row r="1011" spans="1:14">
      <c r="B1011" s="7"/>
      <c r="C1011" s="7"/>
      <c r="E1011" s="7"/>
      <c r="F1011" s="7"/>
      <c r="G1011" s="10"/>
      <c r="I1011" s="7"/>
      <c r="J1011" s="7"/>
      <c r="K1011" s="9"/>
      <c r="L1011" s="7"/>
      <c r="M1011" s="7"/>
      <c r="N1011" s="7"/>
    </row>
    <row r="1012" spans="1:14">
      <c r="B1012" s="11"/>
      <c r="C1012" s="7"/>
      <c r="E1012" s="7"/>
      <c r="F1012" s="7"/>
      <c r="I1012" s="7"/>
      <c r="J1012" s="7"/>
      <c r="K1012" s="9"/>
      <c r="L1012" s="7"/>
      <c r="M1012" s="7"/>
      <c r="N1012" s="7"/>
    </row>
    <row r="1013" spans="1:14">
      <c r="B1013" s="11"/>
      <c r="C1013" s="7"/>
      <c r="E1013" s="7"/>
      <c r="F1013" s="7"/>
      <c r="I1013" s="7"/>
      <c r="J1013" s="7"/>
      <c r="K1013" s="9"/>
      <c r="L1013" s="7"/>
      <c r="M1013" s="7"/>
      <c r="N1013" s="7"/>
    </row>
    <row r="1014" spans="1:14">
      <c r="C1014" s="13"/>
      <c r="E1014" s="13"/>
      <c r="F1014" s="13"/>
      <c r="G1014" s="12"/>
      <c r="H1014" s="13"/>
      <c r="K1014" s="9"/>
      <c r="L1014" s="13"/>
      <c r="M1014" s="13"/>
      <c r="N1014" s="13"/>
    </row>
    <row r="1015" spans="1:14">
      <c r="A1015" s="8"/>
      <c r="B1015" s="7"/>
      <c r="K1015" s="9"/>
    </row>
    <row r="1016" spans="1:14">
      <c r="K1016" s="9"/>
    </row>
    <row r="1017" spans="1:14">
      <c r="B1017" s="7"/>
      <c r="C1017" s="7"/>
      <c r="E1017" s="7"/>
      <c r="F1017" s="7"/>
      <c r="G1017" s="10"/>
      <c r="I1017" s="7"/>
      <c r="J1017" s="7"/>
      <c r="K1017" s="9"/>
      <c r="L1017" s="7"/>
      <c r="M1017" s="7"/>
      <c r="N1017" s="7"/>
    </row>
    <row r="1018" spans="1:14">
      <c r="B1018" s="11"/>
      <c r="C1018" s="7"/>
      <c r="E1018" s="7"/>
      <c r="F1018" s="7"/>
      <c r="I1018" s="7"/>
      <c r="J1018" s="7"/>
      <c r="K1018" s="9"/>
      <c r="L1018" s="7"/>
      <c r="M1018" s="7"/>
      <c r="N1018" s="7"/>
    </row>
    <row r="1019" spans="1:14">
      <c r="C1019" s="13"/>
      <c r="E1019" s="13"/>
      <c r="F1019" s="13"/>
      <c r="G1019" s="12"/>
      <c r="H1019" s="13"/>
      <c r="K1019" s="9"/>
      <c r="L1019" s="13"/>
      <c r="M1019" s="13"/>
      <c r="N1019" s="13"/>
    </row>
    <row r="1020" spans="1:14">
      <c r="A1020" s="8"/>
      <c r="B1020" s="7"/>
      <c r="K1020" s="9"/>
    </row>
    <row r="1021" spans="1:14">
      <c r="K1021" s="9"/>
    </row>
    <row r="1022" spans="1:14">
      <c r="B1022" s="7"/>
      <c r="C1022" s="7"/>
      <c r="E1022" s="7"/>
      <c r="F1022" s="7"/>
      <c r="G1022" s="10"/>
      <c r="I1022" s="7"/>
      <c r="J1022" s="7"/>
      <c r="K1022" s="9"/>
      <c r="L1022" s="7"/>
      <c r="M1022" s="7"/>
      <c r="N1022" s="7"/>
    </row>
    <row r="1023" spans="1:14">
      <c r="B1023" s="11"/>
      <c r="C1023" s="7"/>
      <c r="E1023" s="7"/>
      <c r="F1023" s="7"/>
      <c r="I1023" s="7"/>
      <c r="J1023" s="7"/>
      <c r="K1023" s="9"/>
      <c r="L1023" s="7"/>
      <c r="M1023" s="7"/>
      <c r="N1023" s="7"/>
    </row>
    <row r="1024" spans="1:14">
      <c r="B1024" s="11"/>
      <c r="C1024" s="7"/>
      <c r="E1024" s="7"/>
      <c r="F1024" s="7"/>
      <c r="I1024" s="7"/>
      <c r="J1024" s="7"/>
      <c r="K1024" s="9"/>
      <c r="L1024" s="7"/>
      <c r="M1024" s="7"/>
      <c r="N1024" s="7"/>
    </row>
    <row r="1025" spans="1:14">
      <c r="C1025" s="13"/>
      <c r="E1025" s="13"/>
      <c r="F1025" s="13"/>
      <c r="G1025" s="12"/>
      <c r="H1025" s="13"/>
      <c r="K1025" s="9"/>
      <c r="L1025" s="13"/>
      <c r="M1025" s="13"/>
      <c r="N1025" s="13"/>
    </row>
    <row r="1026" spans="1:14">
      <c r="A1026" s="8"/>
      <c r="B1026" s="7"/>
      <c r="K1026" s="9"/>
    </row>
    <row r="1027" spans="1:14">
      <c r="K1027" s="9"/>
    </row>
    <row r="1028" spans="1:14">
      <c r="B1028" s="7"/>
      <c r="C1028" s="7"/>
      <c r="E1028" s="7"/>
      <c r="F1028" s="7"/>
      <c r="G1028" s="10"/>
      <c r="I1028" s="7"/>
      <c r="J1028" s="7"/>
      <c r="K1028" s="9"/>
      <c r="L1028" s="7"/>
      <c r="M1028" s="7"/>
      <c r="N1028" s="7"/>
    </row>
    <row r="1029" spans="1:14">
      <c r="B1029" s="11"/>
      <c r="C1029" s="7"/>
      <c r="E1029" s="7"/>
      <c r="F1029" s="7"/>
      <c r="I1029" s="7"/>
      <c r="J1029" s="7"/>
      <c r="K1029" s="9"/>
      <c r="L1029" s="7"/>
      <c r="M1029" s="7"/>
      <c r="N1029" s="7"/>
    </row>
    <row r="1030" spans="1:14">
      <c r="C1030" s="13"/>
      <c r="E1030" s="13"/>
      <c r="F1030" s="13"/>
      <c r="G1030" s="12"/>
      <c r="H1030" s="13"/>
      <c r="I1030" s="12"/>
      <c r="K1030" s="9"/>
      <c r="L1030" s="13"/>
      <c r="M1030" s="13"/>
      <c r="N1030" s="13"/>
    </row>
    <row r="1031" spans="1:14">
      <c r="A1031" s="8"/>
      <c r="B1031" s="7"/>
      <c r="K1031" s="9"/>
    </row>
    <row r="1032" spans="1:14">
      <c r="K1032" s="9"/>
    </row>
    <row r="1033" spans="1:14">
      <c r="B1033" s="7"/>
      <c r="C1033" s="7"/>
      <c r="E1033" s="7"/>
      <c r="F1033" s="7"/>
      <c r="G1033" s="10"/>
      <c r="I1033" s="7"/>
      <c r="J1033" s="7"/>
      <c r="K1033" s="9"/>
      <c r="L1033" s="7"/>
      <c r="M1033" s="7"/>
      <c r="N1033" s="7"/>
    </row>
    <row r="1034" spans="1:14">
      <c r="B1034" s="11"/>
      <c r="C1034" s="7"/>
      <c r="E1034" s="7"/>
      <c r="F1034" s="7"/>
      <c r="I1034" s="7"/>
      <c r="J1034" s="7"/>
      <c r="K1034" s="9"/>
      <c r="L1034" s="7"/>
      <c r="M1034" s="7"/>
      <c r="N1034" s="7"/>
    </row>
    <row r="1035" spans="1:14">
      <c r="C1035" s="13"/>
      <c r="E1035" s="13"/>
      <c r="F1035" s="13"/>
      <c r="G1035" s="12"/>
      <c r="H1035" s="13"/>
      <c r="K1035" s="9"/>
      <c r="L1035" s="13"/>
      <c r="M1035" s="13"/>
      <c r="N1035" s="13"/>
    </row>
    <row r="1036" spans="1:14">
      <c r="A1036" s="8"/>
      <c r="B1036" s="7"/>
      <c r="K1036" s="9"/>
    </row>
    <row r="1037" spans="1:14">
      <c r="K1037" s="9"/>
    </row>
    <row r="1038" spans="1:14">
      <c r="K1038" s="9"/>
    </row>
    <row r="1039" spans="1:14">
      <c r="B1039" s="7"/>
      <c r="C1039" s="7"/>
      <c r="E1039" s="7"/>
      <c r="F1039" s="7"/>
      <c r="G1039" s="10"/>
      <c r="I1039" s="7"/>
      <c r="J1039" s="7"/>
      <c r="K1039" s="9"/>
      <c r="L1039" s="7"/>
      <c r="M1039" s="7"/>
      <c r="N1039" s="7"/>
    </row>
    <row r="1040" spans="1:14">
      <c r="B1040" s="7"/>
      <c r="C1040" s="7"/>
      <c r="E1040" s="7"/>
      <c r="F1040" s="7"/>
      <c r="G1040" s="10"/>
      <c r="I1040" s="7"/>
      <c r="J1040" s="7"/>
      <c r="K1040" s="9"/>
      <c r="L1040" s="7"/>
      <c r="M1040" s="7"/>
      <c r="N1040" s="7"/>
    </row>
    <row r="1041" spans="1:14">
      <c r="B1041" s="7"/>
      <c r="C1041" s="7"/>
      <c r="E1041" s="7"/>
      <c r="F1041" s="7"/>
      <c r="G1041" s="10"/>
      <c r="I1041" s="7"/>
      <c r="J1041" s="7"/>
      <c r="K1041" s="9"/>
      <c r="L1041" s="7"/>
      <c r="M1041" s="7"/>
      <c r="N1041" s="7"/>
    </row>
    <row r="1042" spans="1:14">
      <c r="B1042" s="11"/>
      <c r="C1042" s="7"/>
      <c r="E1042" s="7"/>
      <c r="F1042" s="7"/>
      <c r="I1042" s="7"/>
      <c r="J1042" s="7"/>
      <c r="K1042" s="9"/>
      <c r="L1042" s="7"/>
      <c r="M1042" s="7"/>
      <c r="N1042" s="7"/>
    </row>
    <row r="1043" spans="1:14">
      <c r="B1043" s="11"/>
      <c r="C1043" s="7"/>
      <c r="E1043" s="7"/>
      <c r="F1043" s="7"/>
      <c r="I1043" s="7"/>
      <c r="J1043" s="7"/>
      <c r="K1043" s="9"/>
      <c r="L1043" s="7"/>
      <c r="M1043" s="7"/>
      <c r="N1043" s="7"/>
    </row>
    <row r="1044" spans="1:14">
      <c r="C1044" s="13"/>
      <c r="E1044" s="13"/>
      <c r="F1044" s="13"/>
      <c r="G1044" s="12"/>
      <c r="H1044" s="13"/>
      <c r="K1044" s="9"/>
      <c r="L1044" s="13"/>
      <c r="M1044" s="13"/>
      <c r="N1044" s="13"/>
    </row>
    <row r="1045" spans="1:14">
      <c r="A1045" s="8"/>
      <c r="B1045" s="7"/>
      <c r="K1045" s="9"/>
    </row>
    <row r="1046" spans="1:14">
      <c r="K1046" s="9"/>
    </row>
    <row r="1047" spans="1:14">
      <c r="K1047" s="9"/>
    </row>
    <row r="1048" spans="1:14">
      <c r="B1048" s="7"/>
      <c r="C1048" s="7"/>
      <c r="E1048" s="7"/>
      <c r="F1048" s="7"/>
      <c r="G1048" s="10"/>
      <c r="I1048" s="7"/>
      <c r="J1048" s="7"/>
      <c r="K1048" s="9"/>
      <c r="L1048" s="7"/>
      <c r="M1048" s="7"/>
      <c r="N1048" s="7"/>
    </row>
    <row r="1049" spans="1:14">
      <c r="B1049" s="7"/>
      <c r="C1049" s="7"/>
      <c r="E1049" s="7"/>
      <c r="F1049" s="7"/>
      <c r="G1049" s="10"/>
      <c r="I1049" s="7"/>
      <c r="J1049" s="7"/>
      <c r="K1049" s="9"/>
      <c r="L1049" s="7"/>
      <c r="M1049" s="7"/>
      <c r="N1049" s="7"/>
    </row>
    <row r="1050" spans="1:14">
      <c r="B1050" s="11"/>
      <c r="C1050" s="7"/>
      <c r="E1050" s="7"/>
      <c r="F1050" s="7"/>
      <c r="I1050" s="7"/>
      <c r="J1050" s="7"/>
      <c r="K1050" s="9"/>
      <c r="L1050" s="7"/>
      <c r="M1050" s="7"/>
      <c r="N1050" s="7"/>
    </row>
    <row r="1051" spans="1:14">
      <c r="C1051" s="13"/>
      <c r="E1051" s="13"/>
      <c r="F1051" s="13"/>
      <c r="G1051" s="12"/>
      <c r="H1051" s="13"/>
      <c r="K1051" s="9"/>
      <c r="L1051" s="13"/>
      <c r="M1051" s="13"/>
      <c r="N1051" s="13"/>
    </row>
    <row r="1052" spans="1:14">
      <c r="A1052" s="8"/>
      <c r="B1052" s="7"/>
      <c r="K1052" s="9"/>
    </row>
    <row r="1053" spans="1:14">
      <c r="K1053" s="9"/>
    </row>
    <row r="1054" spans="1:14">
      <c r="K1054" s="9"/>
    </row>
    <row r="1055" spans="1:14">
      <c r="B1055" s="7"/>
      <c r="C1055" s="7"/>
      <c r="E1055" s="7"/>
      <c r="F1055" s="7"/>
      <c r="G1055" s="10"/>
      <c r="I1055" s="7"/>
      <c r="J1055" s="7"/>
      <c r="K1055" s="9"/>
      <c r="L1055" s="7"/>
      <c r="M1055" s="7"/>
      <c r="N1055" s="7"/>
    </row>
    <row r="1056" spans="1:14">
      <c r="B1056" s="7"/>
      <c r="C1056" s="7"/>
      <c r="E1056" s="7"/>
      <c r="F1056" s="7"/>
      <c r="G1056" s="10"/>
      <c r="I1056" s="7"/>
      <c r="J1056" s="7"/>
      <c r="K1056" s="9"/>
      <c r="L1056" s="7"/>
      <c r="M1056" s="7"/>
      <c r="N1056" s="7"/>
    </row>
    <row r="1057" spans="1:14">
      <c r="B1057" s="11"/>
      <c r="C1057" s="7"/>
      <c r="E1057" s="7"/>
      <c r="F1057" s="7"/>
      <c r="I1057" s="7"/>
      <c r="J1057" s="7"/>
      <c r="K1057" s="9"/>
      <c r="L1057" s="7"/>
      <c r="M1057" s="7"/>
      <c r="N1057" s="7"/>
    </row>
    <row r="1058" spans="1:14">
      <c r="C1058" s="13"/>
      <c r="E1058" s="13"/>
      <c r="F1058" s="13"/>
      <c r="G1058" s="12"/>
      <c r="H1058" s="13"/>
      <c r="I1058" s="12"/>
      <c r="K1058" s="9"/>
      <c r="L1058" s="13"/>
      <c r="M1058" s="13"/>
      <c r="N1058" s="13"/>
    </row>
    <row r="1059" spans="1:14">
      <c r="A1059" s="8"/>
      <c r="B1059" s="7"/>
      <c r="K1059" s="9"/>
    </row>
    <row r="1060" spans="1:14">
      <c r="K1060" s="9"/>
    </row>
    <row r="1061" spans="1:14">
      <c r="B1061" s="7"/>
      <c r="C1061" s="7"/>
      <c r="E1061" s="7"/>
      <c r="F1061" s="7"/>
      <c r="G1061" s="10"/>
      <c r="I1061" s="7"/>
      <c r="J1061" s="7"/>
      <c r="K1061" s="9"/>
      <c r="L1061" s="7"/>
      <c r="M1061" s="7"/>
      <c r="N1061" s="7"/>
    </row>
    <row r="1062" spans="1:14">
      <c r="B1062" s="11"/>
      <c r="C1062" s="7"/>
      <c r="E1062" s="7"/>
      <c r="F1062" s="7"/>
      <c r="I1062" s="7"/>
      <c r="J1062" s="7"/>
      <c r="K1062" s="9"/>
      <c r="L1062" s="7"/>
      <c r="M1062" s="7"/>
      <c r="N1062" s="7"/>
    </row>
    <row r="1063" spans="1:14">
      <c r="C1063" s="13"/>
      <c r="E1063" s="13"/>
      <c r="F1063" s="13"/>
      <c r="G1063" s="12"/>
      <c r="H1063" s="13"/>
      <c r="K1063" s="9"/>
      <c r="L1063" s="13"/>
      <c r="M1063" s="13"/>
      <c r="N1063" s="13"/>
    </row>
    <row r="1064" spans="1:14">
      <c r="A1064" s="8"/>
      <c r="B1064" s="7"/>
      <c r="K1064" s="9"/>
    </row>
    <row r="1065" spans="1:14">
      <c r="K1065" s="9"/>
    </row>
    <row r="1066" spans="1:14">
      <c r="B1066" s="7"/>
      <c r="C1066" s="7"/>
      <c r="E1066" s="7"/>
      <c r="F1066" s="7"/>
      <c r="G1066" s="10"/>
      <c r="I1066" s="7"/>
      <c r="J1066" s="7"/>
      <c r="K1066" s="9"/>
      <c r="L1066" s="7"/>
      <c r="M1066" s="7"/>
      <c r="N1066" s="7"/>
    </row>
    <row r="1067" spans="1:14">
      <c r="B1067" s="11"/>
      <c r="C1067" s="7"/>
      <c r="E1067" s="7"/>
      <c r="F1067" s="7"/>
      <c r="I1067" s="7"/>
      <c r="J1067" s="7"/>
      <c r="K1067" s="9"/>
      <c r="L1067" s="7"/>
      <c r="M1067" s="7"/>
      <c r="N1067" s="7"/>
    </row>
    <row r="1068" spans="1:14">
      <c r="C1068" s="13"/>
      <c r="E1068" s="13"/>
      <c r="F1068" s="13"/>
      <c r="G1068" s="12"/>
      <c r="H1068" s="13"/>
      <c r="K1068" s="9"/>
      <c r="L1068" s="13"/>
      <c r="M1068" s="13"/>
      <c r="N1068" s="13"/>
    </row>
    <row r="1069" spans="1:14">
      <c r="A1069" s="8"/>
      <c r="B1069" s="7"/>
      <c r="K1069" s="9"/>
    </row>
    <row r="1070" spans="1:14">
      <c r="K1070" s="9"/>
    </row>
    <row r="1071" spans="1:14">
      <c r="B1071" s="7"/>
      <c r="C1071" s="7"/>
      <c r="E1071" s="7"/>
      <c r="F1071" s="7"/>
      <c r="G1071" s="10"/>
      <c r="I1071" s="7"/>
      <c r="J1071" s="7"/>
      <c r="K1071" s="9"/>
      <c r="L1071" s="7"/>
      <c r="M1071" s="7"/>
      <c r="N1071" s="7"/>
    </row>
    <row r="1072" spans="1:14">
      <c r="B1072" s="11"/>
      <c r="C1072" s="7"/>
      <c r="E1072" s="7"/>
      <c r="F1072" s="7"/>
      <c r="I1072" s="7"/>
      <c r="J1072" s="7"/>
      <c r="K1072" s="9"/>
      <c r="L1072" s="7"/>
      <c r="M1072" s="7"/>
      <c r="N1072" s="7"/>
    </row>
    <row r="1073" spans="1:14">
      <c r="B1073" s="11"/>
      <c r="C1073" s="7"/>
      <c r="E1073" s="7"/>
      <c r="F1073" s="7"/>
      <c r="I1073" s="7"/>
      <c r="J1073" s="7"/>
      <c r="K1073" s="9"/>
      <c r="L1073" s="7"/>
      <c r="M1073" s="7"/>
      <c r="N1073" s="7"/>
    </row>
    <row r="1074" spans="1:14">
      <c r="C1074" s="13"/>
      <c r="E1074" s="13"/>
      <c r="F1074" s="13"/>
      <c r="G1074" s="12"/>
      <c r="H1074" s="13"/>
      <c r="K1074" s="9"/>
      <c r="L1074" s="13"/>
      <c r="M1074" s="13"/>
      <c r="N1074" s="13"/>
    </row>
    <row r="1075" spans="1:14">
      <c r="A1075" s="8"/>
      <c r="B1075" s="7"/>
      <c r="K1075" s="9"/>
    </row>
    <row r="1076" spans="1:14">
      <c r="K1076" s="9"/>
    </row>
    <row r="1077" spans="1:14">
      <c r="B1077" s="7"/>
      <c r="C1077" s="7"/>
      <c r="E1077" s="7"/>
      <c r="F1077" s="7"/>
      <c r="G1077" s="10"/>
      <c r="I1077" s="7"/>
      <c r="J1077" s="7"/>
      <c r="K1077" s="9"/>
      <c r="L1077" s="7"/>
      <c r="M1077" s="7"/>
      <c r="N1077" s="7"/>
    </row>
    <row r="1078" spans="1:14">
      <c r="B1078" s="11"/>
      <c r="C1078" s="7"/>
      <c r="E1078" s="7"/>
      <c r="F1078" s="7"/>
      <c r="I1078" s="7"/>
      <c r="J1078" s="7"/>
      <c r="K1078" s="9"/>
      <c r="L1078" s="7"/>
      <c r="M1078" s="7"/>
      <c r="N1078" s="7"/>
    </row>
    <row r="1079" spans="1:14">
      <c r="B1079" s="11"/>
      <c r="C1079" s="7"/>
      <c r="E1079" s="7"/>
      <c r="F1079" s="7"/>
      <c r="I1079" s="7"/>
      <c r="J1079" s="7"/>
      <c r="K1079" s="9"/>
      <c r="L1079" s="7"/>
      <c r="M1079" s="7"/>
      <c r="N1079" s="7"/>
    </row>
    <row r="1080" spans="1:14">
      <c r="C1080" s="13"/>
      <c r="E1080" s="13"/>
      <c r="F1080" s="13"/>
      <c r="G1080" s="12"/>
      <c r="H1080" s="13"/>
      <c r="K1080" s="9"/>
      <c r="L1080" s="13"/>
      <c r="M1080" s="13"/>
      <c r="N1080" s="13"/>
    </row>
    <row r="1081" spans="1:14">
      <c r="A1081" s="8"/>
      <c r="B1081" s="7"/>
      <c r="K1081" s="9"/>
    </row>
    <row r="1082" spans="1:14">
      <c r="K1082" s="9"/>
    </row>
    <row r="1083" spans="1:14">
      <c r="B1083" s="7"/>
      <c r="C1083" s="7"/>
      <c r="E1083" s="7"/>
      <c r="F1083" s="7"/>
      <c r="G1083" s="10"/>
      <c r="I1083" s="7"/>
      <c r="J1083" s="7"/>
      <c r="K1083" s="9"/>
      <c r="L1083" s="7"/>
      <c r="M1083" s="7"/>
      <c r="N1083" s="7"/>
    </row>
    <row r="1084" spans="1:14">
      <c r="B1084" s="11"/>
      <c r="C1084" s="7"/>
      <c r="E1084" s="7"/>
      <c r="F1084" s="7"/>
      <c r="I1084" s="7"/>
      <c r="J1084" s="7"/>
      <c r="K1084" s="9"/>
      <c r="L1084" s="7"/>
      <c r="M1084" s="7"/>
      <c r="N1084" s="7"/>
    </row>
    <row r="1085" spans="1:14">
      <c r="C1085" s="13"/>
      <c r="E1085" s="13"/>
      <c r="F1085" s="13"/>
      <c r="G1085" s="12"/>
      <c r="H1085" s="13"/>
      <c r="K1085" s="9"/>
      <c r="L1085" s="13"/>
      <c r="M1085" s="13"/>
      <c r="N1085" s="13"/>
    </row>
    <row r="1086" spans="1:14">
      <c r="A1086" s="8"/>
      <c r="B1086" s="7"/>
      <c r="K1086" s="9"/>
    </row>
    <row r="1087" spans="1:14">
      <c r="K1087" s="9"/>
    </row>
    <row r="1088" spans="1:14">
      <c r="K1088" s="9"/>
    </row>
    <row r="1089" spans="1:14">
      <c r="B1089" s="7"/>
      <c r="C1089" s="7"/>
      <c r="E1089" s="7"/>
      <c r="F1089" s="7"/>
      <c r="G1089" s="10"/>
      <c r="I1089" s="7"/>
      <c r="J1089" s="7"/>
      <c r="K1089" s="9"/>
      <c r="L1089" s="7"/>
      <c r="M1089" s="7"/>
      <c r="N1089" s="7"/>
    </row>
    <row r="1090" spans="1:14">
      <c r="B1090" s="7"/>
      <c r="C1090" s="7"/>
      <c r="E1090" s="7"/>
      <c r="F1090" s="7"/>
      <c r="G1090" s="10"/>
      <c r="I1090" s="7"/>
      <c r="J1090" s="7"/>
      <c r="K1090" s="9"/>
      <c r="L1090" s="7"/>
      <c r="M1090" s="7"/>
      <c r="N1090" s="7"/>
    </row>
    <row r="1091" spans="1:14">
      <c r="B1091" s="7"/>
      <c r="C1091" s="7"/>
      <c r="E1091" s="7"/>
      <c r="F1091" s="7"/>
      <c r="G1091" s="10"/>
      <c r="I1091" s="7"/>
      <c r="J1091" s="7"/>
      <c r="K1091" s="9"/>
      <c r="L1091" s="7"/>
      <c r="M1091" s="7"/>
      <c r="N1091" s="7"/>
    </row>
    <row r="1092" spans="1:14">
      <c r="B1092" s="11"/>
      <c r="C1092" s="7"/>
      <c r="E1092" s="7"/>
      <c r="F1092" s="7"/>
      <c r="I1092" s="7"/>
      <c r="J1092" s="7"/>
      <c r="K1092" s="9"/>
      <c r="L1092" s="7"/>
      <c r="M1092" s="7"/>
      <c r="N1092" s="7"/>
    </row>
    <row r="1093" spans="1:14">
      <c r="B1093" s="11"/>
      <c r="C1093" s="7"/>
      <c r="E1093" s="7"/>
      <c r="F1093" s="7"/>
      <c r="I1093" s="7"/>
      <c r="J1093" s="7"/>
      <c r="K1093" s="9"/>
      <c r="L1093" s="7"/>
      <c r="M1093" s="7"/>
      <c r="N1093" s="7"/>
    </row>
    <row r="1094" spans="1:14">
      <c r="C1094" s="13"/>
      <c r="E1094" s="13"/>
      <c r="F1094" s="13"/>
      <c r="G1094" s="12"/>
      <c r="H1094" s="13"/>
      <c r="K1094" s="9"/>
      <c r="L1094" s="13"/>
      <c r="M1094" s="13"/>
      <c r="N1094" s="13"/>
    </row>
    <row r="1095" spans="1:14">
      <c r="A1095" s="8"/>
      <c r="B1095" s="7"/>
      <c r="K1095" s="9"/>
    </row>
    <row r="1096" spans="1:14">
      <c r="K1096" s="9"/>
    </row>
    <row r="1097" spans="1:14">
      <c r="B1097" s="7"/>
      <c r="C1097" s="7"/>
      <c r="E1097" s="7"/>
      <c r="F1097" s="7"/>
      <c r="G1097" s="10"/>
      <c r="I1097" s="7"/>
      <c r="J1097" s="7"/>
      <c r="K1097" s="9"/>
      <c r="L1097" s="7"/>
      <c r="M1097" s="7"/>
      <c r="N1097" s="7"/>
    </row>
    <row r="1098" spans="1:14">
      <c r="B1098" s="11"/>
      <c r="C1098" s="7"/>
      <c r="E1098" s="7"/>
      <c r="F1098" s="7"/>
      <c r="I1098" s="7"/>
      <c r="J1098" s="7"/>
      <c r="K1098" s="9"/>
      <c r="L1098" s="7"/>
      <c r="M1098" s="7"/>
      <c r="N1098" s="7"/>
    </row>
    <row r="1099" spans="1:14">
      <c r="B1099" s="11"/>
      <c r="C1099" s="7"/>
      <c r="E1099" s="7"/>
      <c r="F1099" s="7"/>
      <c r="I1099" s="7"/>
      <c r="J1099" s="7"/>
      <c r="K1099" s="9"/>
      <c r="L1099" s="7"/>
      <c r="M1099" s="7"/>
      <c r="N1099" s="7"/>
    </row>
    <row r="1100" spans="1:14">
      <c r="C1100" s="13"/>
      <c r="E1100" s="13"/>
      <c r="F1100" s="13"/>
      <c r="G1100" s="12"/>
      <c r="H1100" s="13"/>
      <c r="I1100" s="12"/>
      <c r="K1100" s="9"/>
      <c r="L1100" s="13"/>
      <c r="M1100" s="13"/>
      <c r="N1100" s="13"/>
    </row>
    <row r="1101" spans="1:14">
      <c r="A1101" s="8"/>
      <c r="B1101" s="7"/>
      <c r="K1101" s="9"/>
    </row>
    <row r="1102" spans="1:14">
      <c r="K1102" s="9"/>
    </row>
    <row r="1103" spans="1:14">
      <c r="B1103" s="7"/>
      <c r="C1103" s="7"/>
      <c r="E1103" s="7"/>
      <c r="F1103" s="7"/>
      <c r="G1103" s="10"/>
      <c r="I1103" s="7"/>
      <c r="J1103" s="7"/>
      <c r="K1103" s="9"/>
      <c r="L1103" s="7"/>
      <c r="M1103" s="7"/>
      <c r="N1103" s="7"/>
    </row>
    <row r="1104" spans="1:14">
      <c r="B1104" s="11"/>
      <c r="C1104" s="7"/>
      <c r="E1104" s="7"/>
      <c r="F1104" s="7"/>
      <c r="I1104" s="7"/>
      <c r="J1104" s="7"/>
      <c r="K1104" s="9"/>
      <c r="L1104" s="7"/>
      <c r="M1104" s="7"/>
      <c r="N1104" s="7"/>
    </row>
    <row r="1105" spans="1:14">
      <c r="C1105" s="13"/>
      <c r="E1105" s="13"/>
      <c r="F1105" s="13"/>
      <c r="G1105" s="12"/>
      <c r="H1105" s="13"/>
      <c r="I1105" s="12"/>
      <c r="K1105" s="9"/>
      <c r="L1105" s="13"/>
      <c r="M1105" s="13"/>
      <c r="N1105" s="13"/>
    </row>
    <row r="1106" spans="1:14">
      <c r="A1106" s="8"/>
      <c r="B1106" s="7"/>
      <c r="K1106" s="9"/>
    </row>
    <row r="1107" spans="1:14">
      <c r="K1107" s="9"/>
    </row>
    <row r="1108" spans="1:14">
      <c r="K1108" s="9"/>
    </row>
    <row r="1109" spans="1:14">
      <c r="B1109" s="7"/>
      <c r="C1109" s="7"/>
      <c r="E1109" s="7"/>
      <c r="F1109" s="7"/>
      <c r="G1109" s="10"/>
      <c r="I1109" s="7"/>
      <c r="J1109" s="7"/>
      <c r="K1109" s="9"/>
      <c r="L1109" s="7"/>
      <c r="M1109" s="7"/>
      <c r="N1109" s="7"/>
    </row>
    <row r="1110" spans="1:14">
      <c r="B1110" s="7"/>
      <c r="C1110" s="7"/>
      <c r="E1110" s="7"/>
      <c r="F1110" s="7"/>
      <c r="G1110" s="10"/>
      <c r="I1110" s="7"/>
      <c r="J1110" s="7"/>
      <c r="K1110" s="9"/>
      <c r="L1110" s="7"/>
      <c r="M1110" s="7"/>
      <c r="N1110" s="7"/>
    </row>
    <row r="1111" spans="1:14">
      <c r="B1111" s="11"/>
      <c r="C1111" s="7"/>
      <c r="E1111" s="7"/>
      <c r="F1111" s="7"/>
      <c r="I1111" s="7"/>
      <c r="J1111" s="7"/>
      <c r="K1111" s="9"/>
      <c r="L1111" s="7"/>
      <c r="M1111" s="7"/>
      <c r="N1111" s="7"/>
    </row>
    <row r="1112" spans="1:14">
      <c r="B1112" s="11"/>
      <c r="C1112" s="7"/>
      <c r="E1112" s="7"/>
      <c r="F1112" s="7"/>
      <c r="I1112" s="7"/>
      <c r="J1112" s="7"/>
      <c r="K1112" s="9"/>
      <c r="L1112" s="7"/>
      <c r="M1112" s="7"/>
      <c r="N1112" s="7"/>
    </row>
    <row r="1113" spans="1:14">
      <c r="C1113" s="13"/>
      <c r="E1113" s="13"/>
      <c r="F1113" s="13"/>
      <c r="G1113" s="12"/>
      <c r="H1113" s="13"/>
      <c r="K1113" s="9"/>
      <c r="L1113" s="13"/>
      <c r="M1113" s="13"/>
      <c r="N1113" s="13"/>
    </row>
    <row r="1114" spans="1:14">
      <c r="A1114" s="8"/>
      <c r="B1114" s="7"/>
      <c r="K1114" s="9"/>
    </row>
    <row r="1115" spans="1:14">
      <c r="K1115" s="9"/>
    </row>
    <row r="1116" spans="1:14">
      <c r="B1116" s="7"/>
      <c r="C1116" s="7"/>
      <c r="E1116" s="7"/>
      <c r="F1116" s="7"/>
      <c r="G1116" s="10"/>
      <c r="I1116" s="7"/>
      <c r="J1116" s="7"/>
      <c r="K1116" s="9"/>
      <c r="L1116" s="7"/>
      <c r="M1116" s="7"/>
      <c r="N1116" s="7"/>
    </row>
    <row r="1117" spans="1:14">
      <c r="B1117" s="11"/>
      <c r="C1117" s="7"/>
      <c r="E1117" s="7"/>
      <c r="F1117" s="7"/>
      <c r="I1117" s="7"/>
      <c r="J1117" s="7"/>
      <c r="K1117" s="9"/>
      <c r="L1117" s="7"/>
      <c r="M1117" s="7"/>
      <c r="N1117" s="7"/>
    </row>
    <row r="1118" spans="1:14">
      <c r="B1118" s="11"/>
      <c r="C1118" s="7"/>
      <c r="E1118" s="7"/>
      <c r="F1118" s="7"/>
      <c r="I1118" s="7"/>
      <c r="J1118" s="7"/>
      <c r="K1118" s="9"/>
      <c r="L1118" s="7"/>
      <c r="M1118" s="7"/>
      <c r="N1118" s="7"/>
    </row>
    <row r="1119" spans="1:14">
      <c r="C1119" s="13"/>
      <c r="E1119" s="13"/>
      <c r="F1119" s="13"/>
      <c r="G1119" s="12"/>
      <c r="H1119" s="13"/>
      <c r="J1119" s="12"/>
      <c r="K1119" s="9"/>
      <c r="L1119" s="13"/>
      <c r="M1119" s="13"/>
      <c r="N1119" s="13"/>
    </row>
    <row r="1120" spans="1:14">
      <c r="A1120" s="8"/>
      <c r="B1120" s="7"/>
      <c r="K1120" s="9"/>
    </row>
    <row r="1121" spans="1:14">
      <c r="K1121" s="9"/>
    </row>
    <row r="1122" spans="1:14">
      <c r="B1122" s="7"/>
      <c r="C1122" s="7"/>
      <c r="E1122" s="7"/>
      <c r="F1122" s="7"/>
      <c r="G1122" s="10"/>
      <c r="I1122" s="7"/>
      <c r="J1122" s="7"/>
      <c r="K1122" s="9"/>
      <c r="L1122" s="7"/>
      <c r="M1122" s="7"/>
      <c r="N1122" s="7"/>
    </row>
    <row r="1123" spans="1:14">
      <c r="B1123" s="11"/>
      <c r="C1123" s="7"/>
      <c r="E1123" s="7"/>
      <c r="F1123" s="7"/>
      <c r="I1123" s="7"/>
      <c r="J1123" s="7"/>
      <c r="K1123" s="9"/>
      <c r="L1123" s="7"/>
      <c r="M1123" s="7"/>
      <c r="N1123" s="7"/>
    </row>
    <row r="1124" spans="1:14">
      <c r="C1124" s="13"/>
      <c r="E1124" s="13"/>
      <c r="F1124" s="13"/>
      <c r="G1124" s="12"/>
      <c r="H1124" s="13"/>
      <c r="K1124" s="9"/>
      <c r="L1124" s="13"/>
      <c r="M1124" s="13"/>
      <c r="N1124" s="13"/>
    </row>
    <row r="1125" spans="1:14">
      <c r="A1125" s="8"/>
      <c r="B1125" s="7"/>
      <c r="K1125" s="9"/>
    </row>
    <row r="1126" spans="1:14">
      <c r="K1126" s="9"/>
    </row>
    <row r="1127" spans="1:14">
      <c r="B1127" s="7"/>
      <c r="C1127" s="7"/>
      <c r="E1127" s="7"/>
      <c r="F1127" s="7"/>
      <c r="G1127" s="10"/>
      <c r="I1127" s="7"/>
      <c r="J1127" s="7"/>
      <c r="K1127" s="9"/>
      <c r="L1127" s="7"/>
      <c r="M1127" s="7"/>
      <c r="N1127" s="7"/>
    </row>
    <row r="1128" spans="1:14">
      <c r="B1128" s="11"/>
      <c r="C1128" s="7"/>
      <c r="E1128" s="7"/>
      <c r="F1128" s="7"/>
      <c r="I1128" s="7"/>
      <c r="J1128" s="7"/>
      <c r="K1128" s="9"/>
      <c r="L1128" s="7"/>
      <c r="M1128" s="7"/>
      <c r="N1128" s="7"/>
    </row>
    <row r="1129" spans="1:14">
      <c r="C1129" s="13"/>
      <c r="E1129" s="13"/>
      <c r="F1129" s="13"/>
      <c r="G1129" s="12"/>
      <c r="H1129" s="13"/>
      <c r="K1129" s="9"/>
      <c r="L1129" s="13"/>
      <c r="M1129" s="13"/>
      <c r="N1129" s="13"/>
    </row>
    <row r="1130" spans="1:14">
      <c r="A1130" s="8"/>
      <c r="B1130" s="7"/>
      <c r="K1130" s="9"/>
    </row>
    <row r="1131" spans="1:14">
      <c r="K1131" s="9"/>
    </row>
    <row r="1132" spans="1:14">
      <c r="B1132" s="7"/>
      <c r="C1132" s="7"/>
      <c r="E1132" s="7"/>
      <c r="F1132" s="7"/>
      <c r="G1132" s="10"/>
      <c r="I1132" s="7"/>
      <c r="J1132" s="7"/>
      <c r="K1132" s="9"/>
      <c r="L1132" s="7"/>
      <c r="M1132" s="7"/>
      <c r="N1132" s="7"/>
    </row>
    <row r="1133" spans="1:14">
      <c r="B1133" s="11"/>
      <c r="C1133" s="7"/>
      <c r="E1133" s="7"/>
      <c r="F1133" s="7"/>
      <c r="I1133" s="7"/>
      <c r="J1133" s="7"/>
      <c r="K1133" s="9"/>
      <c r="L1133" s="7"/>
      <c r="M1133" s="7"/>
      <c r="N1133" s="7"/>
    </row>
    <row r="1134" spans="1:14">
      <c r="C1134" s="13"/>
      <c r="E1134" s="13"/>
      <c r="F1134" s="13"/>
      <c r="G1134" s="12"/>
      <c r="H1134" s="13"/>
      <c r="I1134" s="12"/>
      <c r="K1134" s="9"/>
      <c r="L1134" s="13"/>
      <c r="M1134" s="13"/>
      <c r="N1134" s="13"/>
    </row>
    <row r="1135" spans="1:14">
      <c r="A1135" s="8"/>
      <c r="B1135" s="7"/>
      <c r="K1135" s="9"/>
    </row>
    <row r="1136" spans="1:14">
      <c r="K1136" s="9"/>
    </row>
    <row r="1137" spans="1:14">
      <c r="B1137" s="7"/>
      <c r="C1137" s="7"/>
      <c r="E1137" s="7"/>
      <c r="F1137" s="7"/>
      <c r="G1137" s="10"/>
      <c r="I1137" s="7"/>
      <c r="J1137" s="7"/>
      <c r="K1137" s="9"/>
      <c r="L1137" s="7"/>
      <c r="M1137" s="7"/>
      <c r="N1137" s="7"/>
    </row>
    <row r="1138" spans="1:14">
      <c r="B1138" s="11"/>
      <c r="C1138" s="7"/>
      <c r="E1138" s="7"/>
      <c r="F1138" s="7"/>
      <c r="I1138" s="7"/>
      <c r="J1138" s="7"/>
      <c r="K1138" s="9"/>
      <c r="L1138" s="7"/>
      <c r="M1138" s="7"/>
      <c r="N1138" s="7"/>
    </row>
    <row r="1139" spans="1:14">
      <c r="C1139" s="13"/>
      <c r="E1139" s="13"/>
      <c r="F1139" s="13"/>
      <c r="G1139" s="12"/>
      <c r="H1139" s="13"/>
      <c r="K1139" s="9"/>
      <c r="L1139" s="13"/>
      <c r="M1139" s="13"/>
      <c r="N1139" s="13"/>
    </row>
    <row r="1140" spans="1:14">
      <c r="A1140" s="8"/>
      <c r="B1140" s="7"/>
      <c r="K1140" s="9"/>
    </row>
    <row r="1141" spans="1:14">
      <c r="K1141" s="9"/>
    </row>
    <row r="1142" spans="1:14">
      <c r="K1142" s="9"/>
    </row>
    <row r="1143" spans="1:14">
      <c r="B1143" s="7"/>
      <c r="C1143" s="7"/>
      <c r="E1143" s="7"/>
      <c r="F1143" s="7"/>
      <c r="G1143" s="10"/>
      <c r="I1143" s="7"/>
      <c r="J1143" s="7"/>
      <c r="K1143" s="9"/>
      <c r="L1143" s="7"/>
      <c r="M1143" s="7"/>
      <c r="N1143" s="7"/>
    </row>
    <row r="1144" spans="1:14">
      <c r="B1144" s="7"/>
      <c r="C1144" s="7"/>
      <c r="E1144" s="7"/>
      <c r="F1144" s="7"/>
      <c r="G1144" s="10"/>
      <c r="I1144" s="7"/>
      <c r="J1144" s="7"/>
      <c r="K1144" s="9"/>
      <c r="L1144" s="7"/>
      <c r="M1144" s="7"/>
      <c r="N1144" s="7"/>
    </row>
    <row r="1145" spans="1:14">
      <c r="B1145" s="7"/>
      <c r="C1145" s="7"/>
      <c r="E1145" s="7"/>
      <c r="F1145" s="7"/>
      <c r="G1145" s="10"/>
      <c r="I1145" s="7"/>
      <c r="J1145" s="7"/>
      <c r="K1145" s="9"/>
      <c r="L1145" s="7"/>
      <c r="M1145" s="7"/>
      <c r="N1145" s="7"/>
    </row>
    <row r="1146" spans="1:14">
      <c r="B1146" s="11"/>
      <c r="C1146" s="7"/>
      <c r="E1146" s="7"/>
      <c r="F1146" s="7"/>
      <c r="I1146" s="7"/>
      <c r="J1146" s="7"/>
      <c r="K1146" s="9"/>
      <c r="L1146" s="7"/>
      <c r="M1146" s="7"/>
      <c r="N1146" s="7"/>
    </row>
    <row r="1147" spans="1:14">
      <c r="C1147" s="13"/>
      <c r="E1147" s="13"/>
      <c r="F1147" s="13"/>
      <c r="G1147" s="12"/>
      <c r="H1147" s="13"/>
      <c r="K1147" s="9"/>
      <c r="L1147" s="13"/>
      <c r="M1147" s="13"/>
      <c r="N1147" s="13"/>
    </row>
    <row r="1148" spans="1:14">
      <c r="A1148" s="8"/>
      <c r="B1148" s="7"/>
      <c r="K1148" s="9"/>
    </row>
    <row r="1149" spans="1:14">
      <c r="K1149" s="9"/>
    </row>
    <row r="1150" spans="1:14">
      <c r="K1150" s="9"/>
    </row>
    <row r="1151" spans="1:14">
      <c r="B1151" s="7"/>
      <c r="C1151" s="7"/>
      <c r="E1151" s="7"/>
      <c r="F1151" s="7"/>
      <c r="G1151" s="10"/>
      <c r="I1151" s="7"/>
      <c r="J1151" s="7"/>
      <c r="K1151" s="9"/>
      <c r="L1151" s="7"/>
      <c r="M1151" s="7"/>
      <c r="N1151" s="7"/>
    </row>
    <row r="1152" spans="1:14">
      <c r="B1152" s="7"/>
      <c r="C1152" s="7"/>
      <c r="E1152" s="7"/>
      <c r="F1152" s="7"/>
      <c r="G1152" s="10"/>
      <c r="I1152" s="7"/>
      <c r="J1152" s="7"/>
      <c r="K1152" s="9"/>
      <c r="L1152" s="7"/>
      <c r="M1152" s="7"/>
      <c r="N1152" s="7"/>
    </row>
    <row r="1153" spans="1:14">
      <c r="B1153" s="7"/>
      <c r="C1153" s="7"/>
      <c r="E1153" s="7"/>
      <c r="F1153" s="7"/>
      <c r="G1153" s="10"/>
      <c r="I1153" s="7"/>
      <c r="J1153" s="7"/>
      <c r="K1153" s="9"/>
      <c r="L1153" s="7"/>
      <c r="M1153" s="7"/>
      <c r="N1153" s="7"/>
    </row>
    <row r="1154" spans="1:14">
      <c r="B1154" s="11"/>
      <c r="C1154" s="7"/>
      <c r="E1154" s="7"/>
      <c r="F1154" s="7"/>
      <c r="I1154" s="7"/>
      <c r="J1154" s="7"/>
      <c r="K1154" s="9"/>
      <c r="L1154" s="7"/>
      <c r="M1154" s="7"/>
      <c r="N1154" s="7"/>
    </row>
    <row r="1155" spans="1:14">
      <c r="C1155" s="13"/>
      <c r="E1155" s="13"/>
      <c r="F1155" s="13"/>
      <c r="G1155" s="12"/>
      <c r="H1155" s="13"/>
      <c r="K1155" s="9"/>
      <c r="L1155" s="13"/>
      <c r="M1155" s="13"/>
      <c r="N1155" s="13"/>
    </row>
    <row r="1156" spans="1:14">
      <c r="A1156" s="8"/>
      <c r="B1156" s="7"/>
      <c r="K1156" s="9"/>
    </row>
    <row r="1157" spans="1:14">
      <c r="K1157" s="9"/>
    </row>
    <row r="1158" spans="1:14">
      <c r="K1158" s="9"/>
    </row>
    <row r="1159" spans="1:14">
      <c r="B1159" s="7"/>
      <c r="C1159" s="7"/>
      <c r="E1159" s="7"/>
      <c r="F1159" s="7"/>
      <c r="G1159" s="10"/>
      <c r="I1159" s="7"/>
      <c r="J1159" s="7"/>
      <c r="K1159" s="9"/>
      <c r="L1159" s="7"/>
      <c r="M1159" s="7"/>
      <c r="N1159" s="7"/>
    </row>
    <row r="1160" spans="1:14">
      <c r="B1160" s="7"/>
      <c r="C1160" s="7"/>
      <c r="E1160" s="7"/>
      <c r="F1160" s="7"/>
      <c r="G1160" s="10"/>
      <c r="I1160" s="7"/>
      <c r="J1160" s="7"/>
      <c r="K1160" s="9"/>
      <c r="L1160" s="7"/>
      <c r="M1160" s="7"/>
      <c r="N1160" s="7"/>
    </row>
    <row r="1161" spans="1:14">
      <c r="B1161" s="11"/>
      <c r="C1161" s="7"/>
      <c r="E1161" s="7"/>
      <c r="F1161" s="7"/>
      <c r="I1161" s="7"/>
      <c r="J1161" s="7"/>
      <c r="K1161" s="9"/>
      <c r="L1161" s="7"/>
      <c r="M1161" s="7"/>
      <c r="N1161" s="7"/>
    </row>
    <row r="1162" spans="1:14">
      <c r="C1162" s="13"/>
      <c r="E1162" s="13"/>
      <c r="F1162" s="13"/>
      <c r="G1162" s="12"/>
      <c r="H1162" s="13"/>
      <c r="K1162" s="9"/>
      <c r="L1162" s="13"/>
      <c r="M1162" s="13"/>
      <c r="N1162" s="13"/>
    </row>
    <row r="1163" spans="1:14">
      <c r="A1163" s="8"/>
      <c r="B1163" s="7"/>
      <c r="K1163" s="9"/>
    </row>
    <row r="1164" spans="1:14">
      <c r="K1164" s="9"/>
    </row>
    <row r="1165" spans="1:14">
      <c r="B1165" s="7"/>
      <c r="C1165" s="7"/>
      <c r="E1165" s="7"/>
      <c r="F1165" s="7"/>
      <c r="G1165" s="10"/>
      <c r="I1165" s="7"/>
      <c r="J1165" s="7"/>
      <c r="K1165" s="9"/>
      <c r="L1165" s="7"/>
      <c r="M1165" s="7"/>
      <c r="N1165" s="7"/>
    </row>
    <row r="1166" spans="1:14">
      <c r="B1166" s="11"/>
      <c r="C1166" s="7"/>
      <c r="E1166" s="7"/>
      <c r="F1166" s="7"/>
      <c r="I1166" s="7"/>
      <c r="J1166" s="7"/>
      <c r="K1166" s="9"/>
      <c r="L1166" s="7"/>
      <c r="M1166" s="7"/>
      <c r="N1166" s="7"/>
    </row>
    <row r="1167" spans="1:14">
      <c r="C1167" s="13"/>
      <c r="E1167" s="13"/>
      <c r="F1167" s="13"/>
      <c r="G1167" s="12"/>
      <c r="H1167" s="13"/>
      <c r="K1167" s="9"/>
      <c r="L1167" s="13"/>
      <c r="M1167" s="13"/>
      <c r="N1167" s="13"/>
    </row>
    <row r="1168" spans="1:14">
      <c r="A1168" s="8"/>
      <c r="B1168" s="7"/>
      <c r="K1168" s="9"/>
    </row>
    <row r="1169" spans="1:14">
      <c r="K1169" s="9"/>
    </row>
    <row r="1170" spans="1:14">
      <c r="K1170" s="9"/>
    </row>
    <row r="1171" spans="1:14">
      <c r="B1171" s="7"/>
      <c r="C1171" s="7"/>
      <c r="E1171" s="7"/>
      <c r="F1171" s="7"/>
      <c r="G1171" s="10"/>
      <c r="I1171" s="7"/>
      <c r="J1171" s="7"/>
      <c r="K1171" s="9"/>
      <c r="L1171" s="7"/>
      <c r="M1171" s="7"/>
      <c r="N1171" s="7"/>
    </row>
    <row r="1172" spans="1:14">
      <c r="B1172" s="7"/>
      <c r="C1172" s="7"/>
      <c r="E1172" s="7"/>
      <c r="F1172" s="7"/>
      <c r="G1172" s="10"/>
      <c r="I1172" s="7"/>
      <c r="J1172" s="7"/>
      <c r="K1172" s="9"/>
      <c r="L1172" s="7"/>
      <c r="M1172" s="7"/>
      <c r="N1172" s="7"/>
    </row>
    <row r="1173" spans="1:14">
      <c r="B1173" s="11"/>
      <c r="C1173" s="7"/>
      <c r="E1173" s="7"/>
      <c r="F1173" s="7"/>
      <c r="I1173" s="7"/>
      <c r="J1173" s="7"/>
      <c r="K1173" s="9"/>
      <c r="L1173" s="7"/>
      <c r="M1173" s="7"/>
      <c r="N1173" s="7"/>
    </row>
    <row r="1174" spans="1:14">
      <c r="C1174" s="13"/>
      <c r="E1174" s="13"/>
      <c r="F1174" s="13"/>
      <c r="G1174" s="12"/>
      <c r="H1174" s="13"/>
      <c r="K1174" s="9"/>
      <c r="L1174" s="13"/>
      <c r="M1174" s="13"/>
      <c r="N1174" s="13"/>
    </row>
    <row r="1175" spans="1:14">
      <c r="A1175" s="8"/>
      <c r="B1175" s="7"/>
      <c r="K1175" s="9"/>
    </row>
    <row r="1176" spans="1:14">
      <c r="K1176" s="9"/>
    </row>
    <row r="1177" spans="1:14">
      <c r="B1177" s="7"/>
      <c r="C1177" s="7"/>
      <c r="E1177" s="7"/>
      <c r="F1177" s="7"/>
      <c r="I1177" s="7"/>
      <c r="J1177" s="7"/>
      <c r="K1177" s="9"/>
      <c r="L1177" s="7"/>
      <c r="M1177" s="7"/>
      <c r="N1177" s="7"/>
    </row>
    <row r="1178" spans="1:14">
      <c r="B1178" s="11"/>
      <c r="C1178" s="7"/>
      <c r="E1178" s="7"/>
      <c r="F1178" s="7"/>
      <c r="I1178" s="7"/>
      <c r="J1178" s="7"/>
      <c r="K1178" s="9"/>
      <c r="L1178" s="7"/>
      <c r="M1178" s="7"/>
      <c r="N1178" s="7"/>
    </row>
    <row r="1179" spans="1:14">
      <c r="B1179" s="11"/>
      <c r="C1179" s="7"/>
      <c r="E1179" s="7"/>
      <c r="F1179" s="7"/>
      <c r="I1179" s="7"/>
      <c r="J1179" s="7"/>
      <c r="K1179" s="9"/>
      <c r="L1179" s="7"/>
      <c r="M1179" s="7"/>
      <c r="N1179" s="7"/>
    </row>
    <row r="1180" spans="1:14">
      <c r="C1180" s="13"/>
      <c r="E1180" s="13"/>
      <c r="F1180" s="13"/>
      <c r="G1180" s="12"/>
      <c r="H1180" s="13"/>
      <c r="I1180" s="12"/>
      <c r="K1180" s="9"/>
      <c r="L1180" s="13"/>
      <c r="M1180" s="13"/>
      <c r="N1180" s="13"/>
    </row>
    <row r="1181" spans="1:14">
      <c r="A1181" s="8"/>
      <c r="B1181" s="7"/>
      <c r="K1181" s="9"/>
    </row>
    <row r="1182" spans="1:14">
      <c r="K1182" s="9"/>
    </row>
    <row r="1183" spans="1:14">
      <c r="K1183" s="9"/>
    </row>
    <row r="1184" spans="1:14">
      <c r="B1184" s="7"/>
      <c r="C1184" s="7"/>
      <c r="E1184" s="7"/>
      <c r="F1184" s="7"/>
      <c r="G1184" s="10"/>
      <c r="I1184" s="7"/>
      <c r="J1184" s="7"/>
      <c r="K1184" s="9"/>
      <c r="L1184" s="7"/>
      <c r="M1184" s="7"/>
      <c r="N1184" s="7"/>
    </row>
    <row r="1185" spans="1:14">
      <c r="B1185" s="7"/>
      <c r="C1185" s="7"/>
      <c r="E1185" s="7"/>
      <c r="F1185" s="7"/>
      <c r="G1185" s="10"/>
      <c r="I1185" s="7"/>
      <c r="J1185" s="7"/>
      <c r="K1185" s="9"/>
      <c r="L1185" s="7"/>
      <c r="M1185" s="7"/>
      <c r="N1185" s="7"/>
    </row>
    <row r="1186" spans="1:14">
      <c r="B1186" s="7"/>
      <c r="C1186" s="7"/>
      <c r="E1186" s="7"/>
      <c r="F1186" s="7"/>
      <c r="G1186" s="10"/>
      <c r="I1186" s="7"/>
      <c r="J1186" s="7"/>
      <c r="K1186" s="9"/>
      <c r="L1186" s="7"/>
      <c r="M1186" s="7"/>
      <c r="N1186" s="7"/>
    </row>
    <row r="1187" spans="1:14">
      <c r="B1187" s="11"/>
      <c r="C1187" s="7"/>
      <c r="E1187" s="7"/>
      <c r="F1187" s="7"/>
      <c r="H1187" s="7"/>
      <c r="I1187" s="7"/>
      <c r="J1187" s="7"/>
      <c r="K1187" s="9"/>
      <c r="L1187" s="7"/>
      <c r="M1187" s="7"/>
      <c r="N1187" s="7"/>
    </row>
    <row r="1188" spans="1:14">
      <c r="B1188" s="11"/>
      <c r="C1188" s="7"/>
      <c r="E1188" s="7"/>
      <c r="F1188" s="7"/>
      <c r="H1188" s="7"/>
      <c r="I1188" s="7"/>
      <c r="J1188" s="7"/>
      <c r="K1188" s="9"/>
      <c r="L1188" s="7"/>
      <c r="M1188" s="7"/>
      <c r="N1188" s="7"/>
    </row>
    <row r="1189" spans="1:14">
      <c r="C1189" s="13"/>
      <c r="E1189" s="13"/>
      <c r="F1189" s="13"/>
      <c r="G1189" s="12"/>
      <c r="H1189" s="13"/>
      <c r="K1189" s="9"/>
      <c r="L1189" s="13"/>
      <c r="M1189" s="13"/>
      <c r="N1189" s="13"/>
    </row>
    <row r="1190" spans="1:14">
      <c r="A1190" s="8"/>
      <c r="B1190" s="7"/>
      <c r="K1190" s="9"/>
    </row>
    <row r="1191" spans="1:14">
      <c r="K1191" s="9"/>
    </row>
    <row r="1192" spans="1:14">
      <c r="K1192" s="9"/>
    </row>
    <row r="1193" spans="1:14">
      <c r="B1193" s="7"/>
      <c r="C1193" s="7"/>
      <c r="E1193" s="7"/>
      <c r="F1193" s="7"/>
      <c r="G1193" s="10"/>
      <c r="I1193" s="7"/>
      <c r="J1193" s="7"/>
      <c r="K1193" s="9"/>
      <c r="L1193" s="7"/>
      <c r="M1193" s="7"/>
      <c r="N1193" s="7"/>
    </row>
    <row r="1194" spans="1:14">
      <c r="B1194" s="7"/>
      <c r="C1194" s="7"/>
      <c r="E1194" s="7"/>
      <c r="F1194" s="7"/>
      <c r="G1194" s="10"/>
      <c r="I1194" s="7"/>
      <c r="J1194" s="7"/>
      <c r="K1194" s="9"/>
      <c r="L1194" s="7"/>
      <c r="M1194" s="7"/>
      <c r="N1194" s="7"/>
    </row>
    <row r="1195" spans="1:14">
      <c r="B1195" s="11"/>
      <c r="C1195" s="7"/>
      <c r="E1195" s="7"/>
      <c r="F1195" s="7"/>
      <c r="I1195" s="7"/>
      <c r="J1195" s="7"/>
      <c r="K1195" s="9"/>
      <c r="L1195" s="7"/>
      <c r="M1195" s="7"/>
      <c r="N1195" s="7"/>
    </row>
    <row r="1196" spans="1:14">
      <c r="C1196" s="13"/>
      <c r="E1196" s="13"/>
      <c r="F1196" s="13"/>
      <c r="G1196" s="12"/>
      <c r="H1196" s="13"/>
      <c r="K1196" s="9"/>
      <c r="L1196" s="13"/>
      <c r="M1196" s="13"/>
      <c r="N1196" s="13"/>
    </row>
    <row r="1197" spans="1:14">
      <c r="A1197" s="8"/>
      <c r="B1197" s="7"/>
      <c r="K1197" s="9"/>
    </row>
    <row r="1198" spans="1:14">
      <c r="K1198" s="9"/>
    </row>
    <row r="1199" spans="1:14">
      <c r="K1199" s="9"/>
    </row>
    <row r="1200" spans="1:14">
      <c r="B1200" s="7"/>
      <c r="C1200" s="7"/>
      <c r="E1200" s="7"/>
      <c r="F1200" s="7"/>
      <c r="G1200" s="10"/>
      <c r="I1200" s="7"/>
      <c r="J1200" s="7"/>
      <c r="K1200" s="9"/>
      <c r="L1200" s="7"/>
      <c r="M1200" s="7"/>
      <c r="N1200" s="7"/>
    </row>
    <row r="1201" spans="1:14">
      <c r="B1201" s="7"/>
      <c r="C1201" s="7"/>
      <c r="E1201" s="7"/>
      <c r="F1201" s="7"/>
      <c r="G1201" s="10"/>
      <c r="I1201" s="7"/>
      <c r="J1201" s="7"/>
      <c r="K1201" s="9"/>
      <c r="L1201" s="7"/>
      <c r="M1201" s="7"/>
      <c r="N1201" s="7"/>
    </row>
    <row r="1202" spans="1:14">
      <c r="B1202" s="11"/>
      <c r="C1202" s="7"/>
      <c r="E1202" s="7"/>
      <c r="F1202" s="7"/>
      <c r="I1202" s="7"/>
      <c r="J1202" s="7"/>
      <c r="K1202" s="9"/>
      <c r="L1202" s="7"/>
      <c r="M1202" s="7"/>
      <c r="N1202" s="7"/>
    </row>
    <row r="1203" spans="1:14">
      <c r="C1203" s="13"/>
      <c r="E1203" s="13"/>
      <c r="F1203" s="13"/>
      <c r="G1203" s="12"/>
      <c r="H1203" s="13"/>
      <c r="K1203" s="9"/>
      <c r="L1203" s="13"/>
      <c r="M1203" s="13"/>
      <c r="N1203" s="13"/>
    </row>
    <row r="1204" spans="1:14">
      <c r="A1204" s="8"/>
      <c r="B1204" s="7"/>
      <c r="K1204" s="9"/>
    </row>
    <row r="1205" spans="1:14">
      <c r="K1205" s="9"/>
    </row>
    <row r="1206" spans="1:14">
      <c r="B1206" s="7"/>
      <c r="C1206" s="7"/>
      <c r="E1206" s="7"/>
      <c r="F1206" s="7"/>
      <c r="I1206" s="7"/>
      <c r="J1206" s="7"/>
      <c r="K1206" s="9"/>
      <c r="L1206" s="7"/>
      <c r="M1206" s="7"/>
      <c r="N1206" s="7"/>
    </row>
    <row r="1207" spans="1:14">
      <c r="B1207" s="11"/>
      <c r="C1207" s="7"/>
      <c r="E1207" s="7"/>
      <c r="F1207" s="7"/>
      <c r="I1207" s="7"/>
      <c r="J1207" s="7"/>
      <c r="K1207" s="9"/>
      <c r="L1207" s="7"/>
      <c r="M1207" s="7"/>
      <c r="N1207" s="7"/>
    </row>
    <row r="1208" spans="1:14">
      <c r="C1208" s="13"/>
      <c r="E1208" s="13"/>
      <c r="F1208" s="13"/>
      <c r="G1208" s="12"/>
      <c r="H1208" s="13"/>
      <c r="K1208" s="9"/>
      <c r="L1208" s="13"/>
      <c r="M1208" s="13"/>
      <c r="N1208" s="13"/>
    </row>
    <row r="1209" spans="1:14">
      <c r="A1209" s="8"/>
      <c r="B1209" s="7"/>
      <c r="K1209" s="9"/>
    </row>
    <row r="1210" spans="1:14">
      <c r="K1210" s="9"/>
    </row>
    <row r="1211" spans="1:14">
      <c r="B1211" s="7"/>
      <c r="C1211" s="7"/>
      <c r="E1211" s="7"/>
      <c r="F1211" s="7"/>
      <c r="G1211" s="10"/>
      <c r="I1211" s="7"/>
      <c r="J1211" s="7"/>
      <c r="K1211" s="9"/>
      <c r="L1211" s="7"/>
      <c r="M1211" s="7"/>
      <c r="N1211" s="7"/>
    </row>
    <row r="1212" spans="1:14">
      <c r="B1212" s="11"/>
      <c r="C1212" s="7"/>
      <c r="E1212" s="7"/>
      <c r="F1212" s="7"/>
      <c r="G1212" s="10"/>
      <c r="I1212" s="7"/>
      <c r="J1212" s="7"/>
      <c r="K1212" s="9"/>
      <c r="L1212" s="7"/>
      <c r="M1212" s="7"/>
      <c r="N1212" s="7"/>
    </row>
    <row r="1213" spans="1:14">
      <c r="B1213" s="11"/>
      <c r="C1213" s="7"/>
      <c r="E1213" s="7"/>
      <c r="F1213" s="7"/>
      <c r="G1213" s="10"/>
      <c r="I1213" s="7"/>
      <c r="J1213" s="7"/>
      <c r="K1213" s="9"/>
      <c r="L1213" s="7"/>
      <c r="M1213" s="7"/>
      <c r="N1213" s="7"/>
    </row>
    <row r="1214" spans="1:14">
      <c r="C1214" s="13"/>
      <c r="E1214" s="13"/>
      <c r="F1214" s="13"/>
      <c r="G1214" s="14"/>
      <c r="H1214" s="13"/>
      <c r="K1214" s="9"/>
      <c r="L1214" s="13"/>
      <c r="M1214" s="13"/>
      <c r="N1214" s="13"/>
    </row>
    <row r="1215" spans="1:14">
      <c r="A1215" s="8"/>
      <c r="B1215" s="7"/>
      <c r="K1215" s="9"/>
    </row>
    <row r="1216" spans="1:14">
      <c r="K1216" s="9"/>
    </row>
    <row r="1217" spans="1:14">
      <c r="B1217" s="7"/>
      <c r="C1217" s="7"/>
      <c r="E1217" s="7"/>
      <c r="F1217" s="7"/>
      <c r="I1217" s="7"/>
      <c r="J1217" s="7"/>
      <c r="K1217" s="9"/>
      <c r="L1217" s="7"/>
      <c r="M1217" s="7"/>
      <c r="N1217" s="7"/>
    </row>
    <row r="1218" spans="1:14">
      <c r="B1218" s="11"/>
      <c r="C1218" s="7"/>
      <c r="E1218" s="7"/>
      <c r="F1218" s="7"/>
      <c r="I1218" s="7"/>
      <c r="J1218" s="7"/>
      <c r="K1218" s="9"/>
      <c r="L1218" s="7"/>
      <c r="M1218" s="7"/>
      <c r="N1218" s="7"/>
    </row>
    <row r="1219" spans="1:14">
      <c r="C1219" s="13"/>
      <c r="E1219" s="13"/>
      <c r="F1219" s="13"/>
      <c r="G1219" s="12"/>
      <c r="H1219" s="13"/>
      <c r="K1219" s="9"/>
      <c r="L1219" s="13"/>
      <c r="M1219" s="13"/>
      <c r="N1219" s="13"/>
    </row>
    <row r="1220" spans="1:14">
      <c r="A1220" s="8"/>
      <c r="B1220" s="7"/>
      <c r="K1220" s="9"/>
    </row>
    <row r="1221" spans="1:14">
      <c r="K1221" s="9"/>
    </row>
    <row r="1222" spans="1:14">
      <c r="B1222" s="7"/>
      <c r="C1222" s="7"/>
      <c r="E1222" s="7"/>
      <c r="F1222" s="7"/>
      <c r="G1222" s="10"/>
      <c r="I1222" s="7"/>
      <c r="J1222" s="7"/>
      <c r="K1222" s="9"/>
      <c r="L1222" s="7"/>
      <c r="M1222" s="7"/>
      <c r="N1222" s="7"/>
    </row>
    <row r="1223" spans="1:14">
      <c r="B1223" s="11"/>
      <c r="C1223" s="7"/>
      <c r="E1223" s="7"/>
      <c r="F1223" s="7"/>
      <c r="G1223" s="10"/>
      <c r="I1223" s="7"/>
      <c r="J1223" s="7"/>
      <c r="K1223" s="9"/>
      <c r="L1223" s="7"/>
      <c r="M1223" s="7"/>
      <c r="N1223" s="7"/>
    </row>
    <row r="1224" spans="1:14">
      <c r="B1224" s="11"/>
      <c r="C1224" s="7"/>
      <c r="E1224" s="7"/>
      <c r="F1224" s="7"/>
      <c r="G1224" s="10"/>
      <c r="I1224" s="7"/>
      <c r="J1224" s="7"/>
      <c r="K1224" s="9"/>
      <c r="L1224" s="7"/>
      <c r="M1224" s="7"/>
      <c r="N1224" s="7"/>
    </row>
    <row r="1225" spans="1:14">
      <c r="C1225" s="13"/>
      <c r="E1225" s="13"/>
      <c r="F1225" s="13"/>
      <c r="G1225" s="14"/>
      <c r="H1225" s="13"/>
      <c r="I1225" s="12"/>
      <c r="K1225" s="9"/>
      <c r="L1225" s="13"/>
      <c r="M1225" s="13"/>
      <c r="N1225" s="13"/>
    </row>
    <row r="1226" spans="1:14">
      <c r="A1226" s="8"/>
      <c r="B1226" s="7"/>
      <c r="K1226" s="9"/>
    </row>
    <row r="1227" spans="1:14">
      <c r="K1227" s="9"/>
    </row>
    <row r="1228" spans="1:14">
      <c r="B1228" s="7"/>
      <c r="C1228" s="7"/>
      <c r="E1228" s="7"/>
      <c r="F1228" s="7"/>
      <c r="G1228" s="10"/>
      <c r="I1228" s="7"/>
      <c r="J1228" s="7"/>
      <c r="K1228" s="9"/>
      <c r="L1228" s="7"/>
      <c r="M1228" s="7"/>
      <c r="N1228" s="7"/>
    </row>
    <row r="1229" spans="1:14">
      <c r="B1229" s="11"/>
      <c r="C1229" s="7"/>
      <c r="E1229" s="7"/>
      <c r="F1229" s="7"/>
      <c r="G1229" s="10"/>
      <c r="I1229" s="7"/>
      <c r="J1229" s="7"/>
      <c r="K1229" s="9"/>
      <c r="L1229" s="7"/>
      <c r="M1229" s="7"/>
      <c r="N1229" s="7"/>
    </row>
    <row r="1230" spans="1:14">
      <c r="B1230" s="11"/>
      <c r="C1230" s="7"/>
      <c r="E1230" s="7"/>
      <c r="F1230" s="7"/>
      <c r="G1230" s="10"/>
      <c r="I1230" s="7"/>
      <c r="J1230" s="7"/>
      <c r="K1230" s="9"/>
      <c r="L1230" s="7"/>
      <c r="M1230" s="7"/>
      <c r="N1230" s="7"/>
    </row>
    <row r="1231" spans="1:14">
      <c r="C1231" s="13"/>
      <c r="E1231" s="13"/>
      <c r="F1231" s="13"/>
      <c r="G1231" s="14"/>
      <c r="H1231" s="13"/>
      <c r="J1231" s="13"/>
      <c r="K1231" s="9"/>
      <c r="L1231" s="13"/>
      <c r="M1231" s="13"/>
      <c r="N1231" s="13"/>
    </row>
    <row r="1232" spans="1:14">
      <c r="A1232" s="8"/>
      <c r="B1232" s="7"/>
      <c r="K1232" s="9"/>
    </row>
    <row r="1233" spans="1:14">
      <c r="K1233" s="9"/>
    </row>
    <row r="1234" spans="1:14">
      <c r="B1234" s="7"/>
      <c r="C1234" s="7"/>
      <c r="E1234" s="7"/>
      <c r="F1234" s="7"/>
      <c r="G1234" s="10"/>
      <c r="I1234" s="7"/>
      <c r="J1234" s="7"/>
      <c r="K1234" s="9"/>
      <c r="L1234" s="7"/>
      <c r="M1234" s="7"/>
      <c r="N1234" s="7"/>
    </row>
    <row r="1235" spans="1:14">
      <c r="B1235" s="11"/>
      <c r="C1235" s="7"/>
      <c r="E1235" s="7"/>
      <c r="F1235" s="7"/>
      <c r="G1235" s="10"/>
      <c r="I1235" s="7"/>
      <c r="J1235" s="7"/>
      <c r="K1235" s="9"/>
      <c r="L1235" s="7"/>
      <c r="M1235" s="7"/>
      <c r="N1235" s="7"/>
    </row>
    <row r="1236" spans="1:14">
      <c r="B1236" s="11"/>
      <c r="C1236" s="7"/>
      <c r="E1236" s="7"/>
      <c r="F1236" s="7"/>
      <c r="G1236" s="10"/>
      <c r="I1236" s="7"/>
      <c r="J1236" s="7"/>
      <c r="K1236" s="9"/>
      <c r="L1236" s="7"/>
      <c r="M1236" s="7"/>
      <c r="N1236" s="7"/>
    </row>
    <row r="1237" spans="1:14">
      <c r="C1237" s="13"/>
      <c r="E1237" s="13"/>
      <c r="F1237" s="13"/>
      <c r="G1237" s="14"/>
      <c r="H1237" s="13"/>
      <c r="K1237" s="9"/>
      <c r="L1237" s="13"/>
      <c r="M1237" s="13"/>
      <c r="N1237" s="13"/>
    </row>
    <row r="1238" spans="1:14">
      <c r="A1238" s="8"/>
      <c r="B1238" s="7"/>
      <c r="K1238" s="9"/>
    </row>
    <row r="1239" spans="1:14">
      <c r="K1239" s="9"/>
    </row>
    <row r="1240" spans="1:14">
      <c r="K1240" s="9"/>
    </row>
    <row r="1241" spans="1:14">
      <c r="B1241" s="7"/>
      <c r="C1241" s="7"/>
      <c r="E1241" s="7"/>
      <c r="F1241" s="7"/>
      <c r="G1241" s="10"/>
      <c r="I1241" s="7"/>
      <c r="J1241" s="7"/>
      <c r="K1241" s="9"/>
      <c r="L1241" s="7"/>
      <c r="M1241" s="7"/>
      <c r="N1241" s="7"/>
    </row>
    <row r="1242" spans="1:14">
      <c r="B1242" s="7"/>
      <c r="C1242" s="7"/>
      <c r="E1242" s="7"/>
      <c r="F1242" s="7"/>
      <c r="G1242" s="10"/>
      <c r="I1242" s="7"/>
      <c r="J1242" s="7"/>
      <c r="K1242" s="9"/>
      <c r="L1242" s="7"/>
      <c r="M1242" s="7"/>
      <c r="N1242" s="7"/>
    </row>
    <row r="1243" spans="1:14">
      <c r="B1243" s="11"/>
      <c r="C1243" s="7"/>
      <c r="E1243" s="7"/>
      <c r="F1243" s="7"/>
      <c r="I1243" s="7"/>
      <c r="J1243" s="7"/>
      <c r="K1243" s="9"/>
      <c r="L1243" s="7"/>
      <c r="M1243" s="7"/>
      <c r="N1243" s="7"/>
    </row>
    <row r="1244" spans="1:14">
      <c r="C1244" s="13"/>
      <c r="E1244" s="13"/>
      <c r="F1244" s="13"/>
      <c r="G1244" s="14"/>
      <c r="H1244" s="13"/>
      <c r="I1244" s="12"/>
      <c r="K1244" s="9"/>
      <c r="L1244" s="13"/>
      <c r="M1244" s="13"/>
      <c r="N1244" s="13"/>
    </row>
    <row r="1245" spans="1:14">
      <c r="A1245" s="8"/>
      <c r="B1245" s="7"/>
      <c r="K1245" s="9"/>
    </row>
    <row r="1246" spans="1:14">
      <c r="K1246" s="9"/>
    </row>
    <row r="1247" spans="1:14">
      <c r="B1247" s="7"/>
      <c r="C1247" s="7"/>
      <c r="E1247" s="7"/>
      <c r="F1247" s="7"/>
      <c r="G1247" s="10"/>
      <c r="I1247" s="7"/>
      <c r="J1247" s="7"/>
      <c r="K1247" s="9"/>
      <c r="L1247" s="7"/>
      <c r="M1247" s="7"/>
      <c r="N1247" s="7"/>
    </row>
    <row r="1248" spans="1:14">
      <c r="B1248" s="11"/>
      <c r="C1248" s="7"/>
      <c r="E1248" s="7"/>
      <c r="F1248" s="7"/>
      <c r="G1248" s="10"/>
      <c r="I1248" s="7"/>
      <c r="J1248" s="7"/>
      <c r="K1248" s="9"/>
      <c r="L1248" s="7"/>
      <c r="M1248" s="7"/>
      <c r="N1248" s="7"/>
    </row>
    <row r="1249" spans="1:14">
      <c r="C1249" s="13"/>
      <c r="E1249" s="13"/>
      <c r="F1249" s="13"/>
      <c r="G1249" s="14"/>
      <c r="H1249" s="13"/>
      <c r="K1249" s="9"/>
      <c r="L1249" s="13"/>
      <c r="M1249" s="13"/>
      <c r="N1249" s="13"/>
    </row>
    <row r="1250" spans="1:14">
      <c r="A1250" s="8"/>
      <c r="B1250" s="7"/>
      <c r="K1250" s="9"/>
    </row>
    <row r="1251" spans="1:14">
      <c r="K1251" s="9"/>
    </row>
    <row r="1252" spans="1:14">
      <c r="B1252" s="7"/>
      <c r="C1252" s="7"/>
      <c r="E1252" s="7"/>
      <c r="F1252" s="7"/>
      <c r="G1252" s="10"/>
      <c r="I1252" s="7"/>
      <c r="J1252" s="7"/>
      <c r="K1252" s="9"/>
      <c r="L1252" s="7"/>
      <c r="M1252" s="7"/>
      <c r="N1252" s="7"/>
    </row>
    <row r="1253" spans="1:14">
      <c r="B1253" s="11"/>
      <c r="C1253" s="7"/>
      <c r="E1253" s="7"/>
      <c r="F1253" s="7"/>
      <c r="I1253" s="7"/>
      <c r="J1253" s="7"/>
      <c r="K1253" s="9"/>
      <c r="L1253" s="7"/>
      <c r="M1253" s="7"/>
      <c r="N1253" s="7"/>
    </row>
    <row r="1254" spans="1:14">
      <c r="B1254" s="11"/>
      <c r="C1254" s="7"/>
      <c r="E1254" s="7"/>
      <c r="F1254" s="7"/>
      <c r="G1254" s="10"/>
      <c r="I1254" s="7"/>
      <c r="J1254" s="7"/>
      <c r="K1254" s="9"/>
      <c r="L1254" s="7"/>
      <c r="M1254" s="7"/>
      <c r="N1254" s="7"/>
    </row>
    <row r="1255" spans="1:14">
      <c r="C1255" s="13"/>
      <c r="E1255" s="13"/>
      <c r="F1255" s="13"/>
      <c r="G1255" s="12"/>
      <c r="H1255" s="13"/>
      <c r="K1255" s="9"/>
      <c r="L1255" s="13"/>
      <c r="M1255" s="13"/>
      <c r="N1255" s="13"/>
    </row>
    <row r="1256" spans="1:14">
      <c r="A1256" s="8"/>
      <c r="B1256" s="7"/>
      <c r="K1256" s="9"/>
    </row>
    <row r="1257" spans="1:14">
      <c r="K1257" s="9"/>
    </row>
    <row r="1258" spans="1:14">
      <c r="K1258" s="9"/>
    </row>
    <row r="1259" spans="1:14">
      <c r="B1259" s="7"/>
      <c r="C1259" s="7"/>
      <c r="E1259" s="7"/>
      <c r="F1259" s="7"/>
      <c r="G1259" s="10"/>
      <c r="I1259" s="7"/>
      <c r="J1259" s="7"/>
      <c r="K1259" s="9"/>
      <c r="L1259" s="7"/>
      <c r="M1259" s="7"/>
      <c r="N1259" s="7"/>
    </row>
    <row r="1260" spans="1:14">
      <c r="B1260" s="7"/>
      <c r="C1260" s="7"/>
      <c r="E1260" s="7"/>
      <c r="F1260" s="7"/>
      <c r="G1260" s="10"/>
      <c r="I1260" s="7"/>
      <c r="J1260" s="7"/>
      <c r="K1260" s="9"/>
      <c r="L1260" s="7"/>
      <c r="M1260" s="7"/>
      <c r="N1260" s="7"/>
    </row>
    <row r="1261" spans="1:14">
      <c r="B1261" s="11"/>
      <c r="C1261" s="7"/>
      <c r="E1261" s="7"/>
      <c r="F1261" s="7"/>
      <c r="I1261" s="7"/>
      <c r="J1261" s="7"/>
      <c r="K1261" s="9"/>
      <c r="L1261" s="7"/>
      <c r="M1261" s="7"/>
      <c r="N1261" s="7"/>
    </row>
    <row r="1262" spans="1:14">
      <c r="C1262" s="13"/>
      <c r="E1262" s="13"/>
      <c r="F1262" s="13"/>
      <c r="G1262" s="14"/>
      <c r="H1262" s="13"/>
      <c r="J1262" s="12"/>
      <c r="K1262" s="9"/>
      <c r="L1262" s="13"/>
      <c r="M1262" s="13"/>
      <c r="N1262" s="13"/>
    </row>
    <row r="1263" spans="1:14">
      <c r="A1263" s="8"/>
      <c r="B1263" s="7"/>
      <c r="K1263" s="9"/>
    </row>
    <row r="1264" spans="1:14">
      <c r="K1264" s="9"/>
    </row>
    <row r="1265" spans="1:14">
      <c r="B1265" s="7"/>
      <c r="C1265" s="7"/>
      <c r="E1265" s="7"/>
      <c r="F1265" s="7"/>
      <c r="G1265" s="10"/>
      <c r="I1265" s="7"/>
      <c r="J1265" s="7"/>
      <c r="K1265" s="9"/>
      <c r="L1265" s="7"/>
      <c r="M1265" s="7"/>
      <c r="N1265" s="7"/>
    </row>
    <row r="1266" spans="1:14">
      <c r="B1266" s="11"/>
      <c r="C1266" s="7"/>
      <c r="E1266" s="7"/>
      <c r="F1266" s="7"/>
      <c r="I1266" s="7"/>
      <c r="J1266" s="7"/>
      <c r="K1266" s="9"/>
      <c r="L1266" s="7"/>
      <c r="M1266" s="7"/>
      <c r="N1266" s="7"/>
    </row>
    <row r="1267" spans="1:14">
      <c r="B1267" s="11"/>
      <c r="C1267" s="7"/>
      <c r="E1267" s="7"/>
      <c r="F1267" s="7"/>
      <c r="G1267" s="10"/>
      <c r="I1267" s="7"/>
      <c r="J1267" s="7"/>
      <c r="K1267" s="9"/>
      <c r="L1267" s="7"/>
      <c r="M1267" s="7"/>
      <c r="N1267" s="7"/>
    </row>
    <row r="1268" spans="1:14">
      <c r="C1268" s="13"/>
      <c r="E1268" s="13"/>
      <c r="F1268" s="13"/>
      <c r="G1268" s="12"/>
      <c r="H1268" s="13"/>
      <c r="K1268" s="9"/>
      <c r="L1268" s="13"/>
      <c r="M1268" s="13"/>
      <c r="N1268" s="13"/>
    </row>
    <row r="1269" spans="1:14">
      <c r="A1269" s="8"/>
      <c r="B1269" s="7"/>
      <c r="K1269" s="9"/>
    </row>
    <row r="1270" spans="1:14">
      <c r="K1270" s="9"/>
    </row>
    <row r="1271" spans="1:14">
      <c r="B1271" s="7"/>
      <c r="C1271" s="7"/>
      <c r="E1271" s="7"/>
      <c r="F1271" s="7"/>
      <c r="G1271" s="10"/>
      <c r="I1271" s="7"/>
      <c r="J1271" s="7"/>
      <c r="K1271" s="9"/>
      <c r="L1271" s="7"/>
      <c r="M1271" s="7"/>
      <c r="N1271" s="7"/>
    </row>
    <row r="1272" spans="1:14">
      <c r="B1272" s="11"/>
      <c r="C1272" s="7"/>
      <c r="E1272" s="7"/>
      <c r="F1272" s="7"/>
      <c r="I1272" s="7"/>
      <c r="J1272" s="7"/>
      <c r="K1272" s="9"/>
      <c r="L1272" s="7"/>
      <c r="M1272" s="7"/>
      <c r="N1272" s="7"/>
    </row>
    <row r="1273" spans="1:14">
      <c r="B1273" s="11"/>
      <c r="C1273" s="7"/>
      <c r="E1273" s="7"/>
      <c r="F1273" s="7"/>
      <c r="G1273" s="10"/>
      <c r="I1273" s="7"/>
      <c r="J1273" s="7"/>
      <c r="K1273" s="9"/>
      <c r="L1273" s="7"/>
      <c r="M1273" s="7"/>
      <c r="N1273" s="7"/>
    </row>
    <row r="1274" spans="1:14">
      <c r="C1274" s="13"/>
      <c r="E1274" s="13"/>
      <c r="F1274" s="13"/>
      <c r="G1274" s="12"/>
      <c r="H1274" s="13"/>
      <c r="K1274" s="9"/>
      <c r="L1274" s="13"/>
      <c r="M1274" s="13"/>
      <c r="N1274" s="13"/>
    </row>
    <row r="1275" spans="1:14">
      <c r="A1275" s="8"/>
      <c r="B1275" s="7"/>
      <c r="K1275" s="9"/>
    </row>
    <row r="1276" spans="1:14">
      <c r="K1276" s="9"/>
    </row>
    <row r="1277" spans="1:14">
      <c r="B1277" s="7"/>
      <c r="C1277" s="7"/>
      <c r="E1277" s="7"/>
      <c r="F1277" s="7"/>
      <c r="G1277" s="10"/>
      <c r="I1277" s="7"/>
      <c r="J1277" s="7"/>
      <c r="K1277" s="9"/>
      <c r="L1277" s="7"/>
      <c r="M1277" s="7"/>
      <c r="N1277" s="7"/>
    </row>
    <row r="1278" spans="1:14">
      <c r="B1278" s="11"/>
      <c r="C1278" s="7"/>
      <c r="E1278" s="7"/>
      <c r="F1278" s="7"/>
      <c r="I1278" s="7"/>
      <c r="J1278" s="7"/>
      <c r="K1278" s="9"/>
      <c r="L1278" s="7"/>
      <c r="M1278" s="7"/>
      <c r="N1278" s="7"/>
    </row>
    <row r="1279" spans="1:14">
      <c r="B1279" s="11"/>
      <c r="C1279" s="7"/>
      <c r="E1279" s="7"/>
      <c r="F1279" s="7"/>
      <c r="G1279" s="10"/>
      <c r="I1279" s="7"/>
      <c r="J1279" s="7"/>
      <c r="K1279" s="9"/>
      <c r="L1279" s="7"/>
      <c r="M1279" s="7"/>
      <c r="N1279" s="7"/>
    </row>
    <row r="1280" spans="1:14">
      <c r="C1280" s="13"/>
      <c r="E1280" s="13"/>
      <c r="F1280" s="13"/>
      <c r="G1280" s="12"/>
      <c r="H1280" s="13"/>
      <c r="K1280" s="9"/>
      <c r="L1280" s="13"/>
      <c r="M1280" s="13"/>
      <c r="N1280" s="13"/>
    </row>
    <row r="1281" spans="1:14">
      <c r="A1281" s="8"/>
      <c r="B1281" s="7"/>
      <c r="K1281" s="9"/>
    </row>
    <row r="1282" spans="1:14">
      <c r="K1282" s="9"/>
    </row>
    <row r="1283" spans="1:14">
      <c r="B1283" s="7"/>
      <c r="C1283" s="7"/>
      <c r="E1283" s="7"/>
      <c r="F1283" s="7"/>
      <c r="G1283" s="10"/>
      <c r="I1283" s="7"/>
      <c r="J1283" s="7"/>
      <c r="K1283" s="9"/>
      <c r="L1283" s="7"/>
      <c r="M1283" s="7"/>
      <c r="N1283" s="7"/>
    </row>
    <row r="1284" spans="1:14">
      <c r="B1284" s="11"/>
      <c r="C1284" s="7"/>
      <c r="E1284" s="7"/>
      <c r="F1284" s="7"/>
      <c r="I1284" s="7"/>
      <c r="J1284" s="7"/>
      <c r="K1284" s="9"/>
      <c r="L1284" s="7"/>
      <c r="M1284" s="7"/>
      <c r="N1284" s="7"/>
    </row>
    <row r="1285" spans="1:14">
      <c r="C1285" s="13"/>
      <c r="E1285" s="13"/>
      <c r="F1285" s="13"/>
      <c r="G1285" s="12"/>
      <c r="H1285" s="13"/>
      <c r="K1285" s="9"/>
      <c r="L1285" s="13"/>
      <c r="M1285" s="13"/>
      <c r="N1285" s="13"/>
    </row>
    <row r="1286" spans="1:14">
      <c r="A1286" s="8"/>
      <c r="B1286" s="7"/>
      <c r="K1286" s="9"/>
    </row>
    <row r="1287" spans="1:14">
      <c r="K1287" s="9"/>
    </row>
    <row r="1288" spans="1:14">
      <c r="K1288" s="9"/>
    </row>
    <row r="1289" spans="1:14">
      <c r="B1289" s="7"/>
      <c r="C1289" s="7"/>
      <c r="E1289" s="7"/>
      <c r="F1289" s="7"/>
      <c r="G1289" s="10"/>
      <c r="I1289" s="7"/>
      <c r="J1289" s="7"/>
      <c r="K1289" s="9"/>
      <c r="L1289" s="7"/>
      <c r="M1289" s="7"/>
      <c r="N1289" s="7"/>
    </row>
    <row r="1290" spans="1:14">
      <c r="B1290" s="7"/>
      <c r="C1290" s="7"/>
      <c r="E1290" s="7"/>
      <c r="F1290" s="7"/>
      <c r="G1290" s="10"/>
      <c r="I1290" s="7"/>
      <c r="J1290" s="7"/>
      <c r="K1290" s="9"/>
      <c r="L1290" s="7"/>
      <c r="M1290" s="7"/>
      <c r="N1290" s="7"/>
    </row>
    <row r="1291" spans="1:14">
      <c r="B1291" s="7"/>
      <c r="C1291" s="7"/>
      <c r="E1291" s="7"/>
      <c r="F1291" s="7"/>
      <c r="G1291" s="10"/>
      <c r="I1291" s="7"/>
      <c r="J1291" s="7"/>
      <c r="K1291" s="9"/>
      <c r="L1291" s="7"/>
      <c r="M1291" s="7"/>
      <c r="N1291" s="7"/>
    </row>
    <row r="1292" spans="1:14">
      <c r="B1292" s="11"/>
      <c r="C1292" s="7"/>
      <c r="E1292" s="7"/>
      <c r="F1292" s="7"/>
      <c r="I1292" s="7"/>
      <c r="J1292" s="7"/>
      <c r="K1292" s="9"/>
      <c r="L1292" s="7"/>
      <c r="M1292" s="7"/>
      <c r="N1292" s="7"/>
    </row>
    <row r="1293" spans="1:14">
      <c r="B1293" s="11"/>
      <c r="C1293" s="7"/>
      <c r="E1293" s="7"/>
      <c r="F1293" s="7"/>
      <c r="I1293" s="7"/>
      <c r="J1293" s="7"/>
      <c r="K1293" s="9"/>
      <c r="L1293" s="7"/>
      <c r="M1293" s="7"/>
      <c r="N1293" s="7"/>
    </row>
    <row r="1294" spans="1:14">
      <c r="C1294" s="13"/>
      <c r="E1294" s="13"/>
      <c r="F1294" s="13"/>
      <c r="G1294" s="12"/>
      <c r="H1294" s="13"/>
      <c r="J1294" s="12"/>
      <c r="K1294" s="9"/>
      <c r="L1294" s="13"/>
      <c r="M1294" s="13"/>
      <c r="N1294" s="13"/>
    </row>
    <row r="1295" spans="1:14">
      <c r="A1295" s="8"/>
      <c r="B1295" s="7"/>
      <c r="K1295" s="9"/>
    </row>
    <row r="1296" spans="1:14">
      <c r="K1296" s="9"/>
    </row>
    <row r="1297" spans="1:14">
      <c r="K1297" s="9"/>
    </row>
    <row r="1298" spans="1:14">
      <c r="B1298" s="7"/>
      <c r="C1298" s="7"/>
      <c r="E1298" s="7"/>
      <c r="F1298" s="7"/>
      <c r="G1298" s="10"/>
      <c r="I1298" s="7"/>
      <c r="J1298" s="7"/>
      <c r="K1298" s="9"/>
      <c r="L1298" s="7"/>
      <c r="M1298" s="7"/>
      <c r="N1298" s="7"/>
    </row>
    <row r="1299" spans="1:14">
      <c r="B1299" s="7"/>
      <c r="C1299" s="7"/>
      <c r="E1299" s="7"/>
      <c r="F1299" s="7"/>
      <c r="G1299" s="10"/>
      <c r="I1299" s="7"/>
      <c r="J1299" s="7"/>
      <c r="K1299" s="9"/>
      <c r="L1299" s="7"/>
      <c r="M1299" s="7"/>
      <c r="N1299" s="7"/>
    </row>
    <row r="1300" spans="1:14">
      <c r="B1300" s="11"/>
      <c r="C1300" s="7"/>
      <c r="E1300" s="7"/>
      <c r="F1300" s="7"/>
      <c r="I1300" s="7"/>
      <c r="J1300" s="7"/>
      <c r="K1300" s="9"/>
      <c r="L1300" s="7"/>
      <c r="M1300" s="7"/>
      <c r="N1300" s="7"/>
    </row>
    <row r="1301" spans="1:14">
      <c r="C1301" s="13"/>
      <c r="E1301" s="13"/>
      <c r="F1301" s="13"/>
      <c r="G1301" s="12"/>
      <c r="H1301" s="13"/>
      <c r="K1301" s="9"/>
      <c r="L1301" s="13"/>
      <c r="M1301" s="13"/>
      <c r="N1301" s="13"/>
    </row>
    <row r="1302" spans="1:14">
      <c r="A1302" s="8"/>
      <c r="B1302" s="7"/>
      <c r="K1302" s="9"/>
    </row>
    <row r="1303" spans="1:14">
      <c r="K1303" s="9"/>
    </row>
    <row r="1304" spans="1:14">
      <c r="B1304" s="7"/>
      <c r="C1304" s="7"/>
      <c r="E1304" s="7"/>
      <c r="F1304" s="7"/>
      <c r="G1304" s="10"/>
      <c r="I1304" s="7"/>
      <c r="J1304" s="7"/>
      <c r="K1304" s="9"/>
      <c r="L1304" s="7"/>
      <c r="M1304" s="7"/>
      <c r="N1304" s="7"/>
    </row>
    <row r="1305" spans="1:14">
      <c r="B1305" s="11"/>
      <c r="C1305" s="7"/>
      <c r="E1305" s="7"/>
      <c r="F1305" s="7"/>
      <c r="I1305" s="7"/>
      <c r="J1305" s="7"/>
      <c r="K1305" s="9"/>
      <c r="L1305" s="7"/>
      <c r="M1305" s="7"/>
      <c r="N1305" s="7"/>
    </row>
    <row r="1306" spans="1:14">
      <c r="B1306" s="11"/>
      <c r="C1306" s="7"/>
      <c r="E1306" s="7"/>
      <c r="F1306" s="7"/>
      <c r="G1306" s="10"/>
      <c r="I1306" s="7"/>
      <c r="J1306" s="7"/>
      <c r="K1306" s="9"/>
      <c r="L1306" s="7"/>
      <c r="M1306" s="7"/>
      <c r="N1306" s="7"/>
    </row>
    <row r="1307" spans="1:14">
      <c r="C1307" s="13"/>
      <c r="E1307" s="13"/>
      <c r="F1307" s="13"/>
      <c r="G1307" s="12"/>
      <c r="H1307" s="13"/>
      <c r="I1307" s="12"/>
      <c r="K1307" s="9"/>
      <c r="L1307" s="13"/>
      <c r="M1307" s="13"/>
      <c r="N1307" s="13"/>
    </row>
    <row r="1308" spans="1:14">
      <c r="A1308" s="8"/>
      <c r="B1308" s="7"/>
      <c r="K1308" s="9"/>
    </row>
    <row r="1309" spans="1:14">
      <c r="K1309" s="9"/>
    </row>
    <row r="1310" spans="1:14">
      <c r="B1310" s="7"/>
      <c r="C1310" s="7"/>
      <c r="E1310" s="7"/>
      <c r="F1310" s="7"/>
      <c r="G1310" s="10"/>
      <c r="I1310" s="7"/>
      <c r="J1310" s="7"/>
      <c r="K1310" s="9"/>
      <c r="L1310" s="7"/>
      <c r="M1310" s="7"/>
      <c r="N1310" s="7"/>
    </row>
    <row r="1311" spans="1:14">
      <c r="B1311" s="11"/>
      <c r="C1311" s="7"/>
      <c r="E1311" s="7"/>
      <c r="F1311" s="7"/>
      <c r="I1311" s="7"/>
      <c r="J1311" s="7"/>
      <c r="K1311" s="9"/>
      <c r="L1311" s="7"/>
      <c r="M1311" s="7"/>
      <c r="N1311" s="7"/>
    </row>
    <row r="1312" spans="1:14">
      <c r="C1312" s="13"/>
      <c r="E1312" s="13"/>
      <c r="F1312" s="13"/>
      <c r="G1312" s="12"/>
      <c r="H1312" s="13"/>
      <c r="K1312" s="9"/>
      <c r="L1312" s="13"/>
      <c r="M1312" s="13"/>
      <c r="N1312" s="13"/>
    </row>
    <row r="1313" spans="1:14">
      <c r="A1313" s="8"/>
      <c r="B1313" s="7"/>
      <c r="K1313" s="9"/>
    </row>
    <row r="1314" spans="1:14">
      <c r="K1314" s="9"/>
    </row>
    <row r="1315" spans="1:14">
      <c r="B1315" s="7"/>
      <c r="C1315" s="7"/>
      <c r="E1315" s="7"/>
      <c r="F1315" s="7"/>
      <c r="G1315" s="10"/>
      <c r="I1315" s="7"/>
      <c r="J1315" s="7"/>
      <c r="K1315" s="9"/>
      <c r="L1315" s="7"/>
      <c r="M1315" s="7"/>
      <c r="N1315" s="7"/>
    </row>
    <row r="1316" spans="1:14">
      <c r="B1316" s="11"/>
      <c r="C1316" s="7"/>
      <c r="E1316" s="7"/>
      <c r="F1316" s="7"/>
      <c r="I1316" s="7"/>
      <c r="J1316" s="7"/>
      <c r="K1316" s="9"/>
      <c r="L1316" s="7"/>
      <c r="M1316" s="7"/>
      <c r="N1316" s="7"/>
    </row>
    <row r="1317" spans="1:14">
      <c r="C1317" s="13"/>
      <c r="E1317" s="13"/>
      <c r="F1317" s="13"/>
      <c r="G1317" s="12"/>
      <c r="H1317" s="13"/>
      <c r="K1317" s="9"/>
      <c r="L1317" s="13"/>
      <c r="M1317" s="13"/>
      <c r="N1317" s="13"/>
    </row>
    <row r="1318" spans="1:14">
      <c r="A1318" s="8"/>
      <c r="B1318" s="7"/>
      <c r="K1318" s="9"/>
    </row>
    <row r="1319" spans="1:14">
      <c r="K1319" s="9"/>
    </row>
    <row r="1320" spans="1:14">
      <c r="B1320" s="7"/>
      <c r="C1320" s="7"/>
      <c r="E1320" s="7"/>
      <c r="F1320" s="7"/>
      <c r="G1320" s="10"/>
      <c r="I1320" s="7"/>
      <c r="J1320" s="7"/>
      <c r="K1320" s="9"/>
      <c r="L1320" s="7"/>
      <c r="M1320" s="7"/>
      <c r="N1320" s="7"/>
    </row>
    <row r="1321" spans="1:14">
      <c r="B1321" s="11"/>
      <c r="C1321" s="7"/>
      <c r="E1321" s="7"/>
      <c r="F1321" s="7"/>
      <c r="I1321" s="7"/>
      <c r="J1321" s="7"/>
      <c r="K1321" s="9"/>
      <c r="L1321" s="7"/>
      <c r="M1321" s="7"/>
      <c r="N1321" s="7"/>
    </row>
    <row r="1322" spans="1:14">
      <c r="C1322" s="13"/>
      <c r="E1322" s="13"/>
      <c r="F1322" s="13"/>
      <c r="G1322" s="12"/>
      <c r="H1322" s="13"/>
      <c r="I1322" s="12"/>
      <c r="K1322" s="9"/>
      <c r="L1322" s="13"/>
      <c r="M1322" s="13"/>
      <c r="N1322" s="13"/>
    </row>
    <row r="1323" spans="1:14">
      <c r="A1323" s="8"/>
      <c r="B1323" s="7"/>
      <c r="K1323" s="9"/>
    </row>
    <row r="1324" spans="1:14">
      <c r="K1324" s="9"/>
    </row>
    <row r="1325" spans="1:14">
      <c r="B1325" s="7"/>
      <c r="C1325" s="7"/>
      <c r="E1325" s="7"/>
      <c r="F1325" s="7"/>
      <c r="G1325" s="10"/>
      <c r="I1325" s="7"/>
      <c r="J1325" s="7"/>
      <c r="K1325" s="9"/>
      <c r="L1325" s="7"/>
      <c r="M1325" s="7"/>
      <c r="N1325" s="7"/>
    </row>
    <row r="1326" spans="1:14">
      <c r="B1326" s="11"/>
      <c r="C1326" s="7"/>
      <c r="E1326" s="7"/>
      <c r="F1326" s="7"/>
      <c r="I1326" s="7"/>
      <c r="J1326" s="7"/>
      <c r="K1326" s="9"/>
      <c r="L1326" s="7"/>
      <c r="M1326" s="7"/>
      <c r="N1326" s="7"/>
    </row>
    <row r="1327" spans="1:14">
      <c r="C1327" s="13"/>
      <c r="E1327" s="13"/>
      <c r="F1327" s="13"/>
      <c r="G1327" s="12"/>
      <c r="H1327" s="13"/>
      <c r="I1327" s="12"/>
      <c r="J1327" s="12"/>
      <c r="K1327" s="9"/>
      <c r="L1327" s="13"/>
      <c r="M1327" s="13"/>
      <c r="N1327" s="13"/>
    </row>
    <row r="1328" spans="1:14">
      <c r="A1328" s="8"/>
      <c r="B1328" s="7"/>
      <c r="K1328" s="9"/>
    </row>
    <row r="1329" spans="1:14">
      <c r="K1329" s="9"/>
    </row>
    <row r="1330" spans="1:14">
      <c r="B1330" s="7"/>
      <c r="C1330" s="7"/>
      <c r="E1330" s="7"/>
      <c r="F1330" s="7"/>
      <c r="G1330" s="10"/>
      <c r="I1330" s="7"/>
      <c r="J1330" s="7"/>
      <c r="K1330" s="9"/>
      <c r="L1330" s="7"/>
      <c r="M1330" s="7"/>
      <c r="N1330" s="7"/>
    </row>
    <row r="1331" spans="1:14">
      <c r="B1331" s="11"/>
      <c r="C1331" s="7"/>
      <c r="E1331" s="7"/>
      <c r="F1331" s="7"/>
      <c r="I1331" s="7"/>
      <c r="J1331" s="7"/>
      <c r="K1331" s="9"/>
      <c r="L1331" s="7"/>
      <c r="M1331" s="7"/>
      <c r="N1331" s="7"/>
    </row>
    <row r="1332" spans="1:14">
      <c r="C1332" s="13"/>
      <c r="E1332" s="13"/>
      <c r="F1332" s="13"/>
      <c r="G1332" s="12"/>
      <c r="H1332" s="13"/>
      <c r="I1332" s="12"/>
      <c r="K1332" s="9"/>
      <c r="L1332" s="13"/>
      <c r="M1332" s="13"/>
      <c r="N1332" s="13"/>
    </row>
    <row r="1333" spans="1:14">
      <c r="A1333" s="8"/>
      <c r="B1333" s="7"/>
      <c r="K1333" s="9"/>
    </row>
    <row r="1334" spans="1:14">
      <c r="K1334" s="9"/>
    </row>
    <row r="1335" spans="1:14">
      <c r="K1335" s="9"/>
    </row>
    <row r="1336" spans="1:14">
      <c r="B1336" s="7"/>
      <c r="C1336" s="7"/>
      <c r="E1336" s="7"/>
      <c r="F1336" s="7"/>
      <c r="G1336" s="10"/>
      <c r="I1336" s="7"/>
      <c r="J1336" s="7"/>
      <c r="K1336" s="9"/>
      <c r="L1336" s="7"/>
      <c r="M1336" s="7"/>
      <c r="N1336" s="7"/>
    </row>
    <row r="1337" spans="1:14">
      <c r="B1337" s="7"/>
      <c r="C1337" s="7"/>
      <c r="E1337" s="7"/>
      <c r="F1337" s="7"/>
      <c r="G1337" s="10"/>
      <c r="I1337" s="7"/>
      <c r="J1337" s="7"/>
      <c r="K1337" s="9"/>
      <c r="L1337" s="7"/>
      <c r="M1337" s="7"/>
      <c r="N1337" s="7"/>
    </row>
    <row r="1338" spans="1:14">
      <c r="B1338" s="11"/>
      <c r="C1338" s="7"/>
      <c r="E1338" s="7"/>
      <c r="F1338" s="7"/>
      <c r="I1338" s="7"/>
      <c r="J1338" s="7"/>
      <c r="K1338" s="9"/>
      <c r="L1338" s="7"/>
      <c r="M1338" s="7"/>
      <c r="N1338" s="7"/>
    </row>
    <row r="1339" spans="1:14">
      <c r="B1339" s="11"/>
      <c r="C1339" s="7"/>
      <c r="E1339" s="7"/>
      <c r="F1339" s="7"/>
      <c r="I1339" s="7"/>
      <c r="J1339" s="7"/>
      <c r="K1339" s="9"/>
      <c r="L1339" s="7"/>
      <c r="M1339" s="7"/>
      <c r="N1339" s="7"/>
    </row>
    <row r="1340" spans="1:14">
      <c r="C1340" s="13"/>
      <c r="E1340" s="13"/>
      <c r="F1340" s="13"/>
      <c r="G1340" s="12"/>
      <c r="H1340" s="13"/>
      <c r="K1340" s="9"/>
      <c r="L1340" s="13"/>
      <c r="M1340" s="13"/>
      <c r="N1340" s="13"/>
    </row>
    <row r="1341" spans="1:14">
      <c r="A1341" s="8"/>
      <c r="B1341" s="7"/>
      <c r="K1341" s="9"/>
    </row>
    <row r="1342" spans="1:14">
      <c r="K1342" s="9"/>
    </row>
    <row r="1343" spans="1:14">
      <c r="K1343" s="9"/>
    </row>
    <row r="1344" spans="1:14">
      <c r="B1344" s="7"/>
      <c r="C1344" s="7"/>
      <c r="E1344" s="7"/>
      <c r="F1344" s="7"/>
      <c r="G1344" s="10"/>
      <c r="I1344" s="7"/>
      <c r="J1344" s="7"/>
      <c r="K1344" s="9"/>
      <c r="L1344" s="7"/>
      <c r="M1344" s="7"/>
      <c r="N1344" s="7"/>
    </row>
    <row r="1345" spans="1:14">
      <c r="B1345" s="7"/>
      <c r="C1345" s="7"/>
      <c r="E1345" s="7"/>
      <c r="F1345" s="7"/>
      <c r="G1345" s="10"/>
      <c r="I1345" s="7"/>
      <c r="J1345" s="7"/>
      <c r="K1345" s="9"/>
      <c r="L1345" s="7"/>
      <c r="M1345" s="7"/>
      <c r="N1345" s="7"/>
    </row>
    <row r="1346" spans="1:14">
      <c r="B1346" s="7"/>
      <c r="C1346" s="7"/>
      <c r="E1346" s="7"/>
      <c r="F1346" s="7"/>
      <c r="G1346" s="10"/>
      <c r="I1346" s="7"/>
      <c r="J1346" s="7"/>
      <c r="K1346" s="9"/>
      <c r="L1346" s="7"/>
      <c r="M1346" s="7"/>
      <c r="N1346" s="7"/>
    </row>
    <row r="1347" spans="1:14">
      <c r="B1347" s="11"/>
      <c r="C1347" s="7"/>
      <c r="E1347" s="7"/>
      <c r="F1347" s="7"/>
      <c r="I1347" s="7"/>
      <c r="J1347" s="7"/>
      <c r="K1347" s="9"/>
      <c r="L1347" s="7"/>
      <c r="M1347" s="7"/>
      <c r="N1347" s="7"/>
    </row>
    <row r="1348" spans="1:14">
      <c r="C1348" s="13"/>
      <c r="E1348" s="13"/>
      <c r="F1348" s="13"/>
      <c r="G1348" s="12"/>
      <c r="H1348" s="13"/>
      <c r="K1348" s="9"/>
      <c r="L1348" s="13"/>
      <c r="M1348" s="13"/>
      <c r="N1348" s="13"/>
    </row>
    <row r="1349" spans="1:14">
      <c r="A1349" s="8"/>
      <c r="B1349" s="7"/>
      <c r="K1349" s="9"/>
    </row>
    <row r="1350" spans="1:14">
      <c r="K1350" s="9"/>
    </row>
    <row r="1351" spans="1:14">
      <c r="B1351" s="7"/>
      <c r="C1351" s="7"/>
      <c r="E1351" s="7"/>
      <c r="F1351" s="7"/>
      <c r="G1351" s="10"/>
      <c r="I1351" s="7"/>
      <c r="J1351" s="7"/>
      <c r="K1351" s="9"/>
      <c r="L1351" s="7"/>
      <c r="M1351" s="7"/>
      <c r="N1351" s="7"/>
    </row>
    <row r="1352" spans="1:14">
      <c r="B1352" s="11"/>
      <c r="C1352" s="7"/>
      <c r="E1352" s="7"/>
      <c r="F1352" s="7"/>
      <c r="I1352" s="7"/>
      <c r="J1352" s="7"/>
      <c r="K1352" s="9"/>
      <c r="L1352" s="7"/>
      <c r="M1352" s="7"/>
      <c r="N1352" s="7"/>
    </row>
    <row r="1353" spans="1:14">
      <c r="C1353" s="13"/>
      <c r="E1353" s="13"/>
      <c r="F1353" s="13"/>
      <c r="G1353" s="12"/>
      <c r="H1353" s="13"/>
      <c r="J1353" s="12"/>
      <c r="K1353" s="9"/>
      <c r="L1353" s="13"/>
      <c r="M1353" s="13"/>
      <c r="N1353" s="13"/>
    </row>
    <row r="1354" spans="1:14">
      <c r="A1354" s="8"/>
      <c r="B1354" s="7"/>
      <c r="K1354" s="9"/>
    </row>
    <row r="1355" spans="1:14">
      <c r="K1355" s="9"/>
    </row>
    <row r="1356" spans="1:14">
      <c r="B1356" s="7"/>
      <c r="C1356" s="7"/>
      <c r="E1356" s="7"/>
      <c r="F1356" s="7"/>
      <c r="G1356" s="10"/>
      <c r="I1356" s="7"/>
      <c r="J1356" s="7"/>
      <c r="K1356" s="9"/>
      <c r="L1356" s="7"/>
      <c r="M1356" s="7"/>
      <c r="N1356" s="7"/>
    </row>
    <row r="1357" spans="1:14">
      <c r="B1357" s="11"/>
      <c r="C1357" s="7"/>
      <c r="E1357" s="7"/>
      <c r="F1357" s="7"/>
      <c r="I1357" s="7"/>
      <c r="J1357" s="7"/>
      <c r="K1357" s="9"/>
      <c r="L1357" s="7"/>
      <c r="M1357" s="7"/>
      <c r="N1357" s="7"/>
    </row>
    <row r="1358" spans="1:14">
      <c r="C1358" s="13"/>
      <c r="E1358" s="13"/>
      <c r="F1358" s="13"/>
      <c r="G1358" s="12"/>
      <c r="H1358" s="13"/>
      <c r="K1358" s="9"/>
      <c r="L1358" s="13"/>
      <c r="M1358" s="13"/>
      <c r="N1358" s="13"/>
    </row>
    <row r="1359" spans="1:14">
      <c r="A1359" s="8"/>
      <c r="B1359" s="7"/>
      <c r="K1359" s="9"/>
    </row>
    <row r="1360" spans="1:14">
      <c r="K1360" s="9"/>
    </row>
    <row r="1361" spans="1:14">
      <c r="K1361" s="9"/>
    </row>
    <row r="1362" spans="1:14">
      <c r="B1362" s="7"/>
      <c r="C1362" s="7"/>
      <c r="E1362" s="7"/>
      <c r="F1362" s="7"/>
      <c r="G1362" s="10"/>
      <c r="I1362" s="7"/>
      <c r="J1362" s="7"/>
      <c r="K1362" s="9"/>
      <c r="L1362" s="7"/>
      <c r="M1362" s="7"/>
      <c r="N1362" s="7"/>
    </row>
    <row r="1363" spans="1:14">
      <c r="B1363" s="7"/>
      <c r="C1363" s="7"/>
      <c r="E1363" s="7"/>
      <c r="F1363" s="7"/>
      <c r="G1363" s="10"/>
      <c r="I1363" s="7"/>
      <c r="J1363" s="7"/>
      <c r="K1363" s="9"/>
      <c r="L1363" s="7"/>
      <c r="M1363" s="7"/>
      <c r="N1363" s="7"/>
    </row>
    <row r="1364" spans="1:14">
      <c r="B1364" s="7"/>
      <c r="C1364" s="7"/>
      <c r="E1364" s="7"/>
      <c r="F1364" s="7"/>
      <c r="G1364" s="10"/>
      <c r="I1364" s="7"/>
      <c r="J1364" s="7"/>
      <c r="K1364" s="9"/>
      <c r="L1364" s="7"/>
      <c r="M1364" s="7"/>
      <c r="N1364" s="7"/>
    </row>
    <row r="1365" spans="1:14">
      <c r="B1365" s="11"/>
      <c r="C1365" s="7"/>
      <c r="E1365" s="7"/>
      <c r="F1365" s="7"/>
      <c r="I1365" s="7"/>
      <c r="J1365" s="7"/>
      <c r="K1365" s="9"/>
      <c r="L1365" s="7"/>
      <c r="M1365" s="7"/>
      <c r="N1365" s="7"/>
    </row>
    <row r="1366" spans="1:14">
      <c r="C1366" s="13"/>
      <c r="E1366" s="13"/>
      <c r="F1366" s="13"/>
      <c r="G1366" s="12"/>
      <c r="H1366" s="13"/>
      <c r="K1366" s="9"/>
      <c r="L1366" s="13"/>
      <c r="M1366" s="13"/>
      <c r="N1366" s="13"/>
    </row>
    <row r="1367" spans="1:14">
      <c r="A1367" s="8"/>
      <c r="B1367" s="7"/>
      <c r="K1367" s="9"/>
    </row>
    <row r="1368" spans="1:14">
      <c r="K1368" s="9"/>
    </row>
    <row r="1369" spans="1:14">
      <c r="K1369" s="9"/>
    </row>
    <row r="1370" spans="1:14">
      <c r="B1370" s="7"/>
      <c r="C1370" s="7"/>
      <c r="E1370" s="7"/>
      <c r="F1370" s="7"/>
      <c r="G1370" s="10"/>
      <c r="I1370" s="7"/>
      <c r="J1370" s="7"/>
      <c r="K1370" s="9"/>
      <c r="L1370" s="7"/>
      <c r="M1370" s="7"/>
      <c r="N1370" s="7"/>
    </row>
    <row r="1371" spans="1:14">
      <c r="B1371" s="7"/>
      <c r="C1371" s="7"/>
      <c r="E1371" s="7"/>
      <c r="F1371" s="7"/>
      <c r="G1371" s="10"/>
      <c r="I1371" s="7"/>
      <c r="J1371" s="7"/>
      <c r="K1371" s="9"/>
      <c r="L1371" s="7"/>
      <c r="M1371" s="7"/>
      <c r="N1371" s="7"/>
    </row>
    <row r="1372" spans="1:14">
      <c r="B1372" s="7"/>
      <c r="C1372" s="7"/>
      <c r="E1372" s="7"/>
      <c r="F1372" s="7"/>
      <c r="G1372" s="10"/>
      <c r="I1372" s="7"/>
      <c r="J1372" s="7"/>
      <c r="K1372" s="9"/>
      <c r="L1372" s="7"/>
      <c r="M1372" s="7"/>
      <c r="N1372" s="7"/>
    </row>
    <row r="1373" spans="1:14">
      <c r="B1373" s="11"/>
      <c r="C1373" s="7"/>
      <c r="E1373" s="7"/>
      <c r="F1373" s="7"/>
      <c r="I1373" s="7"/>
      <c r="J1373" s="7"/>
      <c r="K1373" s="9"/>
      <c r="L1373" s="7"/>
      <c r="M1373" s="7"/>
      <c r="N1373" s="7"/>
    </row>
    <row r="1374" spans="1:14">
      <c r="C1374" s="13"/>
      <c r="E1374" s="13"/>
      <c r="F1374" s="13"/>
      <c r="G1374" s="12"/>
      <c r="H1374" s="13"/>
      <c r="K1374" s="9"/>
      <c r="L1374" s="13"/>
      <c r="M1374" s="13"/>
      <c r="N1374" s="13"/>
    </row>
    <row r="1375" spans="1:14">
      <c r="A1375" s="8"/>
      <c r="B1375" s="7"/>
      <c r="K1375" s="9"/>
    </row>
    <row r="1376" spans="1:14">
      <c r="K1376" s="9"/>
    </row>
    <row r="1377" spans="1:14">
      <c r="B1377" s="7"/>
      <c r="C1377" s="7"/>
      <c r="E1377" s="7"/>
      <c r="F1377" s="7"/>
      <c r="G1377" s="10"/>
      <c r="I1377" s="7"/>
      <c r="J1377" s="7"/>
      <c r="K1377" s="9"/>
      <c r="L1377" s="7"/>
      <c r="M1377" s="7"/>
      <c r="N1377" s="7"/>
    </row>
    <row r="1378" spans="1:14">
      <c r="B1378" s="11"/>
      <c r="C1378" s="7"/>
      <c r="E1378" s="7"/>
      <c r="F1378" s="7"/>
      <c r="I1378" s="7"/>
      <c r="J1378" s="7"/>
      <c r="K1378" s="9"/>
      <c r="L1378" s="7"/>
      <c r="M1378" s="7"/>
      <c r="N1378" s="7"/>
    </row>
    <row r="1379" spans="1:14">
      <c r="B1379" s="11"/>
      <c r="C1379" s="7"/>
      <c r="E1379" s="7"/>
      <c r="F1379" s="7"/>
      <c r="I1379" s="7"/>
      <c r="J1379" s="7"/>
      <c r="K1379" s="9"/>
      <c r="L1379" s="7"/>
      <c r="M1379" s="7"/>
      <c r="N1379" s="7"/>
    </row>
    <row r="1380" spans="1:14">
      <c r="C1380" s="13"/>
      <c r="E1380" s="13"/>
      <c r="F1380" s="13"/>
      <c r="G1380" s="12"/>
      <c r="H1380" s="13"/>
      <c r="I1380" s="12"/>
      <c r="K1380" s="9"/>
      <c r="L1380" s="13"/>
      <c r="M1380" s="13"/>
      <c r="N1380" s="13"/>
    </row>
    <row r="1381" spans="1:14">
      <c r="A1381" s="8"/>
      <c r="B1381" s="7"/>
      <c r="K1381" s="9"/>
    </row>
    <row r="1382" spans="1:14">
      <c r="K1382" s="9"/>
    </row>
    <row r="1383" spans="1:14">
      <c r="B1383" s="7"/>
      <c r="C1383" s="7"/>
      <c r="E1383" s="7"/>
      <c r="F1383" s="7"/>
      <c r="G1383" s="10"/>
      <c r="I1383" s="7"/>
      <c r="J1383" s="7"/>
      <c r="K1383" s="9"/>
      <c r="L1383" s="7"/>
      <c r="M1383" s="7"/>
      <c r="N1383" s="7"/>
    </row>
    <row r="1384" spans="1:14">
      <c r="B1384" s="11"/>
      <c r="C1384" s="7"/>
      <c r="E1384" s="7"/>
      <c r="F1384" s="7"/>
      <c r="I1384" s="7"/>
      <c r="J1384" s="7"/>
      <c r="K1384" s="9"/>
      <c r="L1384" s="7"/>
      <c r="M1384" s="7"/>
      <c r="N1384" s="7"/>
    </row>
    <row r="1385" spans="1:14">
      <c r="B1385" s="11"/>
      <c r="C1385" s="7"/>
      <c r="E1385" s="7"/>
      <c r="F1385" s="7"/>
      <c r="I1385" s="7"/>
      <c r="J1385" s="7"/>
      <c r="K1385" s="9"/>
      <c r="L1385" s="7"/>
      <c r="M1385" s="7"/>
      <c r="N1385" s="7"/>
    </row>
    <row r="1386" spans="1:14">
      <c r="C1386" s="13"/>
      <c r="E1386" s="13"/>
      <c r="F1386" s="13"/>
      <c r="G1386" s="12"/>
      <c r="H1386" s="13"/>
      <c r="K1386" s="9"/>
      <c r="L1386" s="13"/>
      <c r="M1386" s="13"/>
      <c r="N1386" s="13"/>
    </row>
    <row r="1387" spans="1:14">
      <c r="A1387" s="8"/>
      <c r="B1387" s="7"/>
      <c r="K1387" s="9"/>
    </row>
    <row r="1388" spans="1:14">
      <c r="K1388" s="9"/>
    </row>
    <row r="1389" spans="1:14">
      <c r="B1389" s="7"/>
      <c r="C1389" s="7"/>
      <c r="E1389" s="7"/>
      <c r="F1389" s="7"/>
      <c r="G1389" s="10"/>
      <c r="I1389" s="7"/>
      <c r="J1389" s="7"/>
      <c r="K1389" s="9"/>
      <c r="L1389" s="7"/>
      <c r="M1389" s="7"/>
      <c r="N1389" s="7"/>
    </row>
    <row r="1390" spans="1:14">
      <c r="B1390" s="11"/>
      <c r="C1390" s="7"/>
      <c r="E1390" s="7"/>
      <c r="F1390" s="7"/>
      <c r="I1390" s="7"/>
      <c r="J1390" s="7"/>
      <c r="K1390" s="9"/>
      <c r="L1390" s="7"/>
      <c r="M1390" s="7"/>
      <c r="N1390" s="7"/>
    </row>
    <row r="1391" spans="1:14">
      <c r="C1391" s="13"/>
      <c r="E1391" s="13"/>
      <c r="F1391" s="13"/>
      <c r="G1391" s="12"/>
      <c r="H1391" s="13"/>
      <c r="K1391" s="9"/>
      <c r="L1391" s="13"/>
      <c r="M1391" s="13"/>
      <c r="N1391" s="13"/>
    </row>
    <row r="1392" spans="1:14">
      <c r="A1392" s="8"/>
      <c r="B1392" s="7"/>
      <c r="K1392" s="9"/>
    </row>
    <row r="1393" spans="1:14">
      <c r="K1393" s="9"/>
    </row>
    <row r="1394" spans="1:14">
      <c r="K1394" s="9"/>
    </row>
    <row r="1395" spans="1:14">
      <c r="B1395" s="7"/>
      <c r="C1395" s="7"/>
      <c r="E1395" s="7"/>
      <c r="F1395" s="7"/>
      <c r="G1395" s="10"/>
      <c r="I1395" s="7"/>
      <c r="J1395" s="7"/>
      <c r="K1395" s="9"/>
      <c r="L1395" s="7"/>
      <c r="M1395" s="7"/>
      <c r="N1395" s="7"/>
    </row>
    <row r="1396" spans="1:14">
      <c r="B1396" s="7"/>
      <c r="C1396" s="7"/>
      <c r="E1396" s="7"/>
      <c r="F1396" s="7"/>
      <c r="G1396" s="10"/>
      <c r="I1396" s="7"/>
      <c r="J1396" s="7"/>
      <c r="K1396" s="9"/>
      <c r="L1396" s="7"/>
      <c r="M1396" s="7"/>
      <c r="N1396" s="7"/>
    </row>
    <row r="1397" spans="1:14">
      <c r="B1397" s="11"/>
      <c r="C1397" s="7"/>
      <c r="E1397" s="7"/>
      <c r="F1397" s="7"/>
      <c r="I1397" s="7"/>
      <c r="J1397" s="7"/>
      <c r="K1397" s="9"/>
      <c r="L1397" s="7"/>
      <c r="M1397" s="7"/>
      <c r="N1397" s="7"/>
    </row>
    <row r="1398" spans="1:14">
      <c r="B1398" s="11"/>
      <c r="C1398" s="7"/>
      <c r="E1398" s="7"/>
      <c r="F1398" s="7"/>
      <c r="I1398" s="7"/>
      <c r="J1398" s="7"/>
      <c r="K1398" s="9"/>
      <c r="L1398" s="7"/>
      <c r="M1398" s="7"/>
      <c r="N1398" s="7"/>
    </row>
    <row r="1399" spans="1:14">
      <c r="C1399" s="13"/>
      <c r="E1399" s="13"/>
      <c r="F1399" s="13"/>
      <c r="G1399" s="12"/>
      <c r="H1399" s="13"/>
      <c r="K1399" s="9"/>
      <c r="L1399" s="13"/>
      <c r="M1399" s="13"/>
      <c r="N1399" s="13"/>
    </row>
    <row r="1400" spans="1:14">
      <c r="A1400" s="8"/>
      <c r="B1400" s="7"/>
      <c r="K1400" s="9"/>
    </row>
    <row r="1401" spans="1:14">
      <c r="K1401" s="9"/>
    </row>
    <row r="1402" spans="1:14">
      <c r="K1402" s="9"/>
    </row>
    <row r="1403" spans="1:14">
      <c r="B1403" s="7"/>
      <c r="C1403" s="7"/>
      <c r="E1403" s="7"/>
      <c r="F1403" s="7"/>
      <c r="G1403" s="10"/>
      <c r="I1403" s="7"/>
      <c r="J1403" s="7"/>
      <c r="K1403" s="9"/>
      <c r="L1403" s="7"/>
      <c r="M1403" s="7"/>
      <c r="N1403" s="7"/>
    </row>
    <row r="1404" spans="1:14">
      <c r="B1404" s="7"/>
      <c r="C1404" s="7"/>
      <c r="E1404" s="7"/>
      <c r="F1404" s="7"/>
      <c r="G1404" s="10"/>
      <c r="I1404" s="7"/>
      <c r="J1404" s="7"/>
      <c r="K1404" s="9"/>
      <c r="L1404" s="7"/>
      <c r="M1404" s="7"/>
      <c r="N1404" s="7"/>
    </row>
    <row r="1405" spans="1:14">
      <c r="B1405" s="11"/>
      <c r="C1405" s="7"/>
      <c r="E1405" s="7"/>
      <c r="F1405" s="7"/>
      <c r="I1405" s="7"/>
      <c r="J1405" s="7"/>
      <c r="K1405" s="9"/>
      <c r="L1405" s="7"/>
      <c r="M1405" s="7"/>
      <c r="N1405" s="7"/>
    </row>
    <row r="1406" spans="1:14">
      <c r="C1406" s="13"/>
      <c r="E1406" s="13"/>
      <c r="F1406" s="13"/>
      <c r="G1406" s="12"/>
      <c r="H1406" s="13"/>
      <c r="K1406" s="9"/>
      <c r="L1406" s="13"/>
      <c r="M1406" s="13"/>
      <c r="N1406" s="13"/>
    </row>
    <row r="1407" spans="1:14">
      <c r="A1407" s="8"/>
      <c r="B1407" s="7"/>
      <c r="K1407" s="9"/>
    </row>
    <row r="1408" spans="1:14">
      <c r="K1408" s="9"/>
    </row>
    <row r="1409" spans="1:14">
      <c r="B1409" s="7"/>
      <c r="C1409" s="7"/>
      <c r="E1409" s="7"/>
      <c r="F1409" s="7"/>
      <c r="G1409" s="10"/>
      <c r="I1409" s="7"/>
      <c r="J1409" s="7"/>
      <c r="K1409" s="9"/>
      <c r="L1409" s="7"/>
      <c r="M1409" s="7"/>
      <c r="N1409" s="7"/>
    </row>
    <row r="1410" spans="1:14">
      <c r="B1410" s="11"/>
      <c r="C1410" s="7"/>
      <c r="E1410" s="7"/>
      <c r="F1410" s="7"/>
      <c r="I1410" s="7"/>
      <c r="J1410" s="7"/>
      <c r="K1410" s="9"/>
      <c r="L1410" s="7"/>
      <c r="M1410" s="7"/>
      <c r="N1410" s="7"/>
    </row>
    <row r="1411" spans="1:14">
      <c r="C1411" s="13"/>
      <c r="E1411" s="13"/>
      <c r="F1411" s="13"/>
      <c r="G1411" s="12"/>
      <c r="H1411" s="13"/>
      <c r="K1411" s="9"/>
      <c r="L1411" s="13"/>
      <c r="M1411" s="13"/>
      <c r="N1411" s="13"/>
    </row>
    <row r="1412" spans="1:14">
      <c r="A1412" s="8"/>
      <c r="B1412" s="7"/>
      <c r="K1412" s="9"/>
    </row>
    <row r="1413" spans="1:14">
      <c r="K1413" s="9"/>
    </row>
    <row r="1414" spans="1:14">
      <c r="B1414" s="7"/>
      <c r="C1414" s="7"/>
      <c r="E1414" s="7"/>
      <c r="F1414" s="7"/>
      <c r="G1414" s="10"/>
      <c r="I1414" s="7"/>
      <c r="J1414" s="7"/>
      <c r="K1414" s="9"/>
      <c r="L1414" s="7"/>
      <c r="M1414" s="7"/>
      <c r="N1414" s="7"/>
    </row>
    <row r="1415" spans="1:14">
      <c r="B1415" s="11"/>
      <c r="C1415" s="7"/>
      <c r="E1415" s="7"/>
      <c r="F1415" s="7"/>
      <c r="I1415" s="7"/>
      <c r="J1415" s="7"/>
      <c r="K1415" s="9"/>
      <c r="L1415" s="7"/>
      <c r="M1415" s="7"/>
      <c r="N1415" s="7"/>
    </row>
    <row r="1416" spans="1:14">
      <c r="B1416" s="11"/>
      <c r="C1416" s="7"/>
      <c r="E1416" s="7"/>
      <c r="F1416" s="7"/>
      <c r="I1416" s="7"/>
      <c r="J1416" s="7"/>
      <c r="K1416" s="9"/>
      <c r="L1416" s="7"/>
      <c r="M1416" s="7"/>
      <c r="N1416" s="7"/>
    </row>
    <row r="1417" spans="1:14">
      <c r="C1417" s="13"/>
      <c r="E1417" s="13"/>
      <c r="F1417" s="13"/>
      <c r="G1417" s="12"/>
      <c r="H1417" s="13"/>
      <c r="K1417" s="9"/>
      <c r="L1417" s="13"/>
      <c r="M1417" s="13"/>
      <c r="N1417" s="13"/>
    </row>
    <row r="1418" spans="1:14">
      <c r="A1418" s="8"/>
      <c r="B1418" s="7"/>
      <c r="K1418" s="9"/>
    </row>
    <row r="1419" spans="1:14">
      <c r="K1419" s="9"/>
    </row>
    <row r="1420" spans="1:14">
      <c r="B1420" s="7"/>
      <c r="C1420" s="7"/>
      <c r="E1420" s="7"/>
      <c r="F1420" s="7"/>
      <c r="G1420" s="10"/>
      <c r="I1420" s="7"/>
      <c r="J1420" s="7"/>
      <c r="K1420" s="9"/>
      <c r="L1420" s="7"/>
      <c r="M1420" s="7"/>
      <c r="N1420" s="7"/>
    </row>
    <row r="1421" spans="1:14">
      <c r="B1421" s="11"/>
      <c r="C1421" s="7"/>
      <c r="E1421" s="7"/>
      <c r="F1421" s="7"/>
      <c r="I1421" s="7"/>
      <c r="J1421" s="7"/>
      <c r="K1421" s="9"/>
      <c r="L1421" s="7"/>
      <c r="M1421" s="7"/>
      <c r="N1421" s="7"/>
    </row>
    <row r="1422" spans="1:14">
      <c r="B1422" s="11"/>
      <c r="C1422" s="7"/>
      <c r="E1422" s="7"/>
      <c r="F1422" s="7"/>
      <c r="I1422" s="7"/>
      <c r="J1422" s="7"/>
      <c r="K1422" s="9"/>
      <c r="L1422" s="7"/>
      <c r="M1422" s="7"/>
      <c r="N1422" s="7"/>
    </row>
    <row r="1423" spans="1:14">
      <c r="C1423" s="13"/>
      <c r="E1423" s="13"/>
      <c r="F1423" s="13"/>
      <c r="G1423" s="12"/>
      <c r="H1423" s="13"/>
      <c r="K1423" s="9"/>
      <c r="L1423" s="13"/>
      <c r="M1423" s="13"/>
      <c r="N1423" s="13"/>
    </row>
    <row r="1424" spans="1:14">
      <c r="A1424" s="8"/>
      <c r="B1424" s="7"/>
      <c r="K1424" s="9"/>
    </row>
    <row r="1425" spans="1:14">
      <c r="K1425" s="9"/>
    </row>
    <row r="1426" spans="1:14">
      <c r="B1426" s="7"/>
      <c r="C1426" s="7"/>
      <c r="E1426" s="7"/>
      <c r="F1426" s="7"/>
      <c r="G1426" s="10"/>
      <c r="I1426" s="7"/>
      <c r="J1426" s="7"/>
      <c r="K1426" s="9"/>
      <c r="L1426" s="7"/>
      <c r="M1426" s="7"/>
      <c r="N1426" s="7"/>
    </row>
    <row r="1427" spans="1:14">
      <c r="B1427" s="11"/>
      <c r="C1427" s="7"/>
      <c r="E1427" s="7"/>
      <c r="F1427" s="7"/>
      <c r="I1427" s="7"/>
      <c r="J1427" s="7"/>
      <c r="K1427" s="9"/>
      <c r="L1427" s="7"/>
      <c r="M1427" s="7"/>
      <c r="N1427" s="7"/>
    </row>
    <row r="1428" spans="1:14">
      <c r="B1428" s="11"/>
      <c r="C1428" s="7"/>
      <c r="E1428" s="7"/>
      <c r="F1428" s="7"/>
      <c r="I1428" s="7"/>
      <c r="J1428" s="7"/>
      <c r="K1428" s="9"/>
      <c r="L1428" s="7"/>
      <c r="M1428" s="7"/>
      <c r="N1428" s="7"/>
    </row>
    <row r="1429" spans="1:14">
      <c r="C1429" s="13"/>
      <c r="E1429" s="13"/>
      <c r="F1429" s="13"/>
      <c r="G1429" s="12"/>
      <c r="H1429" s="13"/>
      <c r="K1429" s="9"/>
      <c r="L1429" s="13"/>
      <c r="M1429" s="13"/>
      <c r="N1429" s="13"/>
    </row>
    <row r="1430" spans="1:14">
      <c r="A1430" s="8"/>
      <c r="B1430" s="7"/>
      <c r="K1430" s="9"/>
    </row>
    <row r="1431" spans="1:14">
      <c r="K1431" s="9"/>
    </row>
    <row r="1432" spans="1:14">
      <c r="B1432" s="7"/>
      <c r="C1432" s="7"/>
      <c r="E1432" s="7"/>
      <c r="F1432" s="7"/>
      <c r="G1432" s="10"/>
      <c r="I1432" s="7"/>
      <c r="J1432" s="7"/>
      <c r="K1432" s="9"/>
      <c r="L1432" s="7"/>
      <c r="M1432" s="7"/>
      <c r="N1432" s="7"/>
    </row>
    <row r="1433" spans="1:14">
      <c r="B1433" s="11"/>
      <c r="C1433" s="7"/>
      <c r="E1433" s="7"/>
      <c r="F1433" s="7"/>
      <c r="I1433" s="7"/>
      <c r="J1433" s="7"/>
      <c r="K1433" s="9"/>
      <c r="L1433" s="7"/>
      <c r="M1433" s="7"/>
      <c r="N1433" s="7"/>
    </row>
    <row r="1434" spans="1:14">
      <c r="B1434" s="11"/>
      <c r="C1434" s="7"/>
      <c r="E1434" s="7"/>
      <c r="F1434" s="7"/>
      <c r="I1434" s="7"/>
      <c r="J1434" s="7"/>
      <c r="K1434" s="9"/>
      <c r="L1434" s="7"/>
      <c r="M1434" s="7"/>
      <c r="N1434" s="7"/>
    </row>
    <row r="1435" spans="1:14">
      <c r="C1435" s="13"/>
      <c r="E1435" s="13"/>
      <c r="F1435" s="13"/>
      <c r="G1435" s="12"/>
      <c r="H1435" s="13"/>
      <c r="K1435" s="9"/>
      <c r="L1435" s="13"/>
      <c r="M1435" s="13"/>
      <c r="N1435" s="13"/>
    </row>
    <row r="1436" spans="1:14">
      <c r="A1436" s="8"/>
      <c r="B1436" s="7"/>
      <c r="K1436" s="9"/>
    </row>
    <row r="1437" spans="1:14">
      <c r="K1437" s="9"/>
    </row>
    <row r="1438" spans="1:14">
      <c r="B1438" s="11"/>
      <c r="C1438" s="7"/>
      <c r="E1438" s="7"/>
      <c r="F1438" s="7"/>
      <c r="I1438" s="7"/>
      <c r="J1438" s="7"/>
      <c r="K1438" s="9"/>
      <c r="L1438" s="7"/>
      <c r="M1438" s="7"/>
      <c r="N1438" s="7"/>
    </row>
    <row r="1439" spans="1:14">
      <c r="C1439" s="13"/>
      <c r="E1439" s="13"/>
      <c r="F1439" s="13"/>
      <c r="G1439" s="12"/>
      <c r="H1439" s="13"/>
      <c r="K1439" s="9"/>
      <c r="L1439" s="13"/>
      <c r="M1439" s="13"/>
      <c r="N1439" s="13"/>
    </row>
    <row r="1440" spans="1:14">
      <c r="A1440" s="8"/>
      <c r="B1440" s="7"/>
      <c r="K1440" s="9"/>
    </row>
    <row r="1441" spans="1:14">
      <c r="K1441" s="9"/>
    </row>
    <row r="1442" spans="1:14">
      <c r="B1442" s="7"/>
      <c r="C1442" s="7"/>
      <c r="E1442" s="7"/>
      <c r="F1442" s="7"/>
      <c r="G1442" s="10"/>
      <c r="I1442" s="7"/>
      <c r="J1442" s="7"/>
      <c r="K1442" s="9"/>
      <c r="L1442" s="7"/>
      <c r="M1442" s="7"/>
      <c r="N1442" s="7"/>
    </row>
    <row r="1443" spans="1:14">
      <c r="B1443" s="11"/>
      <c r="C1443" s="7"/>
      <c r="E1443" s="7"/>
      <c r="F1443" s="7"/>
      <c r="I1443" s="7"/>
      <c r="J1443" s="7"/>
      <c r="K1443" s="9"/>
      <c r="L1443" s="7"/>
      <c r="M1443" s="7"/>
      <c r="N1443" s="7"/>
    </row>
    <row r="1444" spans="1:14">
      <c r="B1444" s="11"/>
      <c r="C1444" s="7"/>
      <c r="E1444" s="7"/>
      <c r="F1444" s="7"/>
      <c r="I1444" s="7"/>
      <c r="J1444" s="7"/>
      <c r="K1444" s="9"/>
      <c r="L1444" s="7"/>
      <c r="M1444" s="7"/>
      <c r="N1444" s="7"/>
    </row>
    <row r="1445" spans="1:14">
      <c r="C1445" s="13"/>
      <c r="E1445" s="13"/>
      <c r="F1445" s="13"/>
      <c r="G1445" s="12"/>
      <c r="H1445" s="13"/>
      <c r="K1445" s="9"/>
      <c r="L1445" s="13"/>
      <c r="M1445" s="13"/>
      <c r="N1445" s="13"/>
    </row>
    <row r="1446" spans="1:14">
      <c r="A1446" s="8"/>
      <c r="B1446" s="7"/>
      <c r="K1446" s="9"/>
    </row>
    <row r="1447" spans="1:14">
      <c r="K1447" s="9"/>
    </row>
    <row r="1448" spans="1:14">
      <c r="B1448" s="7"/>
      <c r="C1448" s="7"/>
      <c r="E1448" s="7"/>
      <c r="F1448" s="7"/>
      <c r="G1448" s="10"/>
      <c r="I1448" s="7"/>
      <c r="J1448" s="7"/>
      <c r="K1448" s="9"/>
      <c r="L1448" s="7"/>
      <c r="M1448" s="7"/>
      <c r="N1448" s="7"/>
    </row>
    <row r="1449" spans="1:14">
      <c r="B1449" s="11"/>
      <c r="C1449" s="7"/>
      <c r="E1449" s="7"/>
      <c r="F1449" s="7"/>
      <c r="I1449" s="7"/>
      <c r="J1449" s="7"/>
      <c r="K1449" s="9"/>
      <c r="L1449" s="7"/>
      <c r="M1449" s="7"/>
      <c r="N1449" s="7"/>
    </row>
    <row r="1450" spans="1:14">
      <c r="C1450" s="13"/>
      <c r="E1450" s="13"/>
      <c r="F1450" s="13"/>
      <c r="G1450" s="12"/>
      <c r="H1450" s="13"/>
      <c r="K1450" s="9"/>
      <c r="L1450" s="13"/>
      <c r="M1450" s="13"/>
      <c r="N1450" s="13"/>
    </row>
    <row r="1451" spans="1:14">
      <c r="A1451" s="8"/>
      <c r="B1451" s="7"/>
      <c r="K1451" s="9"/>
    </row>
    <row r="1452" spans="1:14">
      <c r="B1452" s="11"/>
      <c r="C1452" s="7"/>
      <c r="E1452" s="7"/>
      <c r="F1452" s="7"/>
      <c r="I1452" s="7"/>
      <c r="J1452" s="7"/>
      <c r="K1452" s="9"/>
      <c r="L1452" s="7"/>
      <c r="M1452" s="7"/>
      <c r="N1452" s="7"/>
    </row>
    <row r="1453" spans="1:14">
      <c r="A1453" s="8"/>
      <c r="B1453" s="7"/>
      <c r="K1453" s="9"/>
    </row>
    <row r="1454" spans="1:14">
      <c r="B1454" s="11"/>
      <c r="C1454" s="7"/>
      <c r="E1454" s="7"/>
      <c r="F1454" s="7"/>
      <c r="I1454" s="7"/>
      <c r="J1454" s="7"/>
      <c r="K1454" s="9"/>
      <c r="L1454" s="7"/>
      <c r="M1454" s="7"/>
      <c r="N1454" s="7"/>
    </row>
    <row r="1455" spans="1:14">
      <c r="A1455" s="8"/>
      <c r="B1455" s="7"/>
      <c r="K1455" s="9"/>
    </row>
    <row r="1456" spans="1:14">
      <c r="B1456" s="11"/>
      <c r="C1456" s="7"/>
      <c r="E1456" s="7"/>
      <c r="F1456" s="7"/>
      <c r="I1456" s="7"/>
      <c r="J1456" s="7"/>
      <c r="K1456" s="9"/>
      <c r="L1456" s="7"/>
      <c r="M1456" s="7"/>
      <c r="N1456" s="7"/>
    </row>
    <row r="1457" spans="1:14">
      <c r="A1457" s="8"/>
      <c r="B1457" s="7"/>
      <c r="K1457" s="9"/>
    </row>
    <row r="1458" spans="1:14">
      <c r="B1458" s="11"/>
      <c r="C1458" s="7"/>
      <c r="E1458" s="7"/>
      <c r="F1458" s="7"/>
      <c r="I1458" s="7"/>
      <c r="J1458" s="7"/>
      <c r="K1458" s="9"/>
      <c r="L1458" s="7"/>
      <c r="M1458" s="7"/>
      <c r="N1458" s="7"/>
    </row>
    <row r="1459" spans="1:14">
      <c r="A1459" s="8"/>
      <c r="B1459" s="7"/>
      <c r="K1459" s="9"/>
    </row>
    <row r="1460" spans="1:14">
      <c r="B1460" s="11"/>
      <c r="C1460" s="7"/>
      <c r="E1460" s="7"/>
      <c r="F1460" s="7"/>
      <c r="I1460" s="7"/>
      <c r="J1460" s="7"/>
      <c r="K1460" s="9"/>
      <c r="L1460" s="7"/>
      <c r="M1460" s="7"/>
      <c r="N1460" s="7"/>
    </row>
    <row r="1461" spans="1:14">
      <c r="A1461" s="8"/>
      <c r="B1461" s="7"/>
      <c r="K1461" s="9"/>
    </row>
    <row r="1462" spans="1:14">
      <c r="B1462" s="11"/>
      <c r="C1462" s="7"/>
      <c r="E1462" s="7"/>
      <c r="F1462" s="7"/>
      <c r="I1462" s="7"/>
      <c r="J1462" s="7"/>
      <c r="K1462" s="9"/>
      <c r="L1462" s="7"/>
      <c r="M1462" s="7"/>
      <c r="N1462" s="7"/>
    </row>
  </sheetData>
  <phoneticPr fontId="0" type="noConversion"/>
  <printOptions horizontalCentered="1"/>
  <pageMargins left="0.5" right="0.5" top="0.5" bottom="0" header="0" footer="0"/>
  <pageSetup paperSize="5" scale="49" orientation="portrait" r:id="rId1"/>
  <headerFooter alignWithMargins="0">
    <oddFooter>&amp;LSee footnotes at end of table.</oddFooter>
  </headerFooter>
  <rowBreaks count="7" manualBreakCount="7">
    <brk id="92" max="16383" man="1"/>
    <brk id="182" max="16383" man="1"/>
    <brk id="281" max="16383" man="1"/>
    <brk id="385" max="16383" man="1"/>
    <brk id="479" max="16383" man="1"/>
    <brk id="567" max="16383" man="1"/>
    <brk id="660" max="14" man="1"/>
  </rowBreaks>
  <colBreaks count="1" manualBreakCount="1">
    <brk id="1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TABLE9A</vt:lpstr>
      <vt:lpstr>TABLE9A!Print_Area</vt:lpstr>
      <vt:lpstr>TABLE9A!Print_Titles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1901-01-01T00:00:00Z</cp:lastPrinted>
  <dcterms:created xsi:type="dcterms:W3CDTF">1901-01-01T00:00:00Z</dcterms:created>
  <dcterms:modified xsi:type="dcterms:W3CDTF">2019-12-10T02:55:12Z</dcterms:modified>
</cp:coreProperties>
</file>