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ozy\Documents\"/>
    </mc:Choice>
  </mc:AlternateContent>
  <xr:revisionPtr revIDLastSave="0" documentId="13_ncr:1_{233FB45D-19BA-43C2-B5DA-B9B7DD583BC2}" xr6:coauthVersionLast="46" xr6:coauthVersionMax="46" xr10:uidLastSave="{00000000-0000-0000-0000-000000000000}"/>
  <bookViews>
    <workbookView xWindow="-120" yWindow="-120" windowWidth="20730" windowHeight="11160" xr2:uid="{7A528314-EDB0-4B6E-9123-45AC2263F48A}"/>
  </bookViews>
  <sheets>
    <sheet name="dataset" sheetId="1" r:id="rId1"/>
    <sheet name="fans_location" sheetId="12" r:id="rId2"/>
    <sheet name="fans_location_platform" sheetId="3" r:id="rId3"/>
    <sheet name="fans_character" sheetId="2" r:id="rId4"/>
    <sheet name="fans_character_platform" sheetId="13" r:id="rId5"/>
    <sheet name="character_platform" sheetId="11" r:id="rId6"/>
    <sheet name="character_location_platform" sheetId="10" r:id="rId7"/>
    <sheet name="summary" sheetId="14" r:id="rId8"/>
  </sheets>
  <calcPr calcId="181029"/>
  <pivotCaches>
    <pivotCache cacheId="2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2" l="1"/>
  <c r="B12" i="2"/>
  <c r="C10" i="2"/>
  <c r="C11" i="2"/>
  <c r="C4" i="2"/>
  <c r="C7" i="2"/>
  <c r="C8" i="2"/>
  <c r="C9" i="2"/>
  <c r="C6" i="2"/>
  <c r="C5" i="2"/>
  <c r="C12" i="2" l="1"/>
</calcChain>
</file>

<file path=xl/sharedStrings.xml><?xml version="1.0" encoding="utf-8"?>
<sst xmlns="http://schemas.openxmlformats.org/spreadsheetml/2006/main" count="194" uniqueCount="68">
  <si>
    <t>pageURL</t>
  </si>
  <si>
    <t>location</t>
  </si>
  <si>
    <t>platform</t>
  </si>
  <si>
    <t>username</t>
  </si>
  <si>
    <t>DJ B (@TheDJBoyie) / Twitter</t>
  </si>
  <si>
    <t>twitter</t>
  </si>
  <si>
    <t>https://twitter.com/MKShujaaz </t>
  </si>
  <si>
    <t>kenya</t>
  </si>
  <si>
    <t>https://web.facebook.com/djboyie</t>
  </si>
  <si>
    <t>facebook</t>
  </si>
  <si>
    <t>djboyie</t>
  </si>
  <si>
    <t>MKShujaaz</t>
  </si>
  <si>
    <t>TheDjBoyie</t>
  </si>
  <si>
    <t>https://web.facebook.com/MKShujaaz</t>
  </si>
  <si>
    <t>https://web.facebook.com/malkia17 </t>
  </si>
  <si>
    <t>Malkia17</t>
  </si>
  <si>
    <t>https://web.facebook.com/CharliePeleShujaaz</t>
  </si>
  <si>
    <t>CharliePeleShujaaz</t>
  </si>
  <si>
    <t>https://www.instagram.com/djboyie/ </t>
  </si>
  <si>
    <t>instagram</t>
  </si>
  <si>
    <t>https://www.instagram.com/mkshujaaz/ </t>
  </si>
  <si>
    <t>Instagram</t>
  </si>
  <si>
    <t>https://www.instagram.com/malkia_shujaaz/ </t>
  </si>
  <si>
    <t>malkia_shujaaz</t>
  </si>
  <si>
    <t>https://www.instagram.com/charlie_pele/ </t>
  </si>
  <si>
    <t>charlie_pele</t>
  </si>
  <si>
    <t>https://www.facebook.com/DJTee255/</t>
  </si>
  <si>
    <t>Tanzania</t>
  </si>
  <si>
    <t>DJTee255</t>
  </si>
  <si>
    <t xml:space="preserve">https://www.facebook.com/Pendoshujaaz </t>
  </si>
  <si>
    <t>Pendoshujaaz</t>
  </si>
  <si>
    <t>https://www.facebook.com/OfficialDadaVee</t>
  </si>
  <si>
    <t>OfficialDadaVee</t>
  </si>
  <si>
    <t> https://www.facebook.com/watunistory</t>
  </si>
  <si>
    <t>watunistory</t>
  </si>
  <si>
    <t> https://twitter.com/DjTee255</t>
  </si>
  <si>
    <r>
      <t>https://twitter.com/OfficialPendo</t>
    </r>
    <r>
      <rPr>
        <sz val="12"/>
        <color rgb="FF000000"/>
        <rFont val="Calibri"/>
        <family val="2"/>
        <scheme val="minor"/>
      </rPr>
      <t xml:space="preserve">  </t>
    </r>
  </si>
  <si>
    <t>OfficialPendo</t>
  </si>
  <si>
    <r>
      <t>https://twitter.com/VeenaJay_</t>
    </r>
    <r>
      <rPr>
        <sz val="12"/>
        <color rgb="FF000000"/>
        <rFont val="Calibri"/>
        <family val="2"/>
        <scheme val="minor"/>
      </rPr>
      <t> </t>
    </r>
  </si>
  <si>
    <t>VeenaJay</t>
  </si>
  <si>
    <r>
      <t>https://twitter.com/watunistory</t>
    </r>
    <r>
      <rPr>
        <sz val="12"/>
        <color rgb="FF000000"/>
        <rFont val="Calibri"/>
        <family val="2"/>
        <scheme val="minor"/>
      </rPr>
      <t> </t>
    </r>
  </si>
  <si>
    <t>·         https://www.instagram.com/pendoshujaaz/ </t>
  </si>
  <si>
    <t>https://www.instagram.com/djtee255/</t>
  </si>
  <si>
    <t>https://www.instagram.com/officialdadavee/ </t>
  </si>
  <si>
    <t>officialdadavee</t>
  </si>
  <si>
    <t>https://www.instagram.com/watunistory/ </t>
  </si>
  <si>
    <t>charactername</t>
  </si>
  <si>
    <t>DJ B</t>
  </si>
  <si>
    <t>Maria kim</t>
  </si>
  <si>
    <t>Malkia</t>
  </si>
  <si>
    <t>Charlie pele</t>
  </si>
  <si>
    <t>DJ Tee</t>
  </si>
  <si>
    <t>Pendo Shujaaz</t>
  </si>
  <si>
    <t>Dada Vee</t>
  </si>
  <si>
    <t>Watunistory</t>
  </si>
  <si>
    <t>fans</t>
  </si>
  <si>
    <t>Sum of fans</t>
  </si>
  <si>
    <t>Row Labels</t>
  </si>
  <si>
    <t>Grand Total</t>
  </si>
  <si>
    <t>Column Labels</t>
  </si>
  <si>
    <t>character</t>
  </si>
  <si>
    <t>Difference</t>
  </si>
  <si>
    <t>Percentage</t>
  </si>
  <si>
    <t>Grand total</t>
  </si>
  <si>
    <t>percentage of fans</t>
  </si>
  <si>
    <t>Total Sum of fans</t>
  </si>
  <si>
    <t>Total percentage of fans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</si>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</sst>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1"/>
      <color rgb="FF050505"/>
      <name val="Segoe UI Historic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0" xfId="0" applyFont="1" applyFill="1"/>
    <xf numFmtId="0" fontId="6" fillId="0" borderId="0" xfId="0" applyFont="1"/>
    <xf numFmtId="0" fontId="6" fillId="0" borderId="0" xfId="0" pivotButton="1" applyFont="1"/>
    <xf numFmtId="0" fontId="6" fillId="0" borderId="0" xfId="0" applyNumberFormat="1" applyFont="1"/>
    <xf numFmtId="0" fontId="7" fillId="2" borderId="0" xfId="0" applyFont="1" applyFill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0" fontId="7" fillId="0" borderId="0" xfId="0" applyFont="1"/>
    <xf numFmtId="0" fontId="0" fillId="0" borderId="0" xfId="0" applyFont="1"/>
    <xf numFmtId="10" fontId="8" fillId="0" borderId="0" xfId="0" applyNumberFormat="1" applyFont="1"/>
    <xf numFmtId="10" fontId="0" fillId="0" borderId="0" xfId="0" applyNumberFormat="1"/>
    <xf numFmtId="0" fontId="0" fillId="3" borderId="0" xfId="0" applyFill="1"/>
    <xf numFmtId="0" fontId="0" fillId="3" borderId="0" xfId="0" applyNumberFormat="1" applyFill="1"/>
    <xf numFmtId="10" fontId="0" fillId="3" borderId="0" xfId="0" applyNumberFormat="1" applyFill="1"/>
    <xf numFmtId="10" fontId="6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1" fillId="0" borderId="4" xfId="1" applyFont="1" applyFill="1" applyBorder="1"/>
    <xf numFmtId="0" fontId="0" fillId="0" borderId="4" xfId="0" applyFont="1" applyFill="1" applyBorder="1"/>
    <xf numFmtId="3" fontId="4" fillId="0" borderId="6" xfId="0" applyNumberFormat="1" applyFont="1" applyFill="1" applyBorder="1"/>
    <xf numFmtId="0" fontId="0" fillId="0" borderId="6" xfId="0" applyFont="1" applyFill="1" applyBorder="1"/>
    <xf numFmtId="0" fontId="1" fillId="0" borderId="4" xfId="1" applyFont="1" applyFill="1" applyBorder="1" applyAlignment="1">
      <alignment horizontal="left" vertical="center" indent="1"/>
    </xf>
    <xf numFmtId="0" fontId="0" fillId="0" borderId="1" xfId="0" applyFont="1" applyFill="1" applyBorder="1"/>
    <xf numFmtId="0" fontId="1" fillId="0" borderId="2" xfId="1" applyFont="1" applyFill="1" applyBorder="1" applyAlignment="1">
      <alignment horizontal="left" vertical="center" indent="1"/>
    </xf>
    <xf numFmtId="0" fontId="0" fillId="0" borderId="2" xfId="0" applyFont="1" applyFill="1" applyBorder="1"/>
    <xf numFmtId="0" fontId="0" fillId="0" borderId="3" xfId="0" applyFont="1" applyFill="1" applyBorder="1"/>
    <xf numFmtId="0" fontId="9" fillId="0" borderId="5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Fill="1" applyBorder="1" applyAlignment="1">
      <alignment horizontal="left" vertical="center" inden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9">
    <dxf>
      <numFmt numFmtId="14" formatCode="0.0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</font>
    </dxf>
    <dxf>
      <numFmt numFmtId="14" formatCode="0.00%"/>
    </dxf>
    <dxf>
      <fill>
        <patternFill patternType="solid">
          <bgColor theme="7" tint="-0.249977111117893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59999389629810485"/>
        </patternFill>
      </fill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activity.xlsx]fans_location!PivotTable16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fans across all platforms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fans_location!$A$3:$A$5</c:f>
              <c:strCache>
                <c:ptCount val="1"/>
                <c:pt idx="0">
                  <c:v>kenya - Sum of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fans_location!$A$6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fans_location!$A$6</c:f>
              <c:numCache>
                <c:formatCode>General</c:formatCode>
                <c:ptCount val="1"/>
                <c:pt idx="0">
                  <c:v>1725530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33E-BF23-678A742DDE3D}"/>
            </c:ext>
          </c:extLst>
        </c:ser>
        <c:ser>
          <c:idx val="1"/>
          <c:order val="1"/>
          <c:tx>
            <c:strRef>
              <c:f>fans_location!$B$3:$B$5</c:f>
              <c:strCache>
                <c:ptCount val="1"/>
                <c:pt idx="0">
                  <c:v>kenya - percentage of 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fans_location!$A$6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fans_location!$B$6</c:f>
              <c:numCache>
                <c:formatCode>0.00%</c:formatCode>
                <c:ptCount val="1"/>
                <c:pt idx="0">
                  <c:v>0.46121984983017622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8-433E-BF23-678A742DDE3D}"/>
            </c:ext>
          </c:extLst>
        </c:ser>
        <c:ser>
          <c:idx val="2"/>
          <c:order val="2"/>
          <c:tx>
            <c:strRef>
              <c:f>fans_location!$C$3:$C$5</c:f>
              <c:strCache>
                <c:ptCount val="1"/>
                <c:pt idx="0">
                  <c:v>Tanzania - Sum of fans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fans_location!$A$6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fans_location!$C$6</c:f>
              <c:numCache>
                <c:formatCode>General</c:formatCode>
                <c:ptCount val="1"/>
                <c:pt idx="0">
                  <c:v>2015701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88B-AC52-C6E7821F4835}"/>
            </c:ext>
          </c:extLst>
        </c:ser>
        <c:ser>
          <c:idx val="3"/>
          <c:order val="3"/>
          <c:tx>
            <c:strRef>
              <c:f>fans_location!$D$3:$D$5</c:f>
              <c:strCache>
                <c:ptCount val="1"/>
                <c:pt idx="0">
                  <c:v>Tanzania - percentage of fans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fans_location!$A$6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fans_location!$D$6</c:f>
              <c:numCache>
                <c:formatCode>0.00%</c:formatCode>
                <c:ptCount val="1"/>
                <c:pt idx="0">
                  <c:v>0.53878015016982383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6-488B-AC52-C6E7821F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635536"/>
        <c:axId val="2096635952"/>
      </c:barChart>
      <c:catAx>
        <c:axId val="20966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5952"/>
        <c:crosses val="autoZero"/>
        <c:auto val="1"/>
        <c:lblAlgn val="ctr"/>
        <c:lblOffset val="100"/>
        <c:noMultiLvlLbl val="0"/>
      </c:catAx>
      <c:valAx>
        <c:axId val="20966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activity.xlsx]fans_location_platform!PivotTable30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fans by platform and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fans_location_platform!$B$3:$B$5</c:f>
              <c:strCache>
                <c:ptCount val="1"/>
                <c:pt idx="0">
                  <c:v>kenya - Sum of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fans_location_platform!$A$6:$A$8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fans_location_platform!$B$6:$B$8</c:f>
              <c:numCache>
                <c:formatCode>General</c:formatCode>
                <c:ptCount val="3"/>
                <c:pt idx="0">
                  <c:v>1587201</c:v>
                </c:pt>
                <c:pt idx="1">
                  <c:v>120016</c:v>
                </c:pt>
                <c:pt idx="2">
                  <c:v>18313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4177-A706-A4FE7BEA727B}"/>
            </c:ext>
          </c:extLst>
        </c:ser>
        <c:ser>
          <c:idx val="1"/>
          <c:order val="1"/>
          <c:tx>
            <c:strRef>
              <c:f>fans_location_platform!$C$3:$C$5</c:f>
              <c:strCache>
                <c:ptCount val="1"/>
                <c:pt idx="0">
                  <c:v>kenya - percentage of 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fans_location_platform!$A$6:$A$8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fans_location_platform!$C$6:$C$8</c:f>
              <c:numCache>
                <c:formatCode>0.00%</c:formatCode>
                <c:ptCount val="3"/>
                <c:pt idx="0">
                  <c:v>0.4242456560420888</c:v>
                </c:pt>
                <c:pt idx="1">
                  <c:v>3.2079280857022725E-2</c:v>
                </c:pt>
                <c:pt idx="2">
                  <c:v>4.8949129310646685E-3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B-49B3-A0BF-E27467482925}"/>
            </c:ext>
          </c:extLst>
        </c:ser>
        <c:ser>
          <c:idx val="2"/>
          <c:order val="2"/>
          <c:tx>
            <c:strRef>
              <c:f>fans_location_platform!$D$3:$D$5</c:f>
              <c:strCache>
                <c:ptCount val="1"/>
                <c:pt idx="0">
                  <c:v>Tanzania - Sum of fans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fans_location_platform!$A$6:$A$8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fans_location_platform!$D$6:$D$8</c:f>
              <c:numCache>
                <c:formatCode>General</c:formatCode>
                <c:ptCount val="3"/>
                <c:pt idx="0">
                  <c:v>1528085</c:v>
                </c:pt>
                <c:pt idx="1">
                  <c:v>442190</c:v>
                </c:pt>
                <c:pt idx="2">
                  <c:v>45426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B-49B3-A0BF-E27467482925}"/>
            </c:ext>
          </c:extLst>
        </c:ser>
        <c:ser>
          <c:idx val="3"/>
          <c:order val="3"/>
          <c:tx>
            <c:strRef>
              <c:f>fans_location_platform!$E$3:$E$5</c:f>
              <c:strCache>
                <c:ptCount val="1"/>
                <c:pt idx="0">
                  <c:v>Tanzania - percentage of fans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fans_location_platform!$A$6:$A$8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fans_location_platform!$E$6:$E$8</c:f>
              <c:numCache>
                <c:formatCode>0.00%</c:formatCode>
                <c:ptCount val="3"/>
                <c:pt idx="0">
                  <c:v>0.40844443981138828</c:v>
                </c:pt>
                <c:pt idx="1">
                  <c:v>0.11819371752238768</c:v>
                </c:pt>
                <c:pt idx="2">
                  <c:v>1.2141992836047815E-2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B-49B3-A0BF-E2746748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00351"/>
        <c:axId val="1174101183"/>
      </c:barChart>
      <c:catAx>
        <c:axId val="11741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1183"/>
        <c:crosses val="autoZero"/>
        <c:auto val="1"/>
        <c:lblAlgn val="ctr"/>
        <c:lblOffset val="100"/>
        <c:noMultiLvlLbl val="0"/>
      </c:catAx>
      <c:valAx>
        <c:axId val="11741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activity.xlsx]fans_character!PivotTable15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fans by character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fans_character!$B$3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fans_character!$A$4:$A$11</c:f>
              <c:strCache>
                <c:ptCount val="8"/>
                <c:pt idx="0">
                  <c:v>DJ Tee</c:v>
                </c:pt>
                <c:pt idx="1">
                  <c:v>DJ B</c:v>
                </c:pt>
                <c:pt idx="2">
                  <c:v>Pendo Shujaaz</c:v>
                </c:pt>
                <c:pt idx="3">
                  <c:v>Maria kim</c:v>
                </c:pt>
                <c:pt idx="4">
                  <c:v>Watunistory</c:v>
                </c:pt>
                <c:pt idx="5">
                  <c:v>Dada Vee</c:v>
                </c:pt>
                <c:pt idx="6">
                  <c:v>Charlie pele</c:v>
                </c:pt>
                <c:pt idx="7">
                  <c:v>Malkia</c:v>
                </c:pt>
              </c:strCache>
            </c:strRef>
          </c:cat>
          <c:val>
            <c:numRef>
              <c:f>fans_character!$B$4:$B$11</c:f>
              <c:numCache>
                <c:formatCode>General</c:formatCode>
                <c:ptCount val="8"/>
                <c:pt idx="0">
                  <c:v>1084037</c:v>
                </c:pt>
                <c:pt idx="1">
                  <c:v>1081076</c:v>
                </c:pt>
                <c:pt idx="2">
                  <c:v>447142</c:v>
                </c:pt>
                <c:pt idx="3">
                  <c:v>326954</c:v>
                </c:pt>
                <c:pt idx="4">
                  <c:v>312326</c:v>
                </c:pt>
                <c:pt idx="5">
                  <c:v>172196</c:v>
                </c:pt>
                <c:pt idx="6">
                  <c:v>159195</c:v>
                </c:pt>
                <c:pt idx="7">
                  <c:v>158305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084-9600-E388075F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5285487"/>
        <c:axId val="1685286735"/>
      </c:barChart>
      <c:catAx>
        <c:axId val="16852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86735"/>
        <c:crosses val="autoZero"/>
        <c:auto val="1"/>
        <c:lblAlgn val="ctr"/>
        <c:lblOffset val="100"/>
        <c:noMultiLvlLbl val="0"/>
      </c:catAx>
      <c:valAx>
        <c:axId val="16852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activity.xlsx]fans_character_platform!PivotTable1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</a:t>
            </a:r>
            <a:r>
              <a:rPr lang="en-US" baseline="0"/>
              <a:t> popularity per platform</a:t>
            </a:r>
            <a:endParaRPr lang="en-US"/>
          </a:p>
        </c:rich>
      </c:tx>
      <c:layout>
        <c:manualLayout>
          <c:xMode val="edge"/>
          <c:yMode val="edge"/>
          <c:x val="0.31597950522142176"/>
          <c:y val="2.7481268474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79044507734405"/>
          <c:y val="0.14231041387512985"/>
          <c:w val="0.66379935220863351"/>
          <c:h val="0.70024600653407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fans_character_platform!$B$3:$B$5</c:f>
              <c:strCache>
                <c:ptCount val="1"/>
                <c:pt idx="0">
                  <c:v>twitter - Sum of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fans_character_platform!$A$6:$A$12</c:f>
              <c:strCache>
                <c:ptCount val="6"/>
                <c:pt idx="0">
                  <c:v>DJ Tee</c:v>
                </c:pt>
                <c:pt idx="1">
                  <c:v>DJ B</c:v>
                </c:pt>
                <c:pt idx="2">
                  <c:v>Watunistory</c:v>
                </c:pt>
                <c:pt idx="3">
                  <c:v>Dada Vee</c:v>
                </c:pt>
                <c:pt idx="4">
                  <c:v>Pendo Shujaaz</c:v>
                </c:pt>
                <c:pt idx="5">
                  <c:v>Maria kim</c:v>
                </c:pt>
              </c:strCache>
            </c:strRef>
          </c:cat>
          <c:val>
            <c:numRef>
              <c:f>fans_character_platform!$B$6:$B$12</c:f>
              <c:numCache>
                <c:formatCode>General</c:formatCode>
                <c:ptCount val="6"/>
                <c:pt idx="0">
                  <c:v>23335</c:v>
                </c:pt>
                <c:pt idx="1">
                  <c:v>17338</c:v>
                </c:pt>
                <c:pt idx="2">
                  <c:v>12077</c:v>
                </c:pt>
                <c:pt idx="3">
                  <c:v>5699</c:v>
                </c:pt>
                <c:pt idx="4">
                  <c:v>4315</c:v>
                </c:pt>
                <c:pt idx="5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08C-90A9-1DB8CE170602}"/>
            </c:ext>
          </c:extLst>
        </c:ser>
        <c:ser>
          <c:idx val="1"/>
          <c:order val="1"/>
          <c:tx>
            <c:strRef>
              <c:f>fans_character_platform!$C$3:$C$5</c:f>
              <c:strCache>
                <c:ptCount val="1"/>
                <c:pt idx="0">
                  <c:v>twitter - percentage of 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fans_character_platform!$A$6:$A$12</c:f>
              <c:strCache>
                <c:ptCount val="6"/>
                <c:pt idx="0">
                  <c:v>DJ Tee</c:v>
                </c:pt>
                <c:pt idx="1">
                  <c:v>DJ B</c:v>
                </c:pt>
                <c:pt idx="2">
                  <c:v>Watunistory</c:v>
                </c:pt>
                <c:pt idx="3">
                  <c:v>Dada Vee</c:v>
                </c:pt>
                <c:pt idx="4">
                  <c:v>Pendo Shujaaz</c:v>
                </c:pt>
                <c:pt idx="5">
                  <c:v>Maria kim</c:v>
                </c:pt>
              </c:strCache>
            </c:strRef>
          </c:cat>
          <c:val>
            <c:numRef>
              <c:f>fans_character_platform!$C$6:$C$12</c:f>
              <c:numCache>
                <c:formatCode>0.00%</c:formatCode>
                <c:ptCount val="6"/>
                <c:pt idx="0">
                  <c:v>0.36610238629410563</c:v>
                </c:pt>
                <c:pt idx="1">
                  <c:v>0.27201556346977518</c:v>
                </c:pt>
                <c:pt idx="2">
                  <c:v>0.18947583112380176</c:v>
                </c:pt>
                <c:pt idx="3">
                  <c:v>8.9411506299126128E-2</c:v>
                </c:pt>
                <c:pt idx="4">
                  <c:v>6.7697955725693842E-2</c:v>
                </c:pt>
                <c:pt idx="5">
                  <c:v>1.5296757087497451E-2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1-408C-90A9-1DB8CE17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74480"/>
        <c:axId val="230974064"/>
      </c:barChart>
      <c:catAx>
        <c:axId val="2309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064"/>
        <c:crosses val="autoZero"/>
        <c:auto val="1"/>
        <c:lblAlgn val="ctr"/>
        <c:lblOffset val="100"/>
        <c:noMultiLvlLbl val="0"/>
      </c:catAx>
      <c:valAx>
        <c:axId val="2309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5910804960233"/>
          <c:y val="0.4162491631865855"/>
          <c:w val="0.19681432727724055"/>
          <c:h val="0.189093903747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activity.xlsx]character_platform!PivotTable1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character_platform!$B$3:$B$5</c:f>
              <c:strCache>
                <c:ptCount val="1"/>
                <c:pt idx="0">
                  <c:v>Pendo Shujaaz - Sum of fans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0D-4B8A-BE52-FB65202714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0D-4B8A-BE52-FB65202714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0D-4B8A-BE52-FB6520271407}"/>
              </c:ext>
            </c:extLst>
          </c:dPt>
          <c:cat>
            <c:strRef>
              <c:f>character_platform!$A$6:$A$9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character_platform!$B$6:$B$9</c:f>
              <c:numCache>
                <c:formatCode>General</c:formatCode>
                <c:ptCount val="3"/>
                <c:pt idx="0">
                  <c:v>239438</c:v>
                </c:pt>
                <c:pt idx="1">
                  <c:v>203389</c:v>
                </c:pt>
                <c:pt idx="2">
                  <c:v>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4-4E24-A91F-E09A1C6410FF}"/>
            </c:ext>
          </c:extLst>
        </c:ser>
        <c:ser>
          <c:idx val="1"/>
          <c:order val="1"/>
          <c:tx>
            <c:strRef>
              <c:f>character_platform!$C$3:$C$5</c:f>
              <c:strCache>
                <c:ptCount val="1"/>
                <c:pt idx="0">
                  <c:v>Pendo Shujaaz - percentage of fans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0D-4B8A-BE52-FB65202714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0D-4B8A-BE52-FB65202714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0D-4B8A-BE52-FB6520271407}"/>
              </c:ext>
            </c:extLst>
          </c:dPt>
          <c:cat>
            <c:strRef>
              <c:f>character_platform!$A$6:$A$9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character_platform!$C$6:$C$9</c:f>
              <c:numCache>
                <c:formatCode>0.00%</c:formatCode>
                <c:ptCount val="3"/>
                <c:pt idx="0">
                  <c:v>0.53548537153745346</c:v>
                </c:pt>
                <c:pt idx="1">
                  <c:v>0.45486445021939337</c:v>
                </c:pt>
                <c:pt idx="2">
                  <c:v>9.6501782431531822E-3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4-4E24-A91F-E09A1C64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3689702124009"/>
          <c:y val="0.33617858589559729"/>
          <c:w val="0.14236875470780055"/>
          <c:h val="0.27851598831836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[ShujaazDAI activity.xlsx]character_location_platform!PivotTable56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fans per character per location and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180187582935116E-2"/>
          <c:y val="0.14926385186103705"/>
          <c:w val="0.73031913563995987"/>
          <c:h val="0.694106061545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character_location_platform!$B$3:$B$5</c:f>
              <c:strCache>
                <c:ptCount val="1"/>
                <c:pt idx="0">
                  <c:v>DJ Tee - Sum of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character_location_platform!$B$6:$B$12</c:f>
              <c:numCache>
                <c:formatCode>General</c:formatCode>
                <c:ptCount val="3"/>
                <c:pt idx="0">
                  <c:v>961647</c:v>
                </c:pt>
                <c:pt idx="1">
                  <c:v>99055</c:v>
                </c:pt>
                <c:pt idx="2">
                  <c:v>23335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F-44EB-8A9D-545F44923E63}"/>
            </c:ext>
          </c:extLst>
        </c:ser>
        <c:ser>
          <c:idx val="1"/>
          <c:order val="1"/>
          <c:tx>
            <c:strRef>
              <c:f>character_location_platform!$C$3:$C$5</c:f>
              <c:strCache>
                <c:ptCount val="1"/>
                <c:pt idx="0">
                  <c:v>DJ Tee - percentage of 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character_location_platform!$C$6:$C$12</c:f>
              <c:numCache>
                <c:formatCode>0.00%</c:formatCode>
                <c:ptCount val="3"/>
                <c:pt idx="0">
                  <c:v>0.4770781976096653</c:v>
                </c:pt>
                <c:pt idx="1">
                  <c:v>4.914171298223298E-2</c:v>
                </c:pt>
                <c:pt idx="2">
                  <c:v>1.1576617762257399E-2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F-44EB-8A9D-545F44923E63}"/>
            </c:ext>
          </c:extLst>
        </c:ser>
        <c:ser>
          <c:idx val="2"/>
          <c:order val="2"/>
          <c:tx>
            <c:strRef>
              <c:f>character_location_platform!$D$3:$D$5</c:f>
              <c:strCache>
                <c:ptCount val="1"/>
                <c:pt idx="0">
                  <c:v>Pendo Shujaaz - Sum of fans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character_location_platform!$D$6:$D$12</c:f>
              <c:numCache>
                <c:formatCode>General</c:formatCode>
                <c:ptCount val="3"/>
                <c:pt idx="0">
                  <c:v>239438</c:v>
                </c:pt>
                <c:pt idx="1">
                  <c:v>203389</c:v>
                </c:pt>
                <c:pt idx="2">
                  <c:v>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F-44EB-8A9D-545F44923E63}"/>
            </c:ext>
          </c:extLst>
        </c:ser>
        <c:ser>
          <c:idx val="3"/>
          <c:order val="3"/>
          <c:tx>
            <c:strRef>
              <c:f>character_location_platform!$E$3:$E$5</c:f>
              <c:strCache>
                <c:ptCount val="1"/>
                <c:pt idx="0">
                  <c:v>Pendo Shujaaz - percentage of fans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character_location_platform!$E$6:$E$12</c:f>
              <c:numCache>
                <c:formatCode>0.00%</c:formatCode>
                <c:ptCount val="3"/>
                <c:pt idx="0">
                  <c:v>0.11878646684205643</c:v>
                </c:pt>
                <c:pt idx="1">
                  <c:v>0.10090236597590616</c:v>
                </c:pt>
                <c:pt idx="2">
                  <c:v>2.1406944780004572E-3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F-44EB-8A9D-545F44923E63}"/>
            </c:ext>
          </c:extLst>
        </c:ser>
        <c:ser>
          <c:idx val="4"/>
          <c:order val="4"/>
          <c:tx>
            <c:strRef>
              <c:f>character_location_platform!$F$3:$F$5</c:f>
              <c:strCache>
                <c:ptCount val="1"/>
                <c:pt idx="0">
                  <c:v>Watunistory - Sum of fans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character_location_platform!$F$6:$F$12</c:f>
              <c:numCache>
                <c:formatCode>General</c:formatCode>
                <c:ptCount val="3"/>
                <c:pt idx="0">
                  <c:v>180894</c:v>
                </c:pt>
                <c:pt idx="1">
                  <c:v>119355</c:v>
                </c:pt>
                <c:pt idx="2">
                  <c:v>12077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1-452E-9FBB-F67A5354B70F}"/>
            </c:ext>
          </c:extLst>
        </c:ser>
        <c:ser>
          <c:idx val="5"/>
          <c:order val="5"/>
          <c:tx>
            <c:strRef>
              <c:f>character_location_platform!$G$3:$G$5</c:f>
              <c:strCache>
                <c:ptCount val="1"/>
                <c:pt idx="0">
                  <c:v>Watunistory - percentage of fans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character_location_platform!$G$6:$G$12</c:f>
              <c:numCache>
                <c:formatCode>0.00%</c:formatCode>
                <c:ptCount val="3"/>
                <c:pt idx="0">
                  <c:v>8.9742476686770503E-2</c:v>
                </c:pt>
                <c:pt idx="1">
                  <c:v>5.9212651082675455E-2</c:v>
                </c:pt>
                <c:pt idx="2">
                  <c:v>5.9914640117755564E-3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1-452E-9FBB-F67A5354B70F}"/>
            </c:ext>
          </c:extLst>
        </c:ser>
        <c:ser>
          <c:idx val="6"/>
          <c:order val="6"/>
          <c:tx>
            <c:strRef>
              <c:f>character_location_platform!$H$3:$H$5</c:f>
              <c:strCache>
                <c:ptCount val="1"/>
                <c:pt idx="0">
                  <c:v>Dada Vee - Sum of fans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character_location_platform!$H$6:$H$12</c:f>
              <c:numCache>
                <c:formatCode>General</c:formatCode>
                <c:ptCount val="3"/>
                <c:pt idx="0">
                  <c:v>146106</c:v>
                </c:pt>
                <c:pt idx="1">
                  <c:v>20391</c:v>
                </c:pt>
                <c:pt idx="2">
                  <c:v>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1-452E-9FBB-F67A5354B70F}"/>
            </c:ext>
          </c:extLst>
        </c:ser>
        <c:ser>
          <c:idx val="7"/>
          <c:order val="7"/>
          <c:tx>
            <c:strRef>
              <c:f>character_location_platform!$I$3:$I$5</c:f>
              <c:strCache>
                <c:ptCount val="1"/>
                <c:pt idx="0">
                  <c:v>Dada Vee - percentage of fans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character_location_platform!$A$6:$A$12</c:f>
              <c:multiLvlStrCache>
                <c:ptCount val="3"/>
                <c:lvl>
                  <c:pt idx="0">
                    <c:v>Tanzania</c:v>
                  </c:pt>
                  <c:pt idx="1">
                    <c:v>Tanzania</c:v>
                  </c:pt>
                  <c:pt idx="2">
                    <c:v>Tanzania</c:v>
                  </c:pt>
                </c:lvl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twitter</c:v>
                  </c:pt>
                </c:lvl>
              </c:multiLvlStrCache>
            </c:multiLvlStrRef>
          </c:cat>
          <c:val>
            <c:numRef>
              <c:f>character_location_platform!$I$6:$I$12</c:f>
              <c:numCache>
                <c:formatCode>0.00%</c:formatCode>
                <c:ptCount val="3"/>
                <c:pt idx="0">
                  <c:v>7.2483964635628007E-2</c:v>
                </c:pt>
                <c:pt idx="1">
                  <c:v>1.0116083685030667E-2</c:v>
                </c:pt>
                <c:pt idx="2">
                  <c:v>2.8273042480010677E-3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1-452E-9FBB-F67A5354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64095"/>
        <c:axId val="1173964927"/>
      </c:barChart>
      <c:catAx>
        <c:axId val="11739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927"/>
        <c:crosses val="autoZero"/>
        <c:auto val="1"/>
        <c:lblAlgn val="ctr"/>
        <c:lblOffset val="100"/>
        <c:noMultiLvlLbl val="0"/>
      </c:catAx>
      <c:valAx>
        <c:axId val="11739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47623</xdr:rowOff>
    </xdr:from>
    <xdr:to>
      <xdr:col>13</xdr:col>
      <xdr:colOff>95250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720E-EF40-4D7F-AA89-A33630E72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8</xdr:row>
      <xdr:rowOff>161926</xdr:rowOff>
    </xdr:from>
    <xdr:to>
      <xdr:col>4</xdr:col>
      <xdr:colOff>638176</xdr:colOff>
      <xdr:row>19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3983E5-92B9-493B-8CA1-497DC577D953}"/>
            </a:ext>
          </a:extLst>
        </xdr:cNvPr>
        <xdr:cNvSpPr txBox="1"/>
      </xdr:nvSpPr>
      <xdr:spPr>
        <a:xfrm>
          <a:off x="95251" y="1743076"/>
          <a:ext cx="5048250" cy="2085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chart represents the total number of shujaaz fans across all the social media platforms in the two locations(countries).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Tanzania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has the highest number of fans with 2,015,701 fans,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53.88%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of total fans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, while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Kenya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follows with 1,725,230 ,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46.12% 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of total fans.</a:t>
          </a:r>
          <a:endParaRPr lang="en-US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The difference between the number of fans in the two locations(countries) is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290,171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171450</xdr:rowOff>
    </xdr:from>
    <xdr:to>
      <xdr:col>17</xdr:col>
      <xdr:colOff>342900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89FA3-9100-489A-A825-92A674BA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28575</xdr:rowOff>
    </xdr:from>
    <xdr:to>
      <xdr:col>5</xdr:col>
      <xdr:colOff>276225</xdr:colOff>
      <xdr:row>23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468DDD-A271-42C1-8371-281F1274E2ED}"/>
            </a:ext>
          </a:extLst>
        </xdr:cNvPr>
        <xdr:cNvSpPr txBox="1"/>
      </xdr:nvSpPr>
      <xdr:spPr>
        <a:xfrm>
          <a:off x="0" y="1800225"/>
          <a:ext cx="5038725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20" b="1" baseline="0">
              <a:latin typeface="Times New Roman" panose="02020603050405020304" pitchFamily="18" charset="0"/>
            </a:rPr>
            <a:t>Facebook</a:t>
          </a:r>
          <a:r>
            <a:rPr lang="en-US" sz="1220" baseline="0">
              <a:latin typeface="Times New Roman" panose="02020603050405020304" pitchFamily="18" charset="0"/>
            </a:rPr>
            <a:t> has the highest number of shujaaz fans in both locations(countries) , </a:t>
          </a:r>
          <a:r>
            <a:rPr lang="en-US" sz="1220" i="1" baseline="0">
              <a:latin typeface="Times New Roman" panose="02020603050405020304" pitchFamily="18" charset="0"/>
            </a:rPr>
            <a:t>1,587,201</a:t>
          </a:r>
          <a:r>
            <a:rPr lang="en-US" sz="1220" baseline="0">
              <a:latin typeface="Times New Roman" panose="02020603050405020304" pitchFamily="18" charset="0"/>
            </a:rPr>
            <a:t> </a:t>
          </a:r>
          <a:r>
            <a:rPr lang="en-US" sz="1220" b="1" baseline="0">
              <a:latin typeface="Times New Roman" panose="02020603050405020304" pitchFamily="18" charset="0"/>
            </a:rPr>
            <a:t>,42.42% </a:t>
          </a:r>
          <a:r>
            <a:rPr lang="en-US" sz="1220" baseline="0">
              <a:latin typeface="Times New Roman" panose="02020603050405020304" pitchFamily="18" charset="0"/>
            </a:rPr>
            <a:t>,from</a:t>
          </a:r>
          <a:r>
            <a:rPr lang="en-US" sz="1220" i="1" baseline="0">
              <a:latin typeface="Times New Roman" panose="02020603050405020304" pitchFamily="18" charset="0"/>
            </a:rPr>
            <a:t> </a:t>
          </a:r>
          <a:r>
            <a:rPr lang="en-US" sz="1220" b="1" i="0" baseline="0">
              <a:latin typeface="Times New Roman" panose="02020603050405020304" pitchFamily="18" charset="0"/>
            </a:rPr>
            <a:t>Kenya </a:t>
          </a:r>
          <a:r>
            <a:rPr lang="en-US" sz="1220" b="0" i="0" baseline="0">
              <a:latin typeface="Times New Roman" panose="02020603050405020304" pitchFamily="18" charset="0"/>
            </a:rPr>
            <a:t>,</a:t>
          </a:r>
          <a:r>
            <a:rPr lang="en-US" sz="1220" b="1" i="0" baseline="0">
              <a:latin typeface="Times New Roman" panose="02020603050405020304" pitchFamily="18" charset="0"/>
            </a:rPr>
            <a:t>Tanzania</a:t>
          </a:r>
          <a:r>
            <a:rPr lang="en-US" sz="1220" i="0" baseline="0">
              <a:latin typeface="Times New Roman" panose="02020603050405020304" pitchFamily="18" charset="0"/>
            </a:rPr>
            <a:t> </a:t>
          </a:r>
          <a:r>
            <a:rPr lang="en-US" sz="1220" baseline="0">
              <a:latin typeface="Times New Roman" panose="02020603050405020304" pitchFamily="18" charset="0"/>
            </a:rPr>
            <a:t>with </a:t>
          </a:r>
          <a:r>
            <a:rPr lang="en-US" sz="1220" i="1" baseline="0">
              <a:latin typeface="Times New Roman" panose="02020603050405020304" pitchFamily="18" charset="0"/>
            </a:rPr>
            <a:t>1,528,085</a:t>
          </a:r>
          <a:r>
            <a:rPr lang="en-US" sz="1220" baseline="0">
              <a:latin typeface="Times New Roman" panose="02020603050405020304" pitchFamily="18" charset="0"/>
            </a:rPr>
            <a:t>, </a:t>
          </a:r>
          <a:r>
            <a:rPr lang="en-US" sz="1220" b="1" baseline="0">
              <a:latin typeface="Times New Roman" panose="02020603050405020304" pitchFamily="18" charset="0"/>
            </a:rPr>
            <a:t>40.84% </a:t>
          </a:r>
          <a:r>
            <a:rPr lang="en-US" sz="1220" b="0" baseline="0">
              <a:latin typeface="Times New Roman" panose="02020603050405020304" pitchFamily="18" charset="0"/>
            </a:rPr>
            <a:t>total facebook fans</a:t>
          </a:r>
          <a:r>
            <a:rPr lang="en-US" sz="1220" b="1" baseline="0">
              <a:latin typeface="Times New Roman" panose="02020603050405020304" pitchFamily="18" charset="0"/>
            </a:rPr>
            <a:t> </a:t>
          </a:r>
          <a:r>
            <a:rPr lang="en-US" sz="1220" b="0" baseline="0">
              <a:latin typeface="Times New Roman" panose="02020603050405020304" pitchFamily="18" charset="0"/>
            </a:rPr>
            <a:t>summing up </a:t>
          </a:r>
          <a:r>
            <a:rPr lang="en-US" sz="1220" b="1" baseline="0">
              <a:latin typeface="Times New Roman" panose="02020603050405020304" pitchFamily="18" charset="0"/>
            </a:rPr>
            <a:t>83.27% </a:t>
          </a:r>
          <a:r>
            <a:rPr lang="en-US" sz="1220" b="0" baseline="0">
              <a:latin typeface="Times New Roman" panose="02020603050405020304" pitchFamily="18" charset="0"/>
            </a:rPr>
            <a:t>of the total fans.</a:t>
          </a:r>
        </a:p>
        <a:p>
          <a:endParaRPr lang="en-US" sz="1220" b="0" baseline="0">
            <a:latin typeface="Times New Roman" panose="02020603050405020304" pitchFamily="18" charset="0"/>
          </a:endParaRPr>
        </a:p>
        <a:p>
          <a:r>
            <a:rPr lang="en-US" sz="1220" b="1" baseline="0">
              <a:latin typeface="Times New Roman" panose="02020603050405020304" pitchFamily="18" charset="0"/>
            </a:rPr>
            <a:t>Instagram</a:t>
          </a:r>
          <a:r>
            <a:rPr lang="en-US" sz="1220" b="0" baseline="0">
              <a:latin typeface="Times New Roman" panose="02020603050405020304" pitchFamily="18" charset="0"/>
            </a:rPr>
            <a:t> has the second highest number of  shujaaz fans , </a:t>
          </a:r>
          <a:r>
            <a:rPr lang="en-US" sz="1220" b="1" baseline="0">
              <a:latin typeface="Times New Roman" panose="02020603050405020304" pitchFamily="18" charset="0"/>
            </a:rPr>
            <a:t>Tanzania</a:t>
          </a:r>
          <a:r>
            <a:rPr lang="en-US" sz="1220" b="0" baseline="0">
              <a:latin typeface="Times New Roman" panose="02020603050405020304" pitchFamily="18" charset="0"/>
            </a:rPr>
            <a:t> leads with </a:t>
          </a:r>
          <a:r>
            <a:rPr lang="en-US" sz="1220" b="0" i="1" baseline="0">
              <a:latin typeface="Times New Roman" panose="02020603050405020304" pitchFamily="18" charset="0"/>
            </a:rPr>
            <a:t>442,190</a:t>
          </a:r>
          <a:r>
            <a:rPr lang="en-US" sz="1220" b="0" baseline="0">
              <a:latin typeface="Times New Roman" panose="02020603050405020304" pitchFamily="18" charset="0"/>
            </a:rPr>
            <a:t> , </a:t>
          </a:r>
          <a:r>
            <a:rPr lang="en-US" sz="1220" b="1" baseline="0">
              <a:latin typeface="Times New Roman" panose="02020603050405020304" pitchFamily="18" charset="0"/>
            </a:rPr>
            <a:t>11.82% </a:t>
          </a:r>
          <a:r>
            <a:rPr lang="en-US" sz="1220" b="0" baseline="0">
              <a:latin typeface="Times New Roman" panose="02020603050405020304" pitchFamily="18" charset="0"/>
            </a:rPr>
            <a:t>, of the number of instagram fans followed by </a:t>
          </a:r>
          <a:r>
            <a:rPr lang="en-US" sz="1220" b="1" baseline="0">
              <a:latin typeface="Times New Roman" panose="02020603050405020304" pitchFamily="18" charset="0"/>
            </a:rPr>
            <a:t>Kenya</a:t>
          </a:r>
          <a:r>
            <a:rPr lang="en-US" sz="1220" b="0" baseline="0">
              <a:latin typeface="Times New Roman" panose="02020603050405020304" pitchFamily="18" charset="0"/>
            </a:rPr>
            <a:t> with </a:t>
          </a:r>
          <a:r>
            <a:rPr lang="en-US" sz="1220" b="0" i="1" baseline="0">
              <a:latin typeface="Times New Roman" panose="02020603050405020304" pitchFamily="18" charset="0"/>
            </a:rPr>
            <a:t>120,016</a:t>
          </a:r>
          <a:r>
            <a:rPr lang="en-US" sz="1220" b="0" baseline="0">
              <a:latin typeface="Times New Roman" panose="02020603050405020304" pitchFamily="18" charset="0"/>
            </a:rPr>
            <a:t> , </a:t>
          </a:r>
          <a:r>
            <a:rPr lang="en-US" sz="1220" b="1" baseline="0">
              <a:latin typeface="Times New Roman" panose="02020603050405020304" pitchFamily="18" charset="0"/>
            </a:rPr>
            <a:t>3.21% </a:t>
          </a:r>
          <a:r>
            <a:rPr lang="en-US" sz="1220" b="0" baseline="0">
              <a:latin typeface="Times New Roman" panose="02020603050405020304" pitchFamily="18" charset="0"/>
            </a:rPr>
            <a:t>total instagram fans. Instagram generally has </a:t>
          </a:r>
          <a:r>
            <a:rPr lang="en-US" sz="1220" b="1" baseline="0">
              <a:latin typeface="Times New Roman" panose="02020603050405020304" pitchFamily="18" charset="0"/>
            </a:rPr>
            <a:t>15.03% </a:t>
          </a:r>
          <a:r>
            <a:rPr lang="en-US" sz="1220" b="0" baseline="0">
              <a:latin typeface="Times New Roman" panose="02020603050405020304" pitchFamily="18" charset="0"/>
            </a:rPr>
            <a:t>of total fans.</a:t>
          </a:r>
        </a:p>
        <a:p>
          <a:r>
            <a:rPr lang="en-US" sz="1220" b="0" i="1" baseline="0">
              <a:latin typeface="Times New Roman" panose="02020603050405020304" pitchFamily="18" charset="0"/>
            </a:rPr>
            <a:t>(there is quite a huge diff. between fans from tanzania and kenya on instagram )</a:t>
          </a:r>
        </a:p>
        <a:p>
          <a:endParaRPr lang="en-US" sz="1220" b="0" baseline="0">
            <a:latin typeface="Times New Roman" panose="02020603050405020304" pitchFamily="18" charset="0"/>
          </a:endParaRPr>
        </a:p>
        <a:p>
          <a:r>
            <a:rPr lang="en-US" sz="1220" b="1" baseline="0">
              <a:latin typeface="Times New Roman" panose="02020603050405020304" pitchFamily="18" charset="0"/>
            </a:rPr>
            <a:t>Twitter</a:t>
          </a:r>
          <a:r>
            <a:rPr lang="en-US" sz="1220" b="0" baseline="0">
              <a:latin typeface="Times New Roman" panose="02020603050405020304" pitchFamily="18" charset="0"/>
            </a:rPr>
            <a:t> has the least number of shujaaz fans with </a:t>
          </a:r>
          <a:r>
            <a:rPr lang="en-US" sz="1220" b="0" i="1" baseline="0">
              <a:latin typeface="Times New Roman" panose="02020603050405020304" pitchFamily="18" charset="0"/>
            </a:rPr>
            <a:t>45,426</a:t>
          </a:r>
          <a:r>
            <a:rPr lang="en-US" sz="1220" b="0" baseline="0">
              <a:latin typeface="Times New Roman" panose="02020603050405020304" pitchFamily="18" charset="0"/>
            </a:rPr>
            <a:t> , </a:t>
          </a:r>
          <a:r>
            <a:rPr lang="en-US" sz="1220" b="1" baseline="0">
              <a:latin typeface="Times New Roman" panose="02020603050405020304" pitchFamily="18" charset="0"/>
            </a:rPr>
            <a:t>1.21% </a:t>
          </a:r>
          <a:r>
            <a:rPr lang="en-US" sz="1220" b="0" baseline="0">
              <a:latin typeface="Times New Roman" panose="02020603050405020304" pitchFamily="18" charset="0"/>
            </a:rPr>
            <a:t>of total fans, from </a:t>
          </a:r>
          <a:r>
            <a:rPr lang="en-US" sz="1220" b="1" baseline="0">
              <a:latin typeface="Times New Roman" panose="02020603050405020304" pitchFamily="18" charset="0"/>
            </a:rPr>
            <a:t>Tanzania</a:t>
          </a:r>
          <a:r>
            <a:rPr lang="en-US" sz="1220" b="0" baseline="0">
              <a:latin typeface="Times New Roman" panose="02020603050405020304" pitchFamily="18" charset="0"/>
            </a:rPr>
            <a:t> . Shujaaz twitter fans in </a:t>
          </a:r>
          <a:r>
            <a:rPr lang="en-US" sz="1220" b="1" baseline="0">
              <a:latin typeface="Times New Roman" panose="02020603050405020304" pitchFamily="18" charset="0"/>
            </a:rPr>
            <a:t>Kenya</a:t>
          </a:r>
          <a:r>
            <a:rPr lang="en-US" sz="1220" b="0" baseline="0">
              <a:latin typeface="Times New Roman" panose="02020603050405020304" pitchFamily="18" charset="0"/>
            </a:rPr>
            <a:t> are </a:t>
          </a:r>
          <a:r>
            <a:rPr lang="en-US" sz="1220" b="0" i="1" baseline="0">
              <a:latin typeface="Times New Roman" panose="02020603050405020304" pitchFamily="18" charset="0"/>
            </a:rPr>
            <a:t>18,313</a:t>
          </a:r>
          <a:r>
            <a:rPr lang="en-US" sz="1220" b="0" baseline="0">
              <a:latin typeface="Times New Roman" panose="02020603050405020304" pitchFamily="18" charset="0"/>
            </a:rPr>
            <a:t>, that's about </a:t>
          </a:r>
          <a:r>
            <a:rPr lang="en-US" sz="1220" b="1" baseline="0">
              <a:latin typeface="Times New Roman" panose="02020603050405020304" pitchFamily="18" charset="0"/>
            </a:rPr>
            <a:t>0.49% </a:t>
          </a:r>
          <a:r>
            <a:rPr lang="en-US" sz="1220" b="0" baseline="0">
              <a:latin typeface="Times New Roman" panose="02020603050405020304" pitchFamily="18" charset="0"/>
            </a:rPr>
            <a:t>of total twitter fans.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9525</xdr:rowOff>
    </xdr:from>
    <xdr:to>
      <xdr:col>17</xdr:col>
      <xdr:colOff>542925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F5027-6B9D-43F1-BD53-9F1334F2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14</xdr:row>
      <xdr:rowOff>19050</xdr:rowOff>
    </xdr:from>
    <xdr:to>
      <xdr:col>6</xdr:col>
      <xdr:colOff>552450</xdr:colOff>
      <xdr:row>28</xdr:row>
      <xdr:rowOff>19049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4C7909-42E6-4715-9832-71FECF08539D}"/>
            </a:ext>
          </a:extLst>
        </xdr:cNvPr>
        <xdr:cNvSpPr txBox="1"/>
      </xdr:nvSpPr>
      <xdr:spPr>
        <a:xfrm>
          <a:off x="47626" y="2686050"/>
          <a:ext cx="5086349" cy="2666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The sum of fans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by character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chart shows the number of fans each character has from most popular to least popular across all platforms.</a:t>
          </a:r>
        </a:p>
        <a:p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DJ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Tee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is the </a:t>
          </a:r>
          <a:r>
            <a:rPr lang="en-US" sz="12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most popular character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with </a:t>
          </a:r>
          <a:r>
            <a:rPr lang="en-US" sz="12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1,084,037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, approximately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29%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total fans , across all media platforms.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DJ B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follows close with approximately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28.9%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total fans 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Pendo Shujaaz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is third with an approximate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12%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fans.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Maria kim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Watunistory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have approximatelly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8.7%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8.3% 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fans respectively.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Dada Vee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Charlie pele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malkia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are at close range each with approx.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4.6%, 4.3%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4.2%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total fans respectively. 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Malkia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is the </a:t>
          </a:r>
          <a:r>
            <a:rPr lang="en-US" sz="1200" i="1">
              <a:latin typeface="Times New Roman" panose="02020603050405020304" pitchFamily="18" charset="0"/>
              <a:cs typeface="Times New Roman" panose="02020603050405020304" pitchFamily="18" charset="0"/>
            </a:rPr>
            <a:t>least popular character.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114299</xdr:rowOff>
    </xdr:from>
    <xdr:to>
      <xdr:col>15</xdr:col>
      <xdr:colOff>485775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4DC90-E9C8-458B-A474-F80401EC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12</xdr:row>
      <xdr:rowOff>114300</xdr:rowOff>
    </xdr:from>
    <xdr:to>
      <xdr:col>4</xdr:col>
      <xdr:colOff>447675</xdr:colOff>
      <xdr:row>26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CDE838-EE3B-4061-86D0-989B7ACD941C}"/>
            </a:ext>
          </a:extLst>
        </xdr:cNvPr>
        <xdr:cNvSpPr txBox="1"/>
      </xdr:nvSpPr>
      <xdr:spPr>
        <a:xfrm>
          <a:off x="85725" y="2400300"/>
          <a:ext cx="464820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The chart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shows the 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ost popular to the least popular characters per platform. </a:t>
          </a:r>
        </a:p>
        <a:p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DJ B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has the most fans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in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facebook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with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31.64%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total facebook fans while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Dada Vee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has least facebook fans with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4.69%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fans.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Pendo Shujaaz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is he most popular character on instagram summing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36.18%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of instagram fans while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Charlie pele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is the least popular character on instagram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with just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1.62%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insta fans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Twitter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most popular character is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DJ Tee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with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36.61%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of twitter fans ,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maria kim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sems to be the least popular character with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1.53% 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charlie pele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and 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malkia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have no twitter accounts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2</xdr:row>
      <xdr:rowOff>47625</xdr:rowOff>
    </xdr:from>
    <xdr:to>
      <xdr:col>10</xdr:col>
      <xdr:colOff>1019175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680D2-5154-45CA-A184-2D83F3F6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12</xdr:row>
      <xdr:rowOff>123825</xdr:rowOff>
    </xdr:from>
    <xdr:to>
      <xdr:col>4</xdr:col>
      <xdr:colOff>419101</xdr:colOff>
      <xdr:row>20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D709AD-96EA-4FEA-9260-D40A8D053123}"/>
            </a:ext>
          </a:extLst>
        </xdr:cNvPr>
        <xdr:cNvSpPr txBox="1"/>
      </xdr:nvSpPr>
      <xdr:spPr>
        <a:xfrm>
          <a:off x="266700" y="2409825"/>
          <a:ext cx="4381501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The pie chart gives an indepth look at each character fanbase in all the three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media platforms.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we can clearly see the stronghold of each character and the weakhold 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 all the platforms .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942974</xdr:colOff>
      <xdr:row>12</xdr:row>
      <xdr:rowOff>38100</xdr:rowOff>
    </xdr:from>
    <xdr:to>
      <xdr:col>12</xdr:col>
      <xdr:colOff>123824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9279A-9CDA-458D-A6DF-D6D61C0E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47626</xdr:colOff>
      <xdr:row>13</xdr:row>
      <xdr:rowOff>152400</xdr:rowOff>
    </xdr:from>
    <xdr:to>
      <xdr:col>2</xdr:col>
      <xdr:colOff>895350</xdr:colOff>
      <xdr:row>29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AD231E-6F39-46F6-A24D-58EF0854AED3}"/>
            </a:ext>
          </a:extLst>
        </xdr:cNvPr>
        <xdr:cNvSpPr txBox="1"/>
      </xdr:nvSpPr>
      <xdr:spPr>
        <a:xfrm>
          <a:off x="47626" y="2628900"/>
          <a:ext cx="2809874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The sum of fans per character ,location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platform is a general chart that visualizes total number of shujaaz fans by character their location and the platform.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It is to give clear look at number of fans each character has across one and all platforms depending on the  location of the character.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 Kenya DJ B is leading across all platforms followed by maria kim , charlie pele and malkia respectively 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while in Tanzania DJ Tee is leading on facebook  and twitter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,P</a:t>
          </a:r>
          <a:r>
            <a:rPr lang="en-US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endo shujaaz on instagram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1</xdr:row>
      <xdr:rowOff>28575</xdr:rowOff>
    </xdr:from>
    <xdr:to>
      <xdr:col>9</xdr:col>
      <xdr:colOff>380999</xdr:colOff>
      <xdr:row>25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95E19-1B3B-4CB2-9A71-C1D3E3A28C0F}"/>
            </a:ext>
          </a:extLst>
        </xdr:cNvPr>
        <xdr:cNvSpPr txBox="1"/>
      </xdr:nvSpPr>
      <xdr:spPr>
        <a:xfrm>
          <a:off x="1095374" y="219075"/>
          <a:ext cx="4772025" cy="458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1400" b="1" u="sng">
              <a:latin typeface="Times New Roman" panose="02020603050405020304" pitchFamily="18" charset="0"/>
              <a:cs typeface="Times New Roman" panose="02020603050405020304" pitchFamily="18" charset="0"/>
            </a:rPr>
            <a:t>Summary of The Analysis</a:t>
          </a:r>
        </a:p>
        <a:p>
          <a:endParaRPr lang="en-US" sz="1400" b="1" u="sng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 b="0" u="none"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US" sz="1200" b="0" u="none">
              <a:latin typeface="Times New Roman" panose="02020603050405020304" pitchFamily="18" charset="0"/>
              <a:cs typeface="Times New Roman" panose="02020603050405020304" pitchFamily="18" charset="0"/>
            </a:rPr>
            <a:t>Charlie pele and malkia seem to have least fans because lack</a:t>
          </a:r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of twitter accounts, opening up the accounts may increase the number of fans for the two characters</a:t>
          </a:r>
        </a:p>
        <a:p>
          <a:endParaRPr lang="en-US" sz="1200" b="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-Kenya characters seem to be less popular compared to Tanania characters, increasing the engagement of with the characters fans on the various platforms can increases the number of fans.</a:t>
          </a:r>
        </a:p>
        <a:p>
          <a:endParaRPr lang="en-US" sz="1200" b="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-There is a huge gap between Tanzania instagram fans and Kenya instagram fans for all the characters. To reduce this gap Kenya characters could increase character-fan engagement on instagram.</a:t>
          </a:r>
        </a:p>
        <a:p>
          <a:endParaRPr lang="en-US" sz="1200" b="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-Tanzania are leading behind in number of fans on facebook, increasing charater engagement in facebook could boost their popularity on the platform</a:t>
          </a:r>
        </a:p>
        <a:p>
          <a:endParaRPr lang="en-US" sz="1200" b="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-Twitter seems to have the least fan baseacross all characters in both locations.</a:t>
          </a:r>
        </a:p>
        <a:p>
          <a:endParaRPr lang="en-US" sz="1200" b="0" u="none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0" u="none" baseline="0">
              <a:latin typeface="Times New Roman" panose="02020603050405020304" pitchFamily="18" charset="0"/>
              <a:cs typeface="Times New Roman" panose="02020603050405020304" pitchFamily="18" charset="0"/>
            </a:rPr>
            <a:t> -Generally , all characters have quiet a following giving shujaaz a fan base of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3,741,231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200" b="0" u="none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ozy" refreshedDate="44343.573648958336" createdVersion="7" refreshedVersion="7" minRefreshableVersion="3" recordCount="22" xr:uid="{DFD4093C-7500-481E-B859-51F626861A69}">
  <cacheSource type="worksheet">
    <worksheetSource ref="A1:F23" sheet="dataset"/>
  </cacheSource>
  <cacheFields count="6">
    <cacheField name="charactername" numFmtId="0">
      <sharedItems count="8">
        <s v="DJ B"/>
        <s v="Maria kim"/>
        <s v="Malkia"/>
        <s v="Charlie pele"/>
        <s v="DJ Tee"/>
        <s v="Pendo Shujaaz"/>
        <s v="Dada Vee"/>
        <s v="Watunistory"/>
      </sharedItems>
    </cacheField>
    <cacheField name="pageURL" numFmtId="0">
      <sharedItems/>
    </cacheField>
    <cacheField name="platform" numFmtId="0">
      <sharedItems count="3">
        <s v="twitter"/>
        <s v="facebook"/>
        <s v="instagram"/>
      </sharedItems>
    </cacheField>
    <cacheField name="location" numFmtId="0">
      <sharedItems count="2">
        <s v="kenya"/>
        <s v="Tanzania"/>
      </sharedItems>
    </cacheField>
    <cacheField name="username" numFmtId="0">
      <sharedItems count="13">
        <s v="TheDjBoyie"/>
        <s v="MKShujaaz"/>
        <s v="djboyie"/>
        <s v="Malkia17"/>
        <s v="CharliePeleShujaaz"/>
        <s v="malkia_shujaaz"/>
        <s v="charlie_pele"/>
        <s v="DJTee255"/>
        <s v="Pendoshujaaz"/>
        <s v="OfficialDadaVee"/>
        <s v="watunistory"/>
        <s v="OfficialPendo"/>
        <s v="VeenaJay"/>
      </sharedItems>
    </cacheField>
    <cacheField name="fans" numFmtId="0">
      <sharedItems containsSemiMixedTypes="0" containsString="0" containsNumber="1" containsInteger="1" minValue="975" maxValue="985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ozy" refreshedDate="44343.57518310185" createdVersion="7" refreshedVersion="7" minRefreshableVersion="3" recordCount="22" xr:uid="{7FB6C10F-212F-4237-923E-74DBAB66E416}">
  <cacheSource type="worksheet">
    <worksheetSource ref="A1:F23" sheet="dataset"/>
  </cacheSource>
  <cacheFields count="6">
    <cacheField name="charactername" numFmtId="0">
      <sharedItems/>
    </cacheField>
    <cacheField name="pageURL" numFmtId="0">
      <sharedItems/>
    </cacheField>
    <cacheField name="platform" numFmtId="0">
      <sharedItems count="3">
        <s v="twitter"/>
        <s v="facebook"/>
        <s v="instagram"/>
      </sharedItems>
    </cacheField>
    <cacheField name="location" numFmtId="0">
      <sharedItems count="2">
        <s v="kenya"/>
        <s v="Tanzania"/>
      </sharedItems>
    </cacheField>
    <cacheField name="username" numFmtId="0">
      <sharedItems/>
    </cacheField>
    <cacheField name="fans" numFmtId="0">
      <sharedItems containsSemiMixedTypes="0" containsString="0" containsNumber="1" containsInteger="1" minValue="975" maxValue="985528" count="22">
        <n v="17338"/>
        <n v="975"/>
        <n v="985528"/>
        <n v="305007"/>
        <n v="146562"/>
        <n v="150104"/>
        <n v="78210"/>
        <n v="20972"/>
        <n v="11743"/>
        <n v="9091"/>
        <n v="961647"/>
        <n v="239438"/>
        <n v="146106"/>
        <n v="180894"/>
        <n v="23335"/>
        <n v="4315"/>
        <n v="5699"/>
        <n v="12077"/>
        <n v="203389"/>
        <n v="99055"/>
        <n v="20391"/>
        <n v="1193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DJ B (@TheDJBoyie) / Twitter"/>
    <x v="0"/>
    <x v="0"/>
    <x v="0"/>
    <n v="17338"/>
  </r>
  <r>
    <x v="1"/>
    <s v="https://twitter.com/MKShujaaz "/>
    <x v="0"/>
    <x v="0"/>
    <x v="1"/>
    <n v="975"/>
  </r>
  <r>
    <x v="0"/>
    <s v="https://web.facebook.com/djboyie"/>
    <x v="1"/>
    <x v="0"/>
    <x v="2"/>
    <n v="985528"/>
  </r>
  <r>
    <x v="1"/>
    <s v="https://web.facebook.com/MKShujaaz"/>
    <x v="1"/>
    <x v="0"/>
    <x v="1"/>
    <n v="305007"/>
  </r>
  <r>
    <x v="2"/>
    <s v="https://web.facebook.com/malkia17 "/>
    <x v="1"/>
    <x v="0"/>
    <x v="3"/>
    <n v="146562"/>
  </r>
  <r>
    <x v="3"/>
    <s v="https://web.facebook.com/CharliePeleShujaaz"/>
    <x v="1"/>
    <x v="0"/>
    <x v="4"/>
    <n v="150104"/>
  </r>
  <r>
    <x v="0"/>
    <s v="https://www.instagram.com/djboyie/ "/>
    <x v="2"/>
    <x v="0"/>
    <x v="2"/>
    <n v="78210"/>
  </r>
  <r>
    <x v="1"/>
    <s v="https://www.instagram.com/mkshujaaz/ "/>
    <x v="2"/>
    <x v="0"/>
    <x v="1"/>
    <n v="20972"/>
  </r>
  <r>
    <x v="2"/>
    <s v="https://www.instagram.com/malkia_shujaaz/ "/>
    <x v="2"/>
    <x v="0"/>
    <x v="5"/>
    <n v="11743"/>
  </r>
  <r>
    <x v="3"/>
    <s v="https://www.instagram.com/charlie_pele/ "/>
    <x v="2"/>
    <x v="0"/>
    <x v="6"/>
    <n v="9091"/>
  </r>
  <r>
    <x v="4"/>
    <s v="https://www.facebook.com/DJTee255/"/>
    <x v="1"/>
    <x v="1"/>
    <x v="7"/>
    <n v="961647"/>
  </r>
  <r>
    <x v="5"/>
    <s v="https://www.facebook.com/Pendoshujaaz "/>
    <x v="1"/>
    <x v="1"/>
    <x v="8"/>
    <n v="239438"/>
  </r>
  <r>
    <x v="6"/>
    <s v="https://www.facebook.com/OfficialDadaVee"/>
    <x v="1"/>
    <x v="1"/>
    <x v="9"/>
    <n v="146106"/>
  </r>
  <r>
    <x v="7"/>
    <s v=" https://www.facebook.com/watunistory"/>
    <x v="1"/>
    <x v="1"/>
    <x v="10"/>
    <n v="180894"/>
  </r>
  <r>
    <x v="4"/>
    <s v=" https://twitter.com/DjTee255"/>
    <x v="0"/>
    <x v="1"/>
    <x v="7"/>
    <n v="23335"/>
  </r>
  <r>
    <x v="5"/>
    <s v="https://twitter.com/OfficialPendo  "/>
    <x v="0"/>
    <x v="1"/>
    <x v="11"/>
    <n v="4315"/>
  </r>
  <r>
    <x v="6"/>
    <s v="https://twitter.com/VeenaJay_ "/>
    <x v="0"/>
    <x v="1"/>
    <x v="12"/>
    <n v="5699"/>
  </r>
  <r>
    <x v="7"/>
    <s v="https://twitter.com/watunistory "/>
    <x v="0"/>
    <x v="1"/>
    <x v="10"/>
    <n v="12077"/>
  </r>
  <r>
    <x v="5"/>
    <s v="·         https://www.instagram.com/pendoshujaaz/ "/>
    <x v="2"/>
    <x v="1"/>
    <x v="8"/>
    <n v="203389"/>
  </r>
  <r>
    <x v="4"/>
    <s v="https://www.instagram.com/djtee255/"/>
    <x v="2"/>
    <x v="1"/>
    <x v="7"/>
    <n v="99055"/>
  </r>
  <r>
    <x v="6"/>
    <s v="https://www.instagram.com/officialdadavee/ "/>
    <x v="2"/>
    <x v="1"/>
    <x v="9"/>
    <n v="20391"/>
  </r>
  <r>
    <x v="7"/>
    <s v="https://www.instagram.com/watunistory/ "/>
    <x v="2"/>
    <x v="1"/>
    <x v="10"/>
    <n v="1193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DJ B"/>
    <s v="DJ B (@TheDJBoyie) / Twitter"/>
    <x v="0"/>
    <x v="0"/>
    <s v="TheDjBoyie"/>
    <x v="0"/>
  </r>
  <r>
    <s v="Maria kim"/>
    <s v="https://twitter.com/MKShujaaz "/>
    <x v="0"/>
    <x v="0"/>
    <s v="MKShujaaz"/>
    <x v="1"/>
  </r>
  <r>
    <s v="DJ B"/>
    <s v="https://web.facebook.com/djboyie"/>
    <x v="1"/>
    <x v="0"/>
    <s v="djboyie"/>
    <x v="2"/>
  </r>
  <r>
    <s v="Maria kim"/>
    <s v="https://web.facebook.com/MKShujaaz"/>
    <x v="1"/>
    <x v="0"/>
    <s v="MKShujaaz"/>
    <x v="3"/>
  </r>
  <r>
    <s v="Malkia"/>
    <s v="https://web.facebook.com/malkia17 "/>
    <x v="1"/>
    <x v="0"/>
    <s v="Malkia17"/>
    <x v="4"/>
  </r>
  <r>
    <s v="Charlie pele"/>
    <s v="https://web.facebook.com/CharliePeleShujaaz"/>
    <x v="1"/>
    <x v="0"/>
    <s v="CharliePeleShujaaz"/>
    <x v="5"/>
  </r>
  <r>
    <s v="DJ B"/>
    <s v="https://www.instagram.com/djboyie/ "/>
    <x v="2"/>
    <x v="0"/>
    <s v="djboyie"/>
    <x v="6"/>
  </r>
  <r>
    <s v="Maria kim"/>
    <s v="https://www.instagram.com/mkshujaaz/ "/>
    <x v="2"/>
    <x v="0"/>
    <s v="MKShujaaz"/>
    <x v="7"/>
  </r>
  <r>
    <s v="Malkia"/>
    <s v="https://www.instagram.com/malkia_shujaaz/ "/>
    <x v="2"/>
    <x v="0"/>
    <s v="malkia_shujaaz"/>
    <x v="8"/>
  </r>
  <r>
    <s v="Charlie pele"/>
    <s v="https://www.instagram.com/charlie_pele/ "/>
    <x v="2"/>
    <x v="0"/>
    <s v="charlie_pele"/>
    <x v="9"/>
  </r>
  <r>
    <s v="DJ Tee"/>
    <s v="https://www.facebook.com/DJTee255/"/>
    <x v="1"/>
    <x v="1"/>
    <s v="DJTee255"/>
    <x v="10"/>
  </r>
  <r>
    <s v="Pendo Shujaaz"/>
    <s v="https://www.facebook.com/Pendoshujaaz "/>
    <x v="1"/>
    <x v="1"/>
    <s v="Pendoshujaaz"/>
    <x v="11"/>
  </r>
  <r>
    <s v="Dada Vee"/>
    <s v="https://www.facebook.com/OfficialDadaVee"/>
    <x v="1"/>
    <x v="1"/>
    <s v="OfficialDadaVee"/>
    <x v="12"/>
  </r>
  <r>
    <s v="Watunistory"/>
    <s v=" https://www.facebook.com/watunistory"/>
    <x v="1"/>
    <x v="1"/>
    <s v="watunistory"/>
    <x v="13"/>
  </r>
  <r>
    <s v="DJ Tee"/>
    <s v=" https://twitter.com/DjTee255"/>
    <x v="0"/>
    <x v="1"/>
    <s v="DJTee255"/>
    <x v="14"/>
  </r>
  <r>
    <s v="Pendo Shujaaz"/>
    <s v="https://twitter.com/OfficialPendo  "/>
    <x v="0"/>
    <x v="1"/>
    <s v="OfficialPendo"/>
    <x v="15"/>
  </r>
  <r>
    <s v="Dada Vee"/>
    <s v="https://twitter.com/VeenaJay_ "/>
    <x v="0"/>
    <x v="1"/>
    <s v="VeenaJay"/>
    <x v="16"/>
  </r>
  <r>
    <s v="Watunistory"/>
    <s v="https://twitter.com/watunistory "/>
    <x v="0"/>
    <x v="1"/>
    <s v="watunistory"/>
    <x v="17"/>
  </r>
  <r>
    <s v="Pendo Shujaaz"/>
    <s v="·         https://www.instagram.com/pendoshujaaz/ "/>
    <x v="2"/>
    <x v="1"/>
    <s v="Pendoshujaaz"/>
    <x v="18"/>
  </r>
  <r>
    <s v="DJ Tee"/>
    <s v="https://www.instagram.com/djtee255/"/>
    <x v="2"/>
    <x v="1"/>
    <s v="DJTee255"/>
    <x v="19"/>
  </r>
  <r>
    <s v="Dada Vee"/>
    <s v="https://www.instagram.com/officialdadavee/ "/>
    <x v="2"/>
    <x v="1"/>
    <s v="OfficialDadaVee"/>
    <x v="20"/>
  </r>
  <r>
    <s v="Watunistory"/>
    <s v="https://www.instagram.com/watunistory/ "/>
    <x v="2"/>
    <x v="1"/>
    <s v="watunistory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58F95-A7B3-4D7E-A4C0-1576FAE2E27E}" name="PivotTable16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D6" firstHeaderRow="1" firstDataRow="3" firstDataCol="0"/>
  <pivotFields count="6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Items count="1">
    <i/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fans" fld="5" baseField="0" baseItem="0"/>
    <dataField name="percentage of fans" fld="5" showDataAs="percentOfTotal" baseField="3" baseItem="0" numFmtId="10"/>
  </dataFields>
  <formats count="14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dataOnly="0" labelOnly="1" outline="0" axis="axisValues" fieldPosition="0"/>
    </format>
    <format dxfId="5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type="origin" dataOnly="0" labelOnly="1" outline="0" fieldPosition="0"/>
    </format>
    <format dxfId="10">
      <pivotArea dataOnly="0" labelOnly="1" outline="0" axis="axisValues" fieldPosition="0"/>
    </format>
    <format dxfId="11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3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6C054-2614-486A-A13A-F8639BFDEBAF}" name="PivotTable3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E8" firstHeaderRow="1" firstDataRow="3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fans" fld="5" baseField="0" baseItem="0"/>
    <dataField name="percentage of fans" fld="5" showDataAs="percentOfTotal" baseField="2" baseItem="0" numFmtId="10"/>
  </dataFields>
  <formats count="1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3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outline="0" fieldPosition="0">
        <references count="1">
          <reference field="2" count="0"/>
        </references>
      </pivotArea>
    </format>
    <format dxfId="31">
      <pivotArea dataOnly="0" labelOnly="1" outline="0" fieldPosition="0">
        <references count="1">
          <reference field="3" count="0"/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2" type="button" dataOnly="0" labelOnly="1" outline="0" axis="axisRow" fieldPosition="0"/>
    </format>
    <format dxfId="24">
      <pivotArea dataOnly="0" labelOnly="1" outline="0" fieldPosition="0">
        <references count="1">
          <reference field="2" count="0"/>
        </references>
      </pivotArea>
    </format>
    <format dxfId="23">
      <pivotArea dataOnly="0" labelOnly="1" outline="0" fieldPosition="0">
        <references count="1">
          <reference field="3" count="0"/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FEEB3-BABE-4FF8-873D-61C8C5364B4F}" name="PivotTable1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1" firstHeaderRow="1" firstDataRow="1" firstDataCol="1"/>
  <pivotFields count="6">
    <pivotField axis="axisRow" compact="0" outline="0" showAll="0" sortType="descending" defaultSubtotal="0">
      <items count="8">
        <item x="3"/>
        <item x="6"/>
        <item x="0"/>
        <item x="4"/>
        <item x="2"/>
        <item x="1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2"/>
    </i>
    <i>
      <x v="6"/>
    </i>
    <i>
      <x v="5"/>
    </i>
    <i>
      <x v="7"/>
    </i>
    <i>
      <x v="1"/>
    </i>
    <i>
      <x/>
    </i>
    <i>
      <x v="4"/>
    </i>
  </rowItems>
  <colItems count="1">
    <i/>
  </colItems>
  <dataFields count="1">
    <dataField name="Sum of fan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B5EE3-4432-49CC-AB26-9EE2AE55B92A}" name="PivotTable1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C12" firstHeaderRow="1" firstDataRow="3" firstDataCol="1"/>
  <pivotFields count="6">
    <pivotField axis="axisRow" showAll="0" sortType="descending">
      <items count="9">
        <item x="3"/>
        <item x="6"/>
        <item x="0"/>
        <item x="4"/>
        <item x="2"/>
        <item x="1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4">
        <item h="1" x="1"/>
        <item h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3"/>
    </i>
    <i>
      <x v="2"/>
    </i>
    <i>
      <x v="7"/>
    </i>
    <i>
      <x v="1"/>
    </i>
    <i>
      <x v="6"/>
    </i>
    <i>
      <x v="5"/>
    </i>
    <i t="grand">
      <x/>
    </i>
  </rowItems>
  <colFields count="2">
    <field x="2"/>
    <field x="-2"/>
  </colFields>
  <colItems count="2">
    <i>
      <x v="2"/>
      <x/>
    </i>
    <i r="1" i="1">
      <x v="1"/>
    </i>
  </colItems>
  <dataFields count="2">
    <dataField name="Sum of fans" fld="5" baseField="0" baseItem="0"/>
    <dataField name="percentage of fans" fld="5" showDataAs="percentOfTotal" baseField="0" baseItem="1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2E917-C059-4075-A9CE-069BDEBF7E8A}" name="PivotTable1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:C9" firstHeaderRow="1" firstDataRow="3" firstDataCol="1"/>
  <pivotFields count="6">
    <pivotField axis="axisCol" showAll="0">
      <items count="9">
        <item h="1" x="4"/>
        <item h="1" x="0"/>
        <item x="5"/>
        <item h="1" x="1"/>
        <item h="1" x="7"/>
        <item h="1" x="6"/>
        <item h="1" x="3"/>
        <item h="1"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2">
    <i>
      <x v="2"/>
      <x/>
    </i>
    <i r="1" i="1">
      <x v="1"/>
    </i>
  </colItems>
  <dataFields count="2">
    <dataField name="Sum of fans" fld="5" baseField="0" baseItem="0"/>
    <dataField name="percentage of fans" fld="5" showDataAs="percentOfTotal" baseField="2" baseItem="0" numFmtId="10"/>
  </dataFields>
  <formats count="8">
    <format dxfId="22">
      <pivotArea dataOnly="0" outline="0" fieldPosition="0">
        <references count="1">
          <reference field="0" count="1">
            <x v="1"/>
          </reference>
        </references>
      </pivotArea>
    </format>
    <format dxfId="21">
      <pivotArea dataOnly="0" outline="0" fieldPosition="0">
        <references count="1">
          <reference field="0" count="1">
            <x v="0"/>
          </reference>
        </references>
      </pivotArea>
    </format>
    <format dxfId="20">
      <pivotArea dataOnly="0" outline="0" fieldPosition="0">
        <references count="1">
          <reference field="0" count="1">
            <x v="2"/>
          </reference>
        </references>
      </pivotArea>
    </format>
    <format dxfId="19">
      <pivotArea dataOnly="0" outline="0" fieldPosition="0">
        <references count="1">
          <reference field="0" count="1">
            <x v="3"/>
          </reference>
        </references>
      </pivotArea>
    </format>
    <format dxfId="18">
      <pivotArea dataOnly="0" outline="0" fieldPosition="0">
        <references count="1">
          <reference field="0" count="1">
            <x v="4"/>
          </reference>
        </references>
      </pivotArea>
    </format>
    <format dxfId="17">
      <pivotArea dataOnly="0" outline="0" fieldPosition="0">
        <references count="1">
          <reference field="0" count="1">
            <x v="5"/>
          </reference>
        </references>
      </pivotArea>
    </format>
    <format dxfId="16">
      <pivotArea dataOnly="0" outline="0" fieldPosition="0">
        <references count="1">
          <reference field="0" count="1">
            <x v="6"/>
          </reference>
        </references>
      </pivotArea>
    </format>
    <format dxfId="15">
      <pivotArea dataOnly="0" outline="0" fieldPosition="0">
        <references count="1">
          <reference field="0" count="1">
            <x v="7"/>
          </reference>
        </references>
      </pivotArea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F1D88-1EF9-4FB3-86E5-C54F9E7D2A12}" name="PivotTable5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12" firstHeaderRow="1" firstDataRow="3" firstDataCol="1"/>
  <pivotFields count="6">
    <pivotField axis="axisCol" showAll="0" sortType="descending">
      <items count="9">
        <item x="3"/>
        <item x="6"/>
        <item x="0"/>
        <item x="4"/>
        <item x="2"/>
        <item x="1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dataField="1" showAll="0"/>
  </pivotFields>
  <rowFields count="2">
    <field x="2"/>
    <field x="3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Fields count="2">
    <field x="0"/>
    <field x="-2"/>
  </colFields>
  <colItems count="10">
    <i>
      <x v="3"/>
      <x/>
    </i>
    <i r="1" i="1">
      <x v="1"/>
    </i>
    <i>
      <x v="6"/>
      <x/>
    </i>
    <i r="1" i="1">
      <x v="1"/>
    </i>
    <i>
      <x v="7"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fans" fld="5" baseField="0" baseItem="0"/>
    <dataField name="percentage of fans" fld="5" showDataAs="percentOfTotal" baseField="0" baseItem="10" numFmtId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kshujaaz/" TargetMode="External"/><Relationship Id="rId13" Type="http://schemas.openxmlformats.org/officeDocument/2006/relationships/hyperlink" Target="https://www.facebook.com/OfficialDadaVee" TargetMode="External"/><Relationship Id="rId18" Type="http://schemas.openxmlformats.org/officeDocument/2006/relationships/hyperlink" Target="https://www.instagram.com/watunistory/" TargetMode="External"/><Relationship Id="rId3" Type="http://schemas.openxmlformats.org/officeDocument/2006/relationships/hyperlink" Target="https://web.facebook.com/djboyie" TargetMode="External"/><Relationship Id="rId7" Type="http://schemas.openxmlformats.org/officeDocument/2006/relationships/hyperlink" Target="https://www.instagram.com/djboyie/" TargetMode="External"/><Relationship Id="rId12" Type="http://schemas.openxmlformats.org/officeDocument/2006/relationships/hyperlink" Target="https://www.facebook.com/Pendoshujaaz" TargetMode="External"/><Relationship Id="rId17" Type="http://schemas.openxmlformats.org/officeDocument/2006/relationships/hyperlink" Target="https://www.instagram.com/officialdadavee/" TargetMode="External"/><Relationship Id="rId2" Type="http://schemas.openxmlformats.org/officeDocument/2006/relationships/hyperlink" Target="https://twitter.com/MKShujaaz" TargetMode="External"/><Relationship Id="rId16" Type="http://schemas.openxmlformats.org/officeDocument/2006/relationships/hyperlink" Target="https://www.instagram.com/pendoshujaaz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TheDJBoyie" TargetMode="External"/><Relationship Id="rId6" Type="http://schemas.openxmlformats.org/officeDocument/2006/relationships/hyperlink" Target="https://web.facebook.com/CharliePeleShujaaz?_rdc=1&amp;_rdr" TargetMode="External"/><Relationship Id="rId11" Type="http://schemas.openxmlformats.org/officeDocument/2006/relationships/hyperlink" Target="https://www.facebook.com/DJTee255/" TargetMode="External"/><Relationship Id="rId5" Type="http://schemas.openxmlformats.org/officeDocument/2006/relationships/hyperlink" Target="https://web.facebook.com/malkia17" TargetMode="External"/><Relationship Id="rId15" Type="http://schemas.openxmlformats.org/officeDocument/2006/relationships/hyperlink" Target="https://twitter.com/DjTee255" TargetMode="External"/><Relationship Id="rId10" Type="http://schemas.openxmlformats.org/officeDocument/2006/relationships/hyperlink" Target="https://www.instagram.com/charlie_pele/" TargetMode="External"/><Relationship Id="rId19" Type="http://schemas.openxmlformats.org/officeDocument/2006/relationships/hyperlink" Target="https://www.instagram.com/djtee255/" TargetMode="External"/><Relationship Id="rId4" Type="http://schemas.openxmlformats.org/officeDocument/2006/relationships/hyperlink" Target="https://web.facebook.com/MKShujaaz?_rdc=1&amp;_rdr" TargetMode="External"/><Relationship Id="rId9" Type="http://schemas.openxmlformats.org/officeDocument/2006/relationships/hyperlink" Target="https://www.instagram.com/malkia_shujaaz/" TargetMode="External"/><Relationship Id="rId14" Type="http://schemas.openxmlformats.org/officeDocument/2006/relationships/hyperlink" Target="https://www.facebook.com/watunisto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1E1D-EBD6-4EF5-8528-AD3AC10CB022}">
  <dimension ref="A1:G24"/>
  <sheetViews>
    <sheetView tabSelected="1" workbookViewId="0">
      <selection activeCell="H7" sqref="H7"/>
    </sheetView>
  </sheetViews>
  <sheetFormatPr defaultRowHeight="15" x14ac:dyDescent="0.25"/>
  <cols>
    <col min="1" max="1" width="16.28515625" customWidth="1"/>
    <col min="2" max="3" width="10.85546875" customWidth="1"/>
    <col min="4" max="4" width="10.28515625" customWidth="1"/>
    <col min="5" max="5" width="12" customWidth="1"/>
  </cols>
  <sheetData>
    <row r="1" spans="1:7" x14ac:dyDescent="0.25">
      <c r="A1" s="33" t="s">
        <v>60</v>
      </c>
      <c r="B1" s="34" t="s">
        <v>0</v>
      </c>
      <c r="C1" s="34" t="s">
        <v>2</v>
      </c>
      <c r="D1" s="34" t="s">
        <v>1</v>
      </c>
      <c r="E1" s="34" t="s">
        <v>3</v>
      </c>
      <c r="F1" s="35" t="s">
        <v>55</v>
      </c>
      <c r="G1" s="36"/>
    </row>
    <row r="2" spans="1:7" ht="16.5" x14ac:dyDescent="0.3">
      <c r="A2" s="23" t="s">
        <v>47</v>
      </c>
      <c r="B2" s="24" t="s">
        <v>4</v>
      </c>
      <c r="C2" s="25" t="s">
        <v>5</v>
      </c>
      <c r="D2" s="25" t="s">
        <v>7</v>
      </c>
      <c r="E2" s="25" t="s">
        <v>12</v>
      </c>
      <c r="F2" s="26">
        <v>17338</v>
      </c>
      <c r="G2" s="36"/>
    </row>
    <row r="3" spans="1:7" x14ac:dyDescent="0.25">
      <c r="A3" s="23" t="s">
        <v>48</v>
      </c>
      <c r="B3" s="24" t="s">
        <v>6</v>
      </c>
      <c r="C3" s="25" t="s">
        <v>5</v>
      </c>
      <c r="D3" s="25" t="s">
        <v>7</v>
      </c>
      <c r="E3" s="25" t="s">
        <v>11</v>
      </c>
      <c r="F3" s="27">
        <v>975</v>
      </c>
      <c r="G3" s="36"/>
    </row>
    <row r="4" spans="1:7" x14ac:dyDescent="0.25">
      <c r="A4" s="23" t="s">
        <v>47</v>
      </c>
      <c r="B4" s="24" t="s">
        <v>8</v>
      </c>
      <c r="C4" s="25" t="s">
        <v>9</v>
      </c>
      <c r="D4" s="25" t="s">
        <v>7</v>
      </c>
      <c r="E4" s="25" t="s">
        <v>10</v>
      </c>
      <c r="F4" s="27">
        <v>985528</v>
      </c>
      <c r="G4" s="36"/>
    </row>
    <row r="5" spans="1:7" x14ac:dyDescent="0.25">
      <c r="A5" s="23" t="s">
        <v>48</v>
      </c>
      <c r="B5" s="28" t="s">
        <v>13</v>
      </c>
      <c r="C5" s="25" t="s">
        <v>9</v>
      </c>
      <c r="D5" s="25" t="s">
        <v>7</v>
      </c>
      <c r="E5" s="25" t="s">
        <v>11</v>
      </c>
      <c r="F5" s="27">
        <v>305007</v>
      </c>
      <c r="G5" s="36"/>
    </row>
    <row r="6" spans="1:7" x14ac:dyDescent="0.25">
      <c r="A6" s="23" t="s">
        <v>49</v>
      </c>
      <c r="B6" s="24" t="s">
        <v>14</v>
      </c>
      <c r="C6" s="25" t="s">
        <v>9</v>
      </c>
      <c r="D6" s="25" t="s">
        <v>7</v>
      </c>
      <c r="E6" s="25" t="s">
        <v>15</v>
      </c>
      <c r="F6" s="27">
        <v>146562</v>
      </c>
      <c r="G6" s="36"/>
    </row>
    <row r="7" spans="1:7" x14ac:dyDescent="0.25">
      <c r="A7" s="23" t="s">
        <v>50</v>
      </c>
      <c r="B7" s="24" t="s">
        <v>16</v>
      </c>
      <c r="C7" s="25" t="s">
        <v>9</v>
      </c>
      <c r="D7" s="25" t="s">
        <v>7</v>
      </c>
      <c r="E7" s="25" t="s">
        <v>17</v>
      </c>
      <c r="F7" s="27">
        <v>150104</v>
      </c>
      <c r="G7" s="36"/>
    </row>
    <row r="8" spans="1:7" x14ac:dyDescent="0.25">
      <c r="A8" s="23" t="s">
        <v>47</v>
      </c>
      <c r="B8" s="24" t="s">
        <v>18</v>
      </c>
      <c r="C8" s="25" t="s">
        <v>19</v>
      </c>
      <c r="D8" s="25" t="s">
        <v>7</v>
      </c>
      <c r="E8" s="25" t="s">
        <v>10</v>
      </c>
      <c r="F8" s="27">
        <v>78210</v>
      </c>
      <c r="G8" s="36"/>
    </row>
    <row r="9" spans="1:7" x14ac:dyDescent="0.25">
      <c r="A9" s="23" t="s">
        <v>48</v>
      </c>
      <c r="B9" s="24" t="s">
        <v>20</v>
      </c>
      <c r="C9" s="25" t="s">
        <v>21</v>
      </c>
      <c r="D9" s="25" t="s">
        <v>7</v>
      </c>
      <c r="E9" s="25" t="s">
        <v>11</v>
      </c>
      <c r="F9" s="27">
        <v>20972</v>
      </c>
      <c r="G9" s="36"/>
    </row>
    <row r="10" spans="1:7" x14ac:dyDescent="0.25">
      <c r="A10" s="23" t="s">
        <v>49</v>
      </c>
      <c r="B10" s="24" t="s">
        <v>22</v>
      </c>
      <c r="C10" s="25" t="s">
        <v>19</v>
      </c>
      <c r="D10" s="25" t="s">
        <v>7</v>
      </c>
      <c r="E10" s="25" t="s">
        <v>23</v>
      </c>
      <c r="F10" s="27">
        <v>11743</v>
      </c>
      <c r="G10" s="36"/>
    </row>
    <row r="11" spans="1:7" x14ac:dyDescent="0.25">
      <c r="A11" s="29" t="s">
        <v>50</v>
      </c>
      <c r="B11" s="30" t="s">
        <v>24</v>
      </c>
      <c r="C11" s="31" t="s">
        <v>19</v>
      </c>
      <c r="D11" s="31" t="s">
        <v>7</v>
      </c>
      <c r="E11" s="31" t="s">
        <v>25</v>
      </c>
      <c r="F11" s="32">
        <v>9091</v>
      </c>
      <c r="G11" s="36"/>
    </row>
    <row r="12" spans="1:7" x14ac:dyDescent="0.25">
      <c r="A12" s="36" t="s">
        <v>51</v>
      </c>
      <c r="B12" s="37" t="s">
        <v>26</v>
      </c>
      <c r="C12" s="36" t="s">
        <v>9</v>
      </c>
      <c r="D12" s="36" t="s">
        <v>27</v>
      </c>
      <c r="E12" s="36" t="s">
        <v>28</v>
      </c>
      <c r="F12" s="36">
        <v>961647</v>
      </c>
      <c r="G12" s="36"/>
    </row>
    <row r="13" spans="1:7" x14ac:dyDescent="0.25">
      <c r="A13" s="36" t="s">
        <v>52</v>
      </c>
      <c r="B13" s="37" t="s">
        <v>29</v>
      </c>
      <c r="C13" s="36" t="s">
        <v>9</v>
      </c>
      <c r="D13" s="36" t="s">
        <v>27</v>
      </c>
      <c r="E13" s="36" t="s">
        <v>30</v>
      </c>
      <c r="F13" s="36">
        <v>239438</v>
      </c>
      <c r="G13" s="36"/>
    </row>
    <row r="14" spans="1:7" x14ac:dyDescent="0.25">
      <c r="A14" s="36" t="s">
        <v>53</v>
      </c>
      <c r="B14" s="37" t="s">
        <v>31</v>
      </c>
      <c r="C14" s="36" t="s">
        <v>9</v>
      </c>
      <c r="D14" s="36" t="s">
        <v>27</v>
      </c>
      <c r="E14" s="36" t="s">
        <v>32</v>
      </c>
      <c r="F14" s="36">
        <v>146106</v>
      </c>
      <c r="G14" s="36"/>
    </row>
    <row r="15" spans="1:7" x14ac:dyDescent="0.25">
      <c r="A15" s="36" t="s">
        <v>54</v>
      </c>
      <c r="B15" s="38" t="s">
        <v>33</v>
      </c>
      <c r="C15" s="36" t="s">
        <v>9</v>
      </c>
      <c r="D15" s="36" t="s">
        <v>27</v>
      </c>
      <c r="E15" s="36" t="s">
        <v>34</v>
      </c>
      <c r="F15" s="36">
        <v>180894</v>
      </c>
      <c r="G15" s="36"/>
    </row>
    <row r="16" spans="1:7" x14ac:dyDescent="0.25">
      <c r="A16" s="36" t="s">
        <v>51</v>
      </c>
      <c r="B16" s="37" t="s">
        <v>35</v>
      </c>
      <c r="C16" s="36" t="s">
        <v>5</v>
      </c>
      <c r="D16" s="36" t="s">
        <v>27</v>
      </c>
      <c r="E16" s="36" t="s">
        <v>28</v>
      </c>
      <c r="F16" s="36">
        <v>23335</v>
      </c>
      <c r="G16" s="36"/>
    </row>
    <row r="17" spans="1:7" ht="15.75" x14ac:dyDescent="0.25">
      <c r="A17" s="36" t="s">
        <v>52</v>
      </c>
      <c r="B17" s="39" t="s">
        <v>36</v>
      </c>
      <c r="C17" s="36" t="s">
        <v>5</v>
      </c>
      <c r="D17" s="36" t="s">
        <v>27</v>
      </c>
      <c r="E17" s="36" t="s">
        <v>37</v>
      </c>
      <c r="F17" s="36">
        <v>4315</v>
      </c>
      <c r="G17" s="36"/>
    </row>
    <row r="18" spans="1:7" ht="15.75" x14ac:dyDescent="0.25">
      <c r="A18" s="36" t="s">
        <v>53</v>
      </c>
      <c r="B18" s="40" t="s">
        <v>38</v>
      </c>
      <c r="C18" s="36" t="s">
        <v>5</v>
      </c>
      <c r="D18" s="36" t="s">
        <v>27</v>
      </c>
      <c r="E18" s="36" t="s">
        <v>39</v>
      </c>
      <c r="F18" s="36">
        <v>5699</v>
      </c>
      <c r="G18" s="36"/>
    </row>
    <row r="19" spans="1:7" ht="15.75" x14ac:dyDescent="0.25">
      <c r="A19" s="36" t="s">
        <v>54</v>
      </c>
      <c r="B19" s="39" t="s">
        <v>40</v>
      </c>
      <c r="C19" s="36" t="s">
        <v>5</v>
      </c>
      <c r="D19" s="36" t="s">
        <v>27</v>
      </c>
      <c r="E19" s="36" t="s">
        <v>34</v>
      </c>
      <c r="F19" s="36">
        <v>12077</v>
      </c>
      <c r="G19" s="36"/>
    </row>
    <row r="20" spans="1:7" x14ac:dyDescent="0.25">
      <c r="A20" s="36" t="s">
        <v>51</v>
      </c>
      <c r="B20" s="37" t="s">
        <v>42</v>
      </c>
      <c r="C20" s="36" t="s">
        <v>19</v>
      </c>
      <c r="D20" s="36" t="s">
        <v>27</v>
      </c>
      <c r="E20" s="36" t="s">
        <v>28</v>
      </c>
      <c r="F20" s="36">
        <v>99055</v>
      </c>
      <c r="G20" s="36"/>
    </row>
    <row r="21" spans="1:7" x14ac:dyDescent="0.25">
      <c r="A21" s="36" t="s">
        <v>52</v>
      </c>
      <c r="B21" s="41" t="s">
        <v>41</v>
      </c>
      <c r="C21" s="36" t="s">
        <v>19</v>
      </c>
      <c r="D21" s="36" t="s">
        <v>27</v>
      </c>
      <c r="E21" s="36" t="s">
        <v>30</v>
      </c>
      <c r="F21" s="36">
        <v>203389</v>
      </c>
      <c r="G21" s="36"/>
    </row>
    <row r="22" spans="1:7" x14ac:dyDescent="0.25">
      <c r="A22" s="36" t="s">
        <v>53</v>
      </c>
      <c r="B22" s="37" t="s">
        <v>43</v>
      </c>
      <c r="C22" s="36" t="s">
        <v>19</v>
      </c>
      <c r="D22" s="36" t="s">
        <v>27</v>
      </c>
      <c r="E22" s="36" t="s">
        <v>44</v>
      </c>
      <c r="F22" s="36">
        <v>20391</v>
      </c>
      <c r="G22" s="36"/>
    </row>
    <row r="23" spans="1:7" x14ac:dyDescent="0.25">
      <c r="A23" s="36" t="s">
        <v>54</v>
      </c>
      <c r="B23" s="38" t="s">
        <v>45</v>
      </c>
      <c r="C23" s="36" t="s">
        <v>19</v>
      </c>
      <c r="D23" s="36" t="s">
        <v>27</v>
      </c>
      <c r="E23" s="36" t="s">
        <v>34</v>
      </c>
      <c r="F23" s="36">
        <v>119355</v>
      </c>
      <c r="G23" s="36"/>
    </row>
    <row r="24" spans="1:7" x14ac:dyDescent="0.25">
      <c r="A24" s="36"/>
      <c r="B24" s="36"/>
      <c r="C24" s="36"/>
      <c r="D24" s="36"/>
      <c r="E24" s="36"/>
      <c r="F24" s="36"/>
      <c r="G24" s="36"/>
    </row>
  </sheetData>
  <hyperlinks>
    <hyperlink ref="B2" r:id="rId1" display="https://twitter.com/TheDJBoyie" xr:uid="{905EDE84-E741-4694-AD5F-B77991597CDE}"/>
    <hyperlink ref="B3" r:id="rId2" display="https://twitter.com/MKShujaaz" xr:uid="{B2A8E2BF-363B-4D58-9845-FBB015850755}"/>
    <hyperlink ref="B4" r:id="rId3" xr:uid="{6D76B1D9-C78E-4A35-8147-68C9AFB22604}"/>
    <hyperlink ref="B5" r:id="rId4" display="https://web.facebook.com/MKShujaaz?_rdc=1&amp;_rdr" xr:uid="{78727D31-D9FD-43D7-BBFD-5F513B11BE02}"/>
    <hyperlink ref="B6" r:id="rId5" display="https://web.facebook.com/malkia17" xr:uid="{E69924B8-AB4F-4015-8103-0103E1FDC041}"/>
    <hyperlink ref="B7" r:id="rId6" display="https://web.facebook.com/CharliePeleShujaaz?_rdc=1&amp;_rdr" xr:uid="{A1CEC329-B0CB-4447-BEA8-46FDD20B085B}"/>
    <hyperlink ref="B8" r:id="rId7" display="https://www.instagram.com/djboyie/" xr:uid="{48FCA3FE-1F03-46E1-A809-E7BFC08AE102}"/>
    <hyperlink ref="B9" r:id="rId8" display="https://www.instagram.com/mkshujaaz/" xr:uid="{DCCC86FB-9F3C-4591-958B-6ACBDABA3C80}"/>
    <hyperlink ref="B10" r:id="rId9" display="https://www.instagram.com/malkia_shujaaz/" xr:uid="{950970FF-C025-44DF-9DDC-90C5C932A899}"/>
    <hyperlink ref="B11" r:id="rId10" display="https://www.instagram.com/charlie_pele/" xr:uid="{860D8A06-FB26-47BC-A342-C5BF6CE5BBB0}"/>
    <hyperlink ref="B12" r:id="rId11" xr:uid="{42BE2DC8-8523-4B92-B281-EDE5E8D39FFB}"/>
    <hyperlink ref="B13" r:id="rId12" display="https://www.facebook.com/Pendoshujaaz" xr:uid="{35D5CF1F-C3B7-44B7-8B0B-F2F1F9C4AE08}"/>
    <hyperlink ref="B14" r:id="rId13" xr:uid="{BE141738-0E07-4948-BD96-D0F16173A379}"/>
    <hyperlink ref="B15" r:id="rId14" display="https://www.facebook.com/watunistory" xr:uid="{05D738FB-A95D-4BD5-AEA7-7E5152DD498F}"/>
    <hyperlink ref="B16" r:id="rId15" display="https://twitter.com/DjTee255" xr:uid="{13F29863-CA60-4D6F-B62B-C8C39446876E}"/>
    <hyperlink ref="B21" r:id="rId16" display="https://www.instagram.com/pendoshujaaz/" xr:uid="{4BB7D04D-D6A3-4321-85A8-BE3863FFC729}"/>
    <hyperlink ref="B22" r:id="rId17" display="https://www.instagram.com/officialdadavee/" xr:uid="{9C272277-F21A-4AD6-8B5F-E70FA0730426}"/>
    <hyperlink ref="B23" r:id="rId18" display="https://www.instagram.com/watunistory/" xr:uid="{705A3CFF-1711-4401-9F73-81C252F794B1}"/>
    <hyperlink ref="B20" r:id="rId19" xr:uid="{CEA54279-ACF6-411B-A1A8-263593230350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8A80-59D8-4ABE-AA55-213DF46216FE}">
  <dimension ref="A3:F29"/>
  <sheetViews>
    <sheetView workbookViewId="0">
      <selection activeCell="E6" sqref="E6"/>
    </sheetView>
  </sheetViews>
  <sheetFormatPr defaultRowHeight="15" x14ac:dyDescent="0.25"/>
  <cols>
    <col min="1" max="1" width="17.7109375" bestFit="1" customWidth="1"/>
    <col min="2" max="2" width="18.85546875" bestFit="1" customWidth="1"/>
    <col min="3" max="3" width="12.140625" bestFit="1" customWidth="1"/>
    <col min="4" max="4" width="18.85546875" bestFit="1" customWidth="1"/>
    <col min="5" max="5" width="18" bestFit="1" customWidth="1"/>
    <col min="6" max="6" width="24.5703125" bestFit="1" customWidth="1"/>
    <col min="7" max="7" width="17.42578125" bestFit="1" customWidth="1"/>
  </cols>
  <sheetData>
    <row r="3" spans="1:6" ht="15.75" x14ac:dyDescent="0.25">
      <c r="A3" s="7" t="s">
        <v>59</v>
      </c>
      <c r="B3" s="6"/>
      <c r="C3" s="6"/>
      <c r="D3" s="6"/>
    </row>
    <row r="4" spans="1:6" ht="15.75" x14ac:dyDescent="0.25">
      <c r="A4" s="6" t="s">
        <v>7</v>
      </c>
      <c r="B4" s="6"/>
      <c r="C4" s="6" t="s">
        <v>27</v>
      </c>
      <c r="D4" s="6"/>
    </row>
    <row r="5" spans="1:6" ht="15.75" x14ac:dyDescent="0.25">
      <c r="A5" s="6" t="s">
        <v>56</v>
      </c>
      <c r="B5" s="6" t="s">
        <v>64</v>
      </c>
      <c r="C5" s="6" t="s">
        <v>56</v>
      </c>
      <c r="D5" s="6" t="s">
        <v>64</v>
      </c>
      <c r="E5" s="9" t="s">
        <v>61</v>
      </c>
    </row>
    <row r="6" spans="1:6" ht="15.75" x14ac:dyDescent="0.25">
      <c r="A6" s="8">
        <v>1725530</v>
      </c>
      <c r="B6" s="20">
        <v>0.46121984983017622</v>
      </c>
      <c r="C6" s="8">
        <v>2015701</v>
      </c>
      <c r="D6" s="20">
        <v>0.53878015016982383</v>
      </c>
      <c r="E6" s="22">
        <f>GETPIVOTDATA("fans",$A$3,"location","Tanzania")-GETPIVOTDATA("fans",$A$3,"location","kenya")</f>
        <v>290171</v>
      </c>
    </row>
    <row r="7" spans="1:6" ht="15.75" x14ac:dyDescent="0.25">
      <c r="A7" s="21"/>
      <c r="B7" s="21"/>
      <c r="C7" s="21"/>
      <c r="D7" s="6"/>
      <c r="E7" s="6"/>
      <c r="F7" s="6"/>
    </row>
    <row r="8" spans="1:6" ht="15.75" x14ac:dyDescent="0.25">
      <c r="C8" s="6"/>
      <c r="D8" s="6"/>
      <c r="E8" s="6"/>
      <c r="F8" s="6"/>
    </row>
    <row r="29" spans="6:6" ht="15.75" x14ac:dyDescent="0.25">
      <c r="F29" s="22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738D-75D2-474D-8B9A-4DF66532C7EF}">
  <dimension ref="A3:G19"/>
  <sheetViews>
    <sheetView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7.42578125" bestFit="1" customWidth="1"/>
    <col min="3" max="3" width="9.5703125" bestFit="1" customWidth="1"/>
    <col min="4" max="4" width="12.5703125" bestFit="1" customWidth="1"/>
    <col min="5" max="5" width="19.42578125" bestFit="1" customWidth="1"/>
  </cols>
  <sheetData>
    <row r="3" spans="1:7" ht="15.75" x14ac:dyDescent="0.25">
      <c r="A3" s="11"/>
      <c r="B3" s="10" t="s">
        <v>1</v>
      </c>
      <c r="C3" s="10" t="s">
        <v>67</v>
      </c>
      <c r="D3" s="11"/>
      <c r="E3" s="11"/>
    </row>
    <row r="4" spans="1:7" ht="15.75" x14ac:dyDescent="0.25">
      <c r="A4" s="11"/>
      <c r="B4" s="11" t="s">
        <v>7</v>
      </c>
      <c r="C4" s="11" t="s">
        <v>7</v>
      </c>
      <c r="D4" s="11" t="s">
        <v>27</v>
      </c>
      <c r="E4" s="11" t="s">
        <v>27</v>
      </c>
    </row>
    <row r="5" spans="1:7" ht="15.75" x14ac:dyDescent="0.25">
      <c r="A5" s="10" t="s">
        <v>2</v>
      </c>
      <c r="B5" s="11" t="s">
        <v>56</v>
      </c>
      <c r="C5" s="11" t="s">
        <v>64</v>
      </c>
      <c r="D5" s="11" t="s">
        <v>56</v>
      </c>
      <c r="E5" s="11" t="s">
        <v>64</v>
      </c>
    </row>
    <row r="6" spans="1:7" ht="15.75" x14ac:dyDescent="0.25">
      <c r="A6" s="11" t="s">
        <v>9</v>
      </c>
      <c r="B6" s="12">
        <v>1587201</v>
      </c>
      <c r="C6" s="15">
        <v>0.4242456560420888</v>
      </c>
      <c r="D6" s="12">
        <v>1528085</v>
      </c>
      <c r="E6" s="15">
        <v>0.40844443981138828</v>
      </c>
    </row>
    <row r="7" spans="1:7" ht="15.75" x14ac:dyDescent="0.25">
      <c r="A7" s="11" t="s">
        <v>19</v>
      </c>
      <c r="B7" s="12">
        <v>120016</v>
      </c>
      <c r="C7" s="15">
        <v>3.2079280857022725E-2</v>
      </c>
      <c r="D7" s="12">
        <v>442190</v>
      </c>
      <c r="E7" s="15">
        <v>0.11819371752238768</v>
      </c>
      <c r="G7" s="6"/>
    </row>
    <row r="8" spans="1:7" ht="15.75" x14ac:dyDescent="0.25">
      <c r="A8" s="11" t="s">
        <v>5</v>
      </c>
      <c r="B8" s="12">
        <v>18313</v>
      </c>
      <c r="C8" s="15">
        <v>4.8949129310646685E-3</v>
      </c>
      <c r="D8" s="12">
        <v>45426</v>
      </c>
      <c r="E8" s="15">
        <v>1.2141992836047815E-2</v>
      </c>
    </row>
    <row r="9" spans="1:7" x14ac:dyDescent="0.25">
      <c r="A9" s="14"/>
      <c r="B9" s="14"/>
      <c r="C9" s="14"/>
      <c r="D9" s="14"/>
      <c r="E9" s="14"/>
    </row>
    <row r="11" spans="1:7" ht="15.75" x14ac:dyDescent="0.25">
      <c r="A11" s="11"/>
      <c r="B11" s="13"/>
      <c r="C11" s="11"/>
      <c r="D11" s="11"/>
      <c r="E11" s="11"/>
    </row>
    <row r="12" spans="1:7" ht="15.75" x14ac:dyDescent="0.25">
      <c r="A12" s="11"/>
      <c r="B12" s="11"/>
      <c r="C12" s="11"/>
      <c r="D12" s="11"/>
      <c r="E12" s="11"/>
    </row>
    <row r="13" spans="1:7" ht="15.75" x14ac:dyDescent="0.25">
      <c r="E13" s="11"/>
    </row>
    <row r="14" spans="1:7" ht="15.75" x14ac:dyDescent="0.25">
      <c r="E14" s="11"/>
    </row>
    <row r="15" spans="1:7" ht="15.75" x14ac:dyDescent="0.25">
      <c r="E15" s="11"/>
    </row>
    <row r="16" spans="1:7" ht="15.75" x14ac:dyDescent="0.25">
      <c r="E16" s="11"/>
    </row>
    <row r="17" spans="4:5" ht="15.75" x14ac:dyDescent="0.25">
      <c r="E17" s="11"/>
    </row>
    <row r="18" spans="4:5" ht="15.75" x14ac:dyDescent="0.25">
      <c r="E18" s="11"/>
    </row>
    <row r="19" spans="4:5" ht="15.75" x14ac:dyDescent="0.25">
      <c r="D19" s="11"/>
      <c r="E19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6AFF-E6B4-41D4-9E00-03C88930A46C}">
  <dimension ref="A3:C12"/>
  <sheetViews>
    <sheetView zoomScaleNormal="100" workbookViewId="0">
      <selection activeCell="B12" sqref="B12"/>
    </sheetView>
  </sheetViews>
  <sheetFormatPr defaultRowHeight="15" x14ac:dyDescent="0.25"/>
  <cols>
    <col min="1" max="1" width="16.5703125" bestFit="1" customWidth="1"/>
    <col min="2" max="4" width="11.28515625" bestFit="1" customWidth="1"/>
  </cols>
  <sheetData>
    <row r="3" spans="1:3" x14ac:dyDescent="0.25">
      <c r="A3" s="1" t="s">
        <v>46</v>
      </c>
      <c r="B3" t="s">
        <v>56</v>
      </c>
      <c r="C3" s="5" t="s">
        <v>62</v>
      </c>
    </row>
    <row r="4" spans="1:3" x14ac:dyDescent="0.25">
      <c r="A4" t="s">
        <v>51</v>
      </c>
      <c r="B4" s="2">
        <v>1084037</v>
      </c>
      <c r="C4">
        <f>GETPIVOTDATA("fans",$A$3,"charactername","DJ Tee")/B12*100</f>
        <v>28.97540943074619</v>
      </c>
    </row>
    <row r="5" spans="1:3" x14ac:dyDescent="0.25">
      <c r="A5" t="s">
        <v>47</v>
      </c>
      <c r="B5" s="2">
        <v>1081076</v>
      </c>
      <c r="C5">
        <f>GETPIVOTDATA("fans",$A$3,"charactername","DJ B")/B12*100</f>
        <v>28.896264357907864</v>
      </c>
    </row>
    <row r="6" spans="1:3" x14ac:dyDescent="0.25">
      <c r="A6" t="s">
        <v>52</v>
      </c>
      <c r="B6" s="2">
        <v>447142</v>
      </c>
      <c r="C6">
        <f>GETPIVOTDATA("fans",$A$3,"charactername","Pendo Shujaaz")/B12*100</f>
        <v>11.951734602861999</v>
      </c>
    </row>
    <row r="7" spans="1:3" x14ac:dyDescent="0.25">
      <c r="A7" t="s">
        <v>48</v>
      </c>
      <c r="B7" s="2">
        <v>326954</v>
      </c>
      <c r="C7">
        <f>GETPIVOTDATA("fans",$A$3,"charactername","Maria kim")/B12*100</f>
        <v>8.7392090998925234</v>
      </c>
    </row>
    <row r="8" spans="1:3" x14ac:dyDescent="0.25">
      <c r="A8" t="s">
        <v>54</v>
      </c>
      <c r="B8" s="2">
        <v>312326</v>
      </c>
      <c r="C8">
        <f>GETPIVOTDATA("fans",$A$3,"charactername","Watunistory")/B12*100</f>
        <v>8.3482147988188906</v>
      </c>
    </row>
    <row r="9" spans="1:3" x14ac:dyDescent="0.25">
      <c r="A9" t="s">
        <v>53</v>
      </c>
      <c r="B9" s="2">
        <v>172196</v>
      </c>
      <c r="C9">
        <f>GETPIVOTDATA("fans",$A$3,"charactername","Dada Vee")/B12*100</f>
        <v>4.6026561845552978</v>
      </c>
    </row>
    <row r="10" spans="1:3" x14ac:dyDescent="0.25">
      <c r="A10" t="s">
        <v>50</v>
      </c>
      <c r="B10" s="2">
        <v>159195</v>
      </c>
      <c r="C10">
        <f>GETPIVOTDATA("fans",$A$3,"charactername","Charlie pele")/B12*100</f>
        <v>4.2551502433290009</v>
      </c>
    </row>
    <row r="11" spans="1:3" x14ac:dyDescent="0.25">
      <c r="A11" t="s">
        <v>49</v>
      </c>
      <c r="B11" s="2">
        <v>158305</v>
      </c>
      <c r="C11">
        <f>GETPIVOTDATA("fans",$A$3,"charactername","Malkia")/B12*100</f>
        <v>4.2313612818882342</v>
      </c>
    </row>
    <row r="12" spans="1:3" x14ac:dyDescent="0.25">
      <c r="A12" t="s">
        <v>63</v>
      </c>
      <c r="B12">
        <f>SUM(B4:B11)</f>
        <v>3741231</v>
      </c>
      <c r="C12">
        <f>SUM(C4:C11)</f>
        <v>100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930C-FF11-4C04-B738-F820903BA5B6}">
  <dimension ref="A3:C12"/>
  <sheetViews>
    <sheetView workbookViewId="0">
      <selection activeCell="C5" sqref="C5"/>
    </sheetView>
  </sheetViews>
  <sheetFormatPr defaultRowHeight="15" x14ac:dyDescent="0.25"/>
  <cols>
    <col min="1" max="1" width="14" bestFit="1" customWidth="1"/>
    <col min="2" max="2" width="16.28515625" bestFit="1" customWidth="1"/>
    <col min="3" max="3" width="17.7109375" bestFit="1" customWidth="1"/>
    <col min="4" max="4" width="16.28515625" bestFit="1" customWidth="1"/>
    <col min="5" max="5" width="17.42578125" bestFit="1" customWidth="1"/>
  </cols>
  <sheetData>
    <row r="3" spans="1:3" x14ac:dyDescent="0.25">
      <c r="B3" s="1" t="s">
        <v>59</v>
      </c>
    </row>
    <row r="4" spans="1:3" x14ac:dyDescent="0.25">
      <c r="B4" t="s">
        <v>5</v>
      </c>
    </row>
    <row r="5" spans="1:3" x14ac:dyDescent="0.25">
      <c r="A5" s="1" t="s">
        <v>57</v>
      </c>
      <c r="B5" t="s">
        <v>56</v>
      </c>
      <c r="C5" t="s">
        <v>64</v>
      </c>
    </row>
    <row r="6" spans="1:3" x14ac:dyDescent="0.25">
      <c r="A6" s="3" t="s">
        <v>51</v>
      </c>
      <c r="B6" s="2">
        <v>23335</v>
      </c>
      <c r="C6" s="16">
        <v>0.36610238629410563</v>
      </c>
    </row>
    <row r="7" spans="1:3" x14ac:dyDescent="0.25">
      <c r="A7" s="3" t="s">
        <v>47</v>
      </c>
      <c r="B7" s="2">
        <v>17338</v>
      </c>
      <c r="C7" s="16">
        <v>0.27201556346977518</v>
      </c>
    </row>
    <row r="8" spans="1:3" x14ac:dyDescent="0.25">
      <c r="A8" s="3" t="s">
        <v>54</v>
      </c>
      <c r="B8" s="2">
        <v>12077</v>
      </c>
      <c r="C8" s="16">
        <v>0.18947583112380176</v>
      </c>
    </row>
    <row r="9" spans="1:3" x14ac:dyDescent="0.25">
      <c r="A9" s="3" t="s">
        <v>53</v>
      </c>
      <c r="B9" s="2">
        <v>5699</v>
      </c>
      <c r="C9" s="16">
        <v>8.9411506299126128E-2</v>
      </c>
    </row>
    <row r="10" spans="1:3" x14ac:dyDescent="0.25">
      <c r="A10" s="3" t="s">
        <v>52</v>
      </c>
      <c r="B10" s="2">
        <v>4315</v>
      </c>
      <c r="C10" s="16">
        <v>6.7697955725693842E-2</v>
      </c>
    </row>
    <row r="11" spans="1:3" x14ac:dyDescent="0.25">
      <c r="A11" s="3" t="s">
        <v>48</v>
      </c>
      <c r="B11" s="2">
        <v>975</v>
      </c>
      <c r="C11" s="16">
        <v>1.5296757087497451E-2</v>
      </c>
    </row>
    <row r="12" spans="1:3" x14ac:dyDescent="0.25">
      <c r="A12" s="3" t="s">
        <v>58</v>
      </c>
      <c r="B12" s="2">
        <v>63739</v>
      </c>
      <c r="C12" s="16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538B-E9BF-4B30-B549-004C6EA3A3F7}">
  <dimension ref="A3:C9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7.7109375" bestFit="1" customWidth="1"/>
    <col min="4" max="4" width="16.28515625" bestFit="1" customWidth="1"/>
    <col min="5" max="5" width="22.7109375" bestFit="1" customWidth="1"/>
    <col min="6" max="6" width="14" bestFit="1" customWidth="1"/>
    <col min="7" max="7" width="17.7109375" bestFit="1" customWidth="1"/>
    <col min="8" max="8" width="11.28515625" bestFit="1" customWidth="1"/>
    <col min="9" max="9" width="17.7109375" bestFit="1" customWidth="1"/>
    <col min="10" max="10" width="12" bestFit="1" customWidth="1"/>
    <col min="11" max="11" width="17.7109375" bestFit="1" customWidth="1"/>
    <col min="12" max="12" width="11.28515625" bestFit="1" customWidth="1"/>
    <col min="13" max="13" width="17.7109375" bestFit="1" customWidth="1"/>
    <col min="14" max="14" width="11.7109375" bestFit="1" customWidth="1"/>
    <col min="15" max="15" width="17.7109375" bestFit="1" customWidth="1"/>
    <col min="16" max="16" width="11.28515625" bestFit="1" customWidth="1"/>
    <col min="17" max="17" width="17.7109375" bestFit="1" customWidth="1"/>
    <col min="18" max="18" width="16.28515625" bestFit="1" customWidth="1"/>
    <col min="19" max="19" width="22.7109375" bestFit="1" customWidth="1"/>
  </cols>
  <sheetData>
    <row r="3" spans="1:3" x14ac:dyDescent="0.25">
      <c r="B3" s="1" t="s">
        <v>59</v>
      </c>
    </row>
    <row r="4" spans="1:3" x14ac:dyDescent="0.25">
      <c r="B4" s="17" t="s">
        <v>52</v>
      </c>
      <c r="C4" s="17"/>
    </row>
    <row r="5" spans="1:3" x14ac:dyDescent="0.25">
      <c r="A5" s="1" t="s">
        <v>57</v>
      </c>
      <c r="B5" t="s">
        <v>56</v>
      </c>
      <c r="C5" t="s">
        <v>64</v>
      </c>
    </row>
    <row r="6" spans="1:3" x14ac:dyDescent="0.25">
      <c r="A6" s="3" t="s">
        <v>9</v>
      </c>
      <c r="B6" s="18">
        <v>239438</v>
      </c>
      <c r="C6" s="19">
        <v>0.53548537153745346</v>
      </c>
    </row>
    <row r="7" spans="1:3" x14ac:dyDescent="0.25">
      <c r="A7" s="3" t="s">
        <v>19</v>
      </c>
      <c r="B7" s="18">
        <v>203389</v>
      </c>
      <c r="C7" s="19">
        <v>0.45486445021939337</v>
      </c>
    </row>
    <row r="8" spans="1:3" x14ac:dyDescent="0.25">
      <c r="A8" s="3" t="s">
        <v>5</v>
      </c>
      <c r="B8" s="18">
        <v>4315</v>
      </c>
      <c r="C8" s="19">
        <v>9.6501782431531822E-3</v>
      </c>
    </row>
    <row r="9" spans="1:3" x14ac:dyDescent="0.25">
      <c r="A9" s="3" t="s">
        <v>58</v>
      </c>
      <c r="B9" s="18">
        <v>447142</v>
      </c>
      <c r="C9" s="1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A4F3-84C3-4063-9E71-6C08BF065B6D}">
  <dimension ref="A3:K12"/>
  <sheetViews>
    <sheetView topLeftCell="A12" zoomScaleNormal="100" workbookViewId="0">
      <selection activeCell="G1" sqref="G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7.7109375" bestFit="1" customWidth="1"/>
    <col min="4" max="4" width="14" bestFit="1" customWidth="1"/>
    <col min="5" max="5" width="17.7109375" bestFit="1" customWidth="1"/>
    <col min="6" max="6" width="12" bestFit="1" customWidth="1"/>
    <col min="7" max="7" width="17.7109375" bestFit="1" customWidth="1"/>
    <col min="8" max="8" width="11.28515625" bestFit="1" customWidth="1"/>
    <col min="9" max="9" width="17.7109375" bestFit="1" customWidth="1"/>
    <col min="10" max="10" width="16.28515625" bestFit="1" customWidth="1"/>
    <col min="11" max="11" width="22.7109375" bestFit="1" customWidth="1"/>
  </cols>
  <sheetData>
    <row r="3" spans="1:11" x14ac:dyDescent="0.25">
      <c r="B3" s="1" t="s">
        <v>59</v>
      </c>
    </row>
    <row r="4" spans="1:11" x14ac:dyDescent="0.25">
      <c r="B4" t="s">
        <v>51</v>
      </c>
      <c r="D4" t="s">
        <v>52</v>
      </c>
      <c r="F4" t="s">
        <v>54</v>
      </c>
      <c r="H4" t="s">
        <v>53</v>
      </c>
      <c r="J4" t="s">
        <v>65</v>
      </c>
      <c r="K4" t="s">
        <v>66</v>
      </c>
    </row>
    <row r="5" spans="1:11" x14ac:dyDescent="0.25">
      <c r="A5" s="1" t="s">
        <v>57</v>
      </c>
      <c r="B5" t="s">
        <v>56</v>
      </c>
      <c r="C5" t="s">
        <v>64</v>
      </c>
      <c r="D5" t="s">
        <v>56</v>
      </c>
      <c r="E5" t="s">
        <v>64</v>
      </c>
      <c r="F5" t="s">
        <v>56</v>
      </c>
      <c r="G5" t="s">
        <v>64</v>
      </c>
      <c r="H5" t="s">
        <v>56</v>
      </c>
      <c r="I5" t="s">
        <v>64</v>
      </c>
    </row>
    <row r="6" spans="1:11" x14ac:dyDescent="0.25">
      <c r="A6" s="3" t="s">
        <v>9</v>
      </c>
      <c r="B6" s="2">
        <v>961647</v>
      </c>
      <c r="C6" s="16">
        <v>0.4770781976096653</v>
      </c>
      <c r="D6" s="2">
        <v>239438</v>
      </c>
      <c r="E6" s="16">
        <v>0.11878646684205643</v>
      </c>
      <c r="F6" s="2">
        <v>180894</v>
      </c>
      <c r="G6" s="16">
        <v>8.9742476686770503E-2</v>
      </c>
      <c r="H6" s="2">
        <v>146106</v>
      </c>
      <c r="I6" s="16">
        <v>7.2483964635628007E-2</v>
      </c>
      <c r="J6" s="2">
        <v>1528085</v>
      </c>
      <c r="K6" s="16">
        <v>0.75809110577412031</v>
      </c>
    </row>
    <row r="7" spans="1:11" x14ac:dyDescent="0.25">
      <c r="A7" s="4" t="s">
        <v>27</v>
      </c>
      <c r="B7" s="2">
        <v>961647</v>
      </c>
      <c r="C7" s="16">
        <v>0.4770781976096653</v>
      </c>
      <c r="D7" s="2">
        <v>239438</v>
      </c>
      <c r="E7" s="16">
        <v>0.11878646684205643</v>
      </c>
      <c r="F7" s="2">
        <v>180894</v>
      </c>
      <c r="G7" s="16">
        <v>8.9742476686770503E-2</v>
      </c>
      <c r="H7" s="2">
        <v>146106</v>
      </c>
      <c r="I7" s="16">
        <v>7.2483964635628007E-2</v>
      </c>
      <c r="J7" s="2">
        <v>1528085</v>
      </c>
      <c r="K7" s="16">
        <v>0.75809110577412031</v>
      </c>
    </row>
    <row r="8" spans="1:11" x14ac:dyDescent="0.25">
      <c r="A8" s="3" t="s">
        <v>19</v>
      </c>
      <c r="B8" s="2">
        <v>99055</v>
      </c>
      <c r="C8" s="16">
        <v>4.914171298223298E-2</v>
      </c>
      <c r="D8" s="2">
        <v>203389</v>
      </c>
      <c r="E8" s="16">
        <v>0.10090236597590616</v>
      </c>
      <c r="F8" s="2">
        <v>119355</v>
      </c>
      <c r="G8" s="16">
        <v>5.9212651082675455E-2</v>
      </c>
      <c r="H8" s="2">
        <v>20391</v>
      </c>
      <c r="I8" s="16">
        <v>1.0116083685030667E-2</v>
      </c>
      <c r="J8" s="2">
        <v>442190</v>
      </c>
      <c r="K8" s="16">
        <v>0.21937281372584524</v>
      </c>
    </row>
    <row r="9" spans="1:11" x14ac:dyDescent="0.25">
      <c r="A9" s="4" t="s">
        <v>27</v>
      </c>
      <c r="B9" s="2">
        <v>99055</v>
      </c>
      <c r="C9" s="16">
        <v>4.914171298223298E-2</v>
      </c>
      <c r="D9" s="2">
        <v>203389</v>
      </c>
      <c r="E9" s="16">
        <v>0.10090236597590616</v>
      </c>
      <c r="F9" s="2">
        <v>119355</v>
      </c>
      <c r="G9" s="16">
        <v>5.9212651082675455E-2</v>
      </c>
      <c r="H9" s="2">
        <v>20391</v>
      </c>
      <c r="I9" s="16">
        <v>1.0116083685030667E-2</v>
      </c>
      <c r="J9" s="2">
        <v>442190</v>
      </c>
      <c r="K9" s="16">
        <v>0.21937281372584524</v>
      </c>
    </row>
    <row r="10" spans="1:11" x14ac:dyDescent="0.25">
      <c r="A10" s="3" t="s">
        <v>5</v>
      </c>
      <c r="B10" s="2">
        <v>23335</v>
      </c>
      <c r="C10" s="16">
        <v>1.1576617762257399E-2</v>
      </c>
      <c r="D10" s="2">
        <v>4315</v>
      </c>
      <c r="E10" s="16">
        <v>2.1406944780004572E-3</v>
      </c>
      <c r="F10" s="2">
        <v>12077</v>
      </c>
      <c r="G10" s="16">
        <v>5.9914640117755564E-3</v>
      </c>
      <c r="H10" s="2">
        <v>5699</v>
      </c>
      <c r="I10" s="16">
        <v>2.8273042480010677E-3</v>
      </c>
      <c r="J10" s="2">
        <v>45426</v>
      </c>
      <c r="K10" s="16">
        <v>2.2536080500034479E-2</v>
      </c>
    </row>
    <row r="11" spans="1:11" x14ac:dyDescent="0.25">
      <c r="A11" s="4" t="s">
        <v>27</v>
      </c>
      <c r="B11" s="2">
        <v>23335</v>
      </c>
      <c r="C11" s="16">
        <v>1.1576617762257399E-2</v>
      </c>
      <c r="D11" s="2">
        <v>4315</v>
      </c>
      <c r="E11" s="16">
        <v>2.1406944780004572E-3</v>
      </c>
      <c r="F11" s="2">
        <v>12077</v>
      </c>
      <c r="G11" s="16">
        <v>5.9914640117755564E-3</v>
      </c>
      <c r="H11" s="2">
        <v>5699</v>
      </c>
      <c r="I11" s="16">
        <v>2.8273042480010677E-3</v>
      </c>
      <c r="J11" s="2">
        <v>45426</v>
      </c>
      <c r="K11" s="16">
        <v>2.2536080500034479E-2</v>
      </c>
    </row>
    <row r="12" spans="1:11" x14ac:dyDescent="0.25">
      <c r="A12" s="3" t="s">
        <v>58</v>
      </c>
      <c r="B12" s="2">
        <v>1084037</v>
      </c>
      <c r="C12" s="16">
        <v>0.5377965283541557</v>
      </c>
      <c r="D12" s="2">
        <v>447142</v>
      </c>
      <c r="E12" s="16">
        <v>0.22182952729596303</v>
      </c>
      <c r="F12" s="2">
        <v>312326</v>
      </c>
      <c r="G12" s="16">
        <v>0.15494659178122153</v>
      </c>
      <c r="H12" s="2">
        <v>172196</v>
      </c>
      <c r="I12" s="16">
        <v>8.5427352568659742E-2</v>
      </c>
      <c r="J12" s="2">
        <v>2015701</v>
      </c>
      <c r="K12" s="16">
        <v>1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81D6-6394-4702-9A06-6FCBF12571F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fans_location</vt:lpstr>
      <vt:lpstr>fans_location_platform</vt:lpstr>
      <vt:lpstr>fans_character</vt:lpstr>
      <vt:lpstr>fans_character_platform</vt:lpstr>
      <vt:lpstr>character_platform</vt:lpstr>
      <vt:lpstr>character_location_platform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Clozy</dc:creator>
  <cp:lastModifiedBy>Clozy</cp:lastModifiedBy>
  <dcterms:created xsi:type="dcterms:W3CDTF">2021-05-27T08:13:13Z</dcterms:created>
  <dcterms:modified xsi:type="dcterms:W3CDTF">2021-05-28T13:25:17Z</dcterms:modified>
</cp:coreProperties>
</file>