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18.8.65\RedirectedFolders$\LynchCary\Downloads\"/>
    </mc:Choice>
  </mc:AlternateContent>
  <bookViews>
    <workbookView xWindow="0" yWindow="0" windowWidth="23535" windowHeight="9330" activeTab="8"/>
  </bookViews>
  <sheets>
    <sheet name="Sheet1" sheetId="1" r:id="rId1"/>
    <sheet name="Sheet2" sheetId="2" r:id="rId2"/>
    <sheet name="Sheet3" sheetId="3" r:id="rId3"/>
    <sheet name="Sheet4" sheetId="4" r:id="rId4"/>
    <sheet name="Sheet9" sheetId="9" r:id="rId5"/>
    <sheet name="Sheet5" sheetId="5" r:id="rId6"/>
    <sheet name="Sheet6" sheetId="6" r:id="rId7"/>
    <sheet name="Sheet8" sheetId="8" r:id="rId8"/>
    <sheet name="Sheet7" sheetId="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7" l="1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2" i="7"/>
  <c r="B13" i="9" l="1"/>
  <c r="Q16" i="7" l="1"/>
  <c r="R16" i="7"/>
  <c r="R3" i="7" l="1"/>
  <c r="R4" i="7"/>
  <c r="R5" i="7"/>
  <c r="R6" i="7"/>
  <c r="R7" i="7"/>
  <c r="R8" i="7"/>
  <c r="R9" i="7"/>
  <c r="R10" i="7"/>
  <c r="R11" i="7"/>
  <c r="R12" i="7"/>
  <c r="R13" i="7"/>
  <c r="R14" i="7"/>
  <c r="R15" i="7"/>
  <c r="R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2" i="7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4" i="6"/>
  <c r="L4" i="5"/>
  <c r="M4" i="5"/>
  <c r="N4" i="5"/>
  <c r="O4" i="5"/>
  <c r="P4" i="5"/>
  <c r="K4" i="5"/>
  <c r="L3" i="5"/>
  <c r="M3" i="5"/>
  <c r="N3" i="5"/>
  <c r="O3" i="5"/>
  <c r="P3" i="5"/>
  <c r="K3" i="5"/>
</calcChain>
</file>

<file path=xl/sharedStrings.xml><?xml version="1.0" encoding="utf-8"?>
<sst xmlns="http://schemas.openxmlformats.org/spreadsheetml/2006/main" count="574" uniqueCount="59">
  <si>
    <t>Electric Power (Consumption)</t>
  </si>
  <si>
    <t>Electric Power (Generation)</t>
  </si>
  <si>
    <t>Transportation_Emissions</t>
  </si>
  <si>
    <t>VMT</t>
  </si>
  <si>
    <t>Total - w/ Electric Consumption</t>
  </si>
  <si>
    <t>GHG (MMT)</t>
  </si>
  <si>
    <t>Population</t>
  </si>
  <si>
    <t>GDP (million current $)</t>
  </si>
  <si>
    <t>ISO-NE</t>
  </si>
  <si>
    <t>ME</t>
  </si>
  <si>
    <t>NH</t>
  </si>
  <si>
    <t>VT</t>
  </si>
  <si>
    <t>CT</t>
  </si>
  <si>
    <t>RI</t>
  </si>
  <si>
    <t>MA</t>
  </si>
  <si>
    <t>Load</t>
  </si>
  <si>
    <t>Generation</t>
  </si>
  <si>
    <t>TOTAL</t>
  </si>
  <si>
    <t>Biodiesel1</t>
  </si>
  <si>
    <t>Biomass</t>
  </si>
  <si>
    <t>Coal</t>
  </si>
  <si>
    <t>Diesel</t>
  </si>
  <si>
    <t>Digester Gas</t>
  </si>
  <si>
    <t>Energy Storage</t>
  </si>
  <si>
    <t>Fuel cell</t>
  </si>
  <si>
    <t>Hydroelectric/Hydropower</t>
  </si>
  <si>
    <t>Hydrokinetic</t>
  </si>
  <si>
    <t>Jet</t>
  </si>
  <si>
    <t>Landfill gas</t>
  </si>
  <si>
    <t>Municipal solid waste</t>
  </si>
  <si>
    <t>Natural gas</t>
  </si>
  <si>
    <t>Nuclear</t>
  </si>
  <si>
    <t>Oil</t>
  </si>
  <si>
    <t>Solar Photovoltaic</t>
  </si>
  <si>
    <t>Trash-to-energy</t>
  </si>
  <si>
    <t>Wind</t>
  </si>
  <si>
    <t>Wood</t>
  </si>
  <si>
    <t>NY</t>
  </si>
  <si>
    <t>Q</t>
  </si>
  <si>
    <t>Sum</t>
  </si>
  <si>
    <t>to MA</t>
  </si>
  <si>
    <t>to ME</t>
  </si>
  <si>
    <t>to NH</t>
  </si>
  <si>
    <t>to RI</t>
  </si>
  <si>
    <t>In CT</t>
  </si>
  <si>
    <t>From MA</t>
  </si>
  <si>
    <t>From ME</t>
  </si>
  <si>
    <t>From NH</t>
  </si>
  <si>
    <t>From RI</t>
  </si>
  <si>
    <t>From VT</t>
  </si>
  <si>
    <t>From NY</t>
  </si>
  <si>
    <t>From Q</t>
  </si>
  <si>
    <t>Jan</t>
  </si>
  <si>
    <t>Feb</t>
  </si>
  <si>
    <t>Mar</t>
  </si>
  <si>
    <t>Apr</t>
  </si>
  <si>
    <t>may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</si>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</sst>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sz val="10"/>
      <color theme="1"/>
      <name val="Verdana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10"/>
      <name val="Calibri"/>
      <family val="2"/>
    </font>
    <font>
      <sz val="11"/>
      <color indexed="22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2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u/>
      <sz val="11"/>
      <color theme="10"/>
      <name val="Calibri"/>
      <family val="2"/>
    </font>
    <font>
      <b/>
      <sz val="18"/>
      <color theme="3"/>
      <name val="Calibri Light"/>
      <family val="2"/>
      <scheme val="maj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/>
      <bottom/>
      <diagonal/>
    </border>
  </borders>
  <cellStyleXfs count="101">
    <xf numFmtId="0" fontId="0" fillId="0" borderId="0"/>
    <xf numFmtId="43" fontId="1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  <xf numFmtId="0" fontId="23" fillId="0" borderId="0"/>
    <xf numFmtId="0" fontId="19" fillId="38" borderId="0" applyNumberFormat="0" applyBorder="0" applyAlignment="0" applyProtection="0"/>
    <xf numFmtId="0" fontId="1" fillId="10" borderId="0" applyNumberFormat="0" applyBorder="0" applyAlignment="0" applyProtection="0"/>
    <xf numFmtId="0" fontId="19" fillId="39" borderId="0" applyNumberFormat="0" applyBorder="0" applyAlignment="0" applyProtection="0"/>
    <xf numFmtId="0" fontId="1" fillId="14" borderId="0" applyNumberFormat="0" applyBorder="0" applyAlignment="0" applyProtection="0"/>
    <xf numFmtId="0" fontId="19" fillId="41" borderId="0" applyNumberFormat="0" applyBorder="0" applyAlignment="0" applyProtection="0"/>
    <xf numFmtId="0" fontId="1" fillId="18" borderId="0" applyNumberFormat="0" applyBorder="0" applyAlignment="0" applyProtection="0"/>
    <xf numFmtId="0" fontId="19" fillId="38" borderId="0" applyNumberFormat="0" applyBorder="0" applyAlignment="0" applyProtection="0"/>
    <xf numFmtId="0" fontId="1" fillId="22" borderId="0" applyNumberFormat="0" applyBorder="0" applyAlignment="0" applyProtection="0"/>
    <xf numFmtId="0" fontId="19" fillId="43" borderId="0" applyNumberFormat="0" applyBorder="0" applyAlignment="0" applyProtection="0"/>
    <xf numFmtId="0" fontId="1" fillId="26" borderId="0" applyNumberFormat="0" applyBorder="0" applyAlignment="0" applyProtection="0"/>
    <xf numFmtId="0" fontId="19" fillId="39" borderId="0" applyNumberFormat="0" applyBorder="0" applyAlignment="0" applyProtection="0"/>
    <xf numFmtId="0" fontId="1" fillId="30" borderId="0" applyNumberFormat="0" applyBorder="0" applyAlignment="0" applyProtection="0"/>
    <xf numFmtId="0" fontId="19" fillId="44" borderId="0" applyNumberFormat="0" applyBorder="0" applyAlignment="0" applyProtection="0"/>
    <xf numFmtId="0" fontId="1" fillId="11" borderId="0" applyNumberFormat="0" applyBorder="0" applyAlignment="0" applyProtection="0"/>
    <xf numFmtId="0" fontId="19" fillId="46" borderId="0" applyNumberFormat="0" applyBorder="0" applyAlignment="0" applyProtection="0"/>
    <xf numFmtId="0" fontId="1" fillId="15" borderId="0" applyNumberFormat="0" applyBorder="0" applyAlignment="0" applyProtection="0"/>
    <xf numFmtId="0" fontId="19" fillId="47" borderId="0" applyNumberFormat="0" applyBorder="0" applyAlignment="0" applyProtection="0"/>
    <xf numFmtId="0" fontId="1" fillId="19" borderId="0" applyNumberFormat="0" applyBorder="0" applyAlignment="0" applyProtection="0"/>
    <xf numFmtId="0" fontId="19" fillId="44" borderId="0" applyNumberFormat="0" applyBorder="0" applyAlignment="0" applyProtection="0"/>
    <xf numFmtId="0" fontId="1" fillId="23" borderId="0" applyNumberFormat="0" applyBorder="0" applyAlignment="0" applyProtection="0"/>
    <xf numFmtId="0" fontId="19" fillId="45" borderId="0" applyNumberFormat="0" applyBorder="0" applyAlignment="0" applyProtection="0"/>
    <xf numFmtId="0" fontId="1" fillId="27" borderId="0" applyNumberFormat="0" applyBorder="0" applyAlignment="0" applyProtection="0"/>
    <xf numFmtId="0" fontId="19" fillId="39" borderId="0" applyNumberFormat="0" applyBorder="0" applyAlignment="0" applyProtection="0"/>
    <xf numFmtId="0" fontId="1" fillId="31" borderId="0" applyNumberFormat="0" applyBorder="0" applyAlignment="0" applyProtection="0"/>
    <xf numFmtId="0" fontId="26" fillId="48" borderId="0" applyNumberFormat="0" applyBorder="0" applyAlignment="0" applyProtection="0"/>
    <xf numFmtId="0" fontId="16" fillId="12" borderId="0" applyNumberFormat="0" applyBorder="0" applyAlignment="0" applyProtection="0"/>
    <xf numFmtId="0" fontId="26" fillId="46" borderId="0" applyNumberFormat="0" applyBorder="0" applyAlignment="0" applyProtection="0"/>
    <xf numFmtId="0" fontId="16" fillId="16" borderId="0" applyNumberFormat="0" applyBorder="0" applyAlignment="0" applyProtection="0"/>
    <xf numFmtId="0" fontId="26" fillId="47" borderId="0" applyNumberFormat="0" applyBorder="0" applyAlignment="0" applyProtection="0"/>
    <xf numFmtId="0" fontId="16" fillId="20" borderId="0" applyNumberFormat="0" applyBorder="0" applyAlignment="0" applyProtection="0"/>
    <xf numFmtId="0" fontId="26" fillId="44" borderId="0" applyNumberFormat="0" applyBorder="0" applyAlignment="0" applyProtection="0"/>
    <xf numFmtId="0" fontId="16" fillId="24" borderId="0" applyNumberFormat="0" applyBorder="0" applyAlignment="0" applyProtection="0"/>
    <xf numFmtId="0" fontId="26" fillId="48" borderId="0" applyNumberFormat="0" applyBorder="0" applyAlignment="0" applyProtection="0"/>
    <xf numFmtId="0" fontId="16" fillId="28" borderId="0" applyNumberFormat="0" applyBorder="0" applyAlignment="0" applyProtection="0"/>
    <xf numFmtId="0" fontId="26" fillId="39" borderId="0" applyNumberFormat="0" applyBorder="0" applyAlignment="0" applyProtection="0"/>
    <xf numFmtId="0" fontId="16" fillId="32" borderId="0" applyNumberFormat="0" applyBorder="0" applyAlignment="0" applyProtection="0"/>
    <xf numFmtId="0" fontId="26" fillId="48" borderId="0" applyNumberFormat="0" applyBorder="0" applyAlignment="0" applyProtection="0"/>
    <xf numFmtId="0" fontId="16" fillId="9" borderId="0" applyNumberFormat="0" applyBorder="0" applyAlignment="0" applyProtection="0"/>
    <xf numFmtId="0" fontId="26" fillId="49" borderId="0" applyNumberFormat="0" applyBorder="0" applyAlignment="0" applyProtection="0"/>
    <xf numFmtId="0" fontId="16" fillId="13" borderId="0" applyNumberFormat="0" applyBorder="0" applyAlignment="0" applyProtection="0"/>
    <xf numFmtId="0" fontId="26" fillId="50" borderId="0" applyNumberFormat="0" applyBorder="0" applyAlignment="0" applyProtection="0"/>
    <xf numFmtId="0" fontId="16" fillId="17" borderId="0" applyNumberFormat="0" applyBorder="0" applyAlignment="0" applyProtection="0"/>
    <xf numFmtId="0" fontId="26" fillId="51" borderId="0" applyNumberFormat="0" applyBorder="0" applyAlignment="0" applyProtection="0"/>
    <xf numFmtId="0" fontId="16" fillId="21" borderId="0" applyNumberFormat="0" applyBorder="0" applyAlignment="0" applyProtection="0"/>
    <xf numFmtId="0" fontId="26" fillId="48" borderId="0" applyNumberFormat="0" applyBorder="0" applyAlignment="0" applyProtection="0"/>
    <xf numFmtId="0" fontId="16" fillId="25" borderId="0" applyNumberFormat="0" applyBorder="0" applyAlignment="0" applyProtection="0"/>
    <xf numFmtId="0" fontId="26" fillId="52" borderId="0" applyNumberFormat="0" applyBorder="0" applyAlignment="0" applyProtection="0"/>
    <xf numFmtId="0" fontId="16" fillId="29" borderId="0" applyNumberFormat="0" applyBorder="0" applyAlignment="0" applyProtection="0"/>
    <xf numFmtId="0" fontId="27" fillId="40" borderId="0" applyNumberFormat="0" applyBorder="0" applyAlignment="0" applyProtection="0"/>
    <xf numFmtId="0" fontId="6" fillId="3" borderId="0" applyNumberFormat="0" applyBorder="0" applyAlignment="0" applyProtection="0"/>
    <xf numFmtId="0" fontId="28" fillId="38" borderId="18" applyNumberFormat="0" applyAlignment="0" applyProtection="0"/>
    <xf numFmtId="0" fontId="10" fillId="6" borderId="4" applyNumberFormat="0" applyAlignment="0" applyProtection="0"/>
    <xf numFmtId="0" fontId="29" fillId="53" borderId="19" applyNumberFormat="0" applyAlignment="0" applyProtection="0"/>
    <xf numFmtId="0" fontId="12" fillId="7" borderId="7" applyNumberFormat="0" applyAlignment="0" applyProtection="0"/>
    <xf numFmtId="43" fontId="23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1" fillId="42" borderId="0" applyNumberFormat="0" applyBorder="0" applyAlignment="0" applyProtection="0"/>
    <xf numFmtId="0" fontId="5" fillId="2" borderId="0" applyNumberFormat="0" applyBorder="0" applyAlignment="0" applyProtection="0"/>
    <xf numFmtId="0" fontId="32" fillId="0" borderId="20" applyNumberFormat="0" applyFill="0" applyAlignment="0" applyProtection="0"/>
    <xf numFmtId="0" fontId="2" fillId="0" borderId="1" applyNumberFormat="0" applyFill="0" applyAlignment="0" applyProtection="0"/>
    <xf numFmtId="0" fontId="33" fillId="0" borderId="21" applyNumberFormat="0" applyFill="0" applyAlignment="0" applyProtection="0"/>
    <xf numFmtId="0" fontId="3" fillId="0" borderId="2" applyNumberFormat="0" applyFill="0" applyAlignment="0" applyProtection="0"/>
    <xf numFmtId="0" fontId="34" fillId="0" borderId="22" applyNumberFormat="0" applyFill="0" applyAlignment="0" applyProtection="0"/>
    <xf numFmtId="0" fontId="4" fillId="0" borderId="3" applyNumberFormat="0" applyFill="0" applyAlignment="0" applyProtection="0"/>
    <xf numFmtId="0" fontId="3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35" fillId="39" borderId="18" applyNumberFormat="0" applyAlignment="0" applyProtection="0"/>
    <xf numFmtId="0" fontId="8" fillId="5" borderId="4" applyNumberFormat="0" applyAlignment="0" applyProtection="0"/>
    <xf numFmtId="0" fontId="36" fillId="0" borderId="23" applyNumberFormat="0" applyFill="0" applyAlignment="0" applyProtection="0"/>
    <xf numFmtId="0" fontId="11" fillId="0" borderId="6" applyNumberFormat="0" applyFill="0" applyAlignment="0" applyProtection="0"/>
    <xf numFmtId="0" fontId="37" fillId="47" borderId="0" applyNumberFormat="0" applyBorder="0" applyAlignment="0" applyProtection="0"/>
    <xf numFmtId="0" fontId="7" fillId="4" borderId="0" applyNumberFormat="0" applyBorder="0" applyAlignment="0" applyProtection="0"/>
    <xf numFmtId="0" fontId="1" fillId="0" borderId="0"/>
    <xf numFmtId="0" fontId="24" fillId="0" borderId="0"/>
    <xf numFmtId="0" fontId="24" fillId="0" borderId="0"/>
    <xf numFmtId="0" fontId="19" fillId="41" borderId="24" applyNumberFormat="0" applyFont="0" applyAlignment="0" applyProtection="0"/>
    <xf numFmtId="0" fontId="1" fillId="8" borderId="8" applyNumberFormat="0" applyFont="0" applyAlignment="0" applyProtection="0"/>
    <xf numFmtId="0" fontId="38" fillId="38" borderId="25" applyNumberFormat="0" applyAlignment="0" applyProtection="0"/>
    <xf numFmtId="0" fontId="9" fillId="6" borderId="5" applyNumberFormat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0" fillId="0" borderId="26" applyNumberFormat="0" applyFill="0" applyAlignment="0" applyProtection="0"/>
    <xf numFmtId="0" fontId="15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48">
    <xf numFmtId="0" fontId="0" fillId="0" borderId="0" xfId="0"/>
    <xf numFmtId="164" fontId="0" fillId="0" borderId="0" xfId="1" applyNumberFormat="1" applyFont="1" applyAlignment="1">
      <alignment vertical="center"/>
    </xf>
    <xf numFmtId="0" fontId="15" fillId="0" borderId="10" xfId="0" applyFont="1" applyFill="1" applyBorder="1" applyAlignment="1">
      <alignment horizontal="center" wrapText="1"/>
    </xf>
    <xf numFmtId="3" fontId="17" fillId="0" borderId="0" xfId="0" applyNumberFormat="1" applyFont="1" applyBorder="1" applyAlignment="1">
      <alignment horizontal="center" wrapText="1"/>
    </xf>
    <xf numFmtId="3" fontId="18" fillId="0" borderId="0" xfId="0" applyNumberFormat="1" applyFont="1" applyBorder="1" applyAlignment="1">
      <alignment horizontal="center"/>
    </xf>
    <xf numFmtId="3" fontId="17" fillId="0" borderId="0" xfId="0" applyNumberFormat="1" applyFont="1" applyBorder="1" applyAlignment="1">
      <alignment horizontal="center" vertical="center" wrapText="1"/>
    </xf>
    <xf numFmtId="3" fontId="17" fillId="33" borderId="0" xfId="0" applyNumberFormat="1" applyFont="1" applyFill="1" applyBorder="1" applyAlignment="1">
      <alignment horizontal="center" wrapText="1"/>
    </xf>
    <xf numFmtId="3" fontId="0" fillId="0" borderId="0" xfId="0" applyNumberFormat="1"/>
    <xf numFmtId="0" fontId="19" fillId="0" borderId="0" xfId="2"/>
    <xf numFmtId="0" fontId="20" fillId="0" borderId="0" xfId="2" applyFont="1" applyAlignment="1">
      <alignment horizontal="center"/>
    </xf>
    <xf numFmtId="0" fontId="19" fillId="0" borderId="0" xfId="2" applyAlignment="1">
      <alignment horizontal="right"/>
    </xf>
    <xf numFmtId="3" fontId="21" fillId="0" borderId="0" xfId="2" applyNumberFormat="1" applyFont="1" applyFill="1"/>
    <xf numFmtId="0" fontId="21" fillId="0" borderId="0" xfId="2" applyFont="1" applyAlignment="1">
      <alignment horizontal="right"/>
    </xf>
    <xf numFmtId="3" fontId="21" fillId="34" borderId="0" xfId="2" applyNumberFormat="1" applyFont="1" applyFill="1"/>
    <xf numFmtId="0" fontId="16" fillId="35" borderId="13" xfId="0" applyFont="1" applyFill="1" applyBorder="1"/>
    <xf numFmtId="164" fontId="1" fillId="36" borderId="14" xfId="3" applyNumberFormat="1" applyFont="1" applyFill="1" applyBorder="1"/>
    <xf numFmtId="0" fontId="0" fillId="0" borderId="15" xfId="0" applyBorder="1"/>
    <xf numFmtId="0" fontId="22" fillId="0" borderId="16" xfId="0" applyFont="1" applyFill="1" applyBorder="1" applyAlignment="1">
      <alignment horizontal="left"/>
    </xf>
    <xf numFmtId="0" fontId="22" fillId="0" borderId="16" xfId="0" applyFont="1" applyFill="1" applyBorder="1"/>
    <xf numFmtId="0" fontId="0" fillId="0" borderId="16" xfId="0" applyBorder="1"/>
    <xf numFmtId="164" fontId="1" fillId="0" borderId="14" xfId="3" applyNumberFormat="1" applyFont="1" applyFill="1" applyBorder="1"/>
    <xf numFmtId="0" fontId="0" fillId="37" borderId="12" xfId="0" applyFill="1" applyBorder="1"/>
    <xf numFmtId="0" fontId="0" fillId="37" borderId="13" xfId="0" applyFill="1" applyBorder="1"/>
    <xf numFmtId="164" fontId="0" fillId="0" borderId="0" xfId="0" applyNumberFormat="1"/>
    <xf numFmtId="0" fontId="16" fillId="35" borderId="11" xfId="0" applyFont="1" applyFill="1" applyBorder="1" applyAlignment="1">
      <alignment horizontal="center"/>
    </xf>
    <xf numFmtId="164" fontId="1" fillId="0" borderId="14" xfId="1" applyNumberFormat="1" applyFont="1" applyFill="1" applyBorder="1"/>
    <xf numFmtId="164" fontId="1" fillId="0" borderId="17" xfId="1" applyNumberFormat="1" applyFont="1" applyFill="1" applyBorder="1"/>
    <xf numFmtId="164" fontId="1" fillId="36" borderId="14" xfId="3" applyNumberFormat="1" applyFont="1" applyFill="1" applyBorder="1"/>
    <xf numFmtId="3" fontId="0" fillId="0" borderId="0" xfId="0" applyNumberFormat="1" applyAlignment="1">
      <alignment vertical="center" wrapText="1"/>
    </xf>
    <xf numFmtId="0" fontId="22" fillId="0" borderId="27" xfId="0" applyFont="1" applyFill="1" applyBorder="1" applyAlignment="1">
      <alignment horizontal="left"/>
    </xf>
    <xf numFmtId="164" fontId="1" fillId="0" borderId="14" xfId="3" applyNumberFormat="1" applyFont="1" applyFill="1" applyBorder="1"/>
    <xf numFmtId="164" fontId="1" fillId="0" borderId="14" xfId="3" applyNumberFormat="1" applyFont="1" applyFill="1" applyBorder="1"/>
    <xf numFmtId="164" fontId="1" fillId="0" borderId="14" xfId="59" applyNumberFormat="1" applyFont="1" applyFill="1" applyBorder="1"/>
    <xf numFmtId="164" fontId="1" fillId="0" borderId="17" xfId="59" applyNumberFormat="1" applyFont="1" applyFill="1" applyBorder="1"/>
    <xf numFmtId="164" fontId="1" fillId="36" borderId="14" xfId="3" applyNumberFormat="1" applyFont="1" applyFill="1" applyBorder="1"/>
    <xf numFmtId="164" fontId="1" fillId="0" borderId="14" xfId="3" applyNumberFormat="1" applyFont="1" applyFill="1" applyBorder="1"/>
    <xf numFmtId="164" fontId="1" fillId="36" borderId="14" xfId="3" applyNumberFormat="1" applyFont="1" applyFill="1" applyBorder="1"/>
    <xf numFmtId="164" fontId="1" fillId="0" borderId="14" xfId="59" applyNumberFormat="1" applyFont="1" applyFill="1" applyBorder="1"/>
    <xf numFmtId="164" fontId="1" fillId="0" borderId="17" xfId="59" applyNumberFormat="1" applyFont="1" applyFill="1" applyBorder="1"/>
    <xf numFmtId="164" fontId="1" fillId="36" borderId="14" xfId="3" applyNumberFormat="1" applyFont="1" applyFill="1" applyBorder="1"/>
    <xf numFmtId="164" fontId="1" fillId="0" borderId="14" xfId="3" applyNumberFormat="1" applyFont="1" applyFill="1" applyBorder="1"/>
    <xf numFmtId="164" fontId="1" fillId="0" borderId="14" xfId="3" applyNumberFormat="1" applyFont="1" applyFill="1" applyBorder="1"/>
    <xf numFmtId="164" fontId="1" fillId="0" borderId="14" xfId="3" applyNumberFormat="1" applyFont="1" applyFill="1" applyBorder="1"/>
    <xf numFmtId="164" fontId="1" fillId="0" borderId="14" xfId="3" applyNumberFormat="1" applyFont="1" applyFill="1" applyBorder="1"/>
    <xf numFmtId="164" fontId="1" fillId="0" borderId="14" xfId="59" applyNumberFormat="1" applyFont="1" applyFill="1" applyBorder="1"/>
    <xf numFmtId="164" fontId="1" fillId="0" borderId="17" xfId="59" applyNumberFormat="1" applyFont="1" applyFill="1" applyBorder="1"/>
    <xf numFmtId="164" fontId="1" fillId="36" borderId="14" xfId="3" applyNumberFormat="1" applyFont="1" applyFill="1" applyBorder="1"/>
    <xf numFmtId="164" fontId="1" fillId="0" borderId="14" xfId="3" applyNumberFormat="1" applyFont="1" applyFill="1" applyBorder="1"/>
  </cellXfs>
  <cellStyles count="101">
    <cellStyle name="20% - Accent1 2" xfId="6"/>
    <cellStyle name="20% - Accent1 3" xfId="5"/>
    <cellStyle name="20% - Accent2 2" xfId="8"/>
    <cellStyle name="20% - Accent2 3" xfId="7"/>
    <cellStyle name="20% - Accent3 2" xfId="10"/>
    <cellStyle name="20% - Accent3 3" xfId="9"/>
    <cellStyle name="20% - Accent4 2" xfId="12"/>
    <cellStyle name="20% - Accent4 3" xfId="11"/>
    <cellStyle name="20% - Accent5 2" xfId="14"/>
    <cellStyle name="20% - Accent5 3" xfId="13"/>
    <cellStyle name="20% - Accent6 2" xfId="16"/>
    <cellStyle name="20% - Accent6 3" xfId="15"/>
    <cellStyle name="40% - Accent1 2" xfId="18"/>
    <cellStyle name="40% - Accent1 3" xfId="17"/>
    <cellStyle name="40% - Accent2 2" xfId="20"/>
    <cellStyle name="40% - Accent2 3" xfId="19"/>
    <cellStyle name="40% - Accent3 2" xfId="22"/>
    <cellStyle name="40% - Accent3 3" xfId="21"/>
    <cellStyle name="40% - Accent4 2" xfId="24"/>
    <cellStyle name="40% - Accent4 3" xfId="23"/>
    <cellStyle name="40% - Accent5 2" xfId="26"/>
    <cellStyle name="40% - Accent5 3" xfId="25"/>
    <cellStyle name="40% - Accent6 2" xfId="28"/>
    <cellStyle name="40% - Accent6 3" xfId="27"/>
    <cellStyle name="60% - Accent1 2" xfId="30"/>
    <cellStyle name="60% - Accent1 3" xfId="29"/>
    <cellStyle name="60% - Accent2 2" xfId="32"/>
    <cellStyle name="60% - Accent2 3" xfId="31"/>
    <cellStyle name="60% - Accent3 2" xfId="34"/>
    <cellStyle name="60% - Accent3 3" xfId="33"/>
    <cellStyle name="60% - Accent4 2" xfId="36"/>
    <cellStyle name="60% - Accent4 3" xfId="35"/>
    <cellStyle name="60% - Accent5 2" xfId="38"/>
    <cellStyle name="60% - Accent5 3" xfId="37"/>
    <cellStyle name="60% - Accent6 2" xfId="40"/>
    <cellStyle name="60% - Accent6 3" xfId="39"/>
    <cellStyle name="Accent1 2" xfId="42"/>
    <cellStyle name="Accent1 3" xfId="41"/>
    <cellStyle name="Accent2 2" xfId="44"/>
    <cellStyle name="Accent2 3" xfId="43"/>
    <cellStyle name="Accent3 2" xfId="46"/>
    <cellStyle name="Accent3 3" xfId="45"/>
    <cellStyle name="Accent4 2" xfId="48"/>
    <cellStyle name="Accent4 3" xfId="47"/>
    <cellStyle name="Accent5 2" xfId="50"/>
    <cellStyle name="Accent5 3" xfId="49"/>
    <cellStyle name="Accent6 2" xfId="52"/>
    <cellStyle name="Accent6 3" xfId="51"/>
    <cellStyle name="Bad 2" xfId="54"/>
    <cellStyle name="Bad 3" xfId="53"/>
    <cellStyle name="Calculation 2" xfId="56"/>
    <cellStyle name="Calculation 3" xfId="55"/>
    <cellStyle name="Check Cell 2" xfId="58"/>
    <cellStyle name="Check Cell 3" xfId="57"/>
    <cellStyle name="Comma" xfId="1" builtinId="3"/>
    <cellStyle name="Comma 2" xfId="60"/>
    <cellStyle name="Comma 2 2" xfId="3"/>
    <cellStyle name="Comma 3" xfId="61"/>
    <cellStyle name="Comma 3 2" xfId="62"/>
    <cellStyle name="Comma 4" xfId="63"/>
    <cellStyle name="Comma 5" xfId="64"/>
    <cellStyle name="Comma 5 2" xfId="65"/>
    <cellStyle name="Comma 6" xfId="66"/>
    <cellStyle name="Comma 7" xfId="59"/>
    <cellStyle name="Explanatory Text 2" xfId="68"/>
    <cellStyle name="Explanatory Text 3" xfId="67"/>
    <cellStyle name="Good 2" xfId="70"/>
    <cellStyle name="Good 3" xfId="69"/>
    <cellStyle name="Heading 1 2" xfId="72"/>
    <cellStyle name="Heading 1 3" xfId="71"/>
    <cellStyle name="Heading 2 2" xfId="74"/>
    <cellStyle name="Heading 2 3" xfId="73"/>
    <cellStyle name="Heading 3 2" xfId="76"/>
    <cellStyle name="Heading 3 3" xfId="75"/>
    <cellStyle name="Heading 4 2" xfId="78"/>
    <cellStyle name="Heading 4 3" xfId="77"/>
    <cellStyle name="Hyperlink 2" xfId="79"/>
    <cellStyle name="Input 2" xfId="81"/>
    <cellStyle name="Input 3" xfId="80"/>
    <cellStyle name="Linked Cell 2" xfId="83"/>
    <cellStyle name="Linked Cell 3" xfId="82"/>
    <cellStyle name="Neutral 2" xfId="85"/>
    <cellStyle name="Neutral 3" xfId="84"/>
    <cellStyle name="Normal" xfId="0" builtinId="0"/>
    <cellStyle name="Normal 2" xfId="86"/>
    <cellStyle name="Normal 3" xfId="87"/>
    <cellStyle name="Normal 4" xfId="88"/>
    <cellStyle name="Normal 5" xfId="4"/>
    <cellStyle name="Normal_Gen and Load Data ISO and States 2000-2009 (2)" xfId="2"/>
    <cellStyle name="Note 2" xfId="90"/>
    <cellStyle name="Note 3" xfId="89"/>
    <cellStyle name="Output 2" xfId="92"/>
    <cellStyle name="Output 3" xfId="91"/>
    <cellStyle name="Percent 2" xfId="93"/>
    <cellStyle name="Percent 3" xfId="94"/>
    <cellStyle name="Title 2" xfId="96"/>
    <cellStyle name="Title 3" xfId="95"/>
    <cellStyle name="Total 2" xfId="98"/>
    <cellStyle name="Total 3" xfId="97"/>
    <cellStyle name="Warning Text 2" xfId="100"/>
    <cellStyle name="Warning Text 3" xfId="99"/>
  </cellStyles>
  <dxfs count="0"/>
  <tableStyles count="0" defaultTableStyle="TableStyleMedium2" defaultPivotStyle="PivotStyleLight16"/>
  <colors>
    <mruColors>
      <color rgb="FFF1B1DA"/>
      <color rgb="FFC00000"/>
      <color rgb="FF9148C8"/>
      <color rgb="FFB92183"/>
      <color rgb="FF1F03EF"/>
      <color rgb="FFE670BC"/>
      <color rgb="FFC7D420"/>
      <color rgb="FF01FF74"/>
      <color rgb="FFBB4CC4"/>
      <color rgb="FF54DB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</a:t>
            </a:r>
            <a:r>
              <a:rPr lang="en-US" baseline="0"/>
              <a:t> Electric Sector Emissions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Electric Power (Consumption)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cat>
            <c:numRef>
              <c:f>Sheet2!$A$3:$A$29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Sheet2!$B$3:$B$29</c:f>
              <c:numCache>
                <c:formatCode>General</c:formatCode>
                <c:ptCount val="27"/>
                <c:pt idx="0">
                  <c:v>11.908703011635628</c:v>
                </c:pt>
                <c:pt idx="1">
                  <c:v>12.015808424267215</c:v>
                </c:pt>
                <c:pt idx="2">
                  <c:v>11.282675657441759</c:v>
                </c:pt>
                <c:pt idx="3">
                  <c:v>10.22866671361591</c:v>
                </c:pt>
                <c:pt idx="4">
                  <c:v>10.395885380019983</c:v>
                </c:pt>
                <c:pt idx="5">
                  <c:v>10.320433330320103</c:v>
                </c:pt>
                <c:pt idx="6">
                  <c:v>10.734700429507201</c:v>
                </c:pt>
                <c:pt idx="7">
                  <c:v>13.201969739517997</c:v>
                </c:pt>
                <c:pt idx="8">
                  <c:v>12.948870196922446</c:v>
                </c:pt>
                <c:pt idx="9">
                  <c:v>12.210133852255002</c:v>
                </c:pt>
                <c:pt idx="10">
                  <c:v>11.989900612431979</c:v>
                </c:pt>
                <c:pt idx="11">
                  <c:v>12.343415698509945</c:v>
                </c:pt>
                <c:pt idx="12">
                  <c:v>11.983738560961358</c:v>
                </c:pt>
                <c:pt idx="13">
                  <c:v>12.355896167381317</c:v>
                </c:pt>
                <c:pt idx="14">
                  <c:v>12.228978878725954</c:v>
                </c:pt>
                <c:pt idx="15">
                  <c:v>12.670138824478334</c:v>
                </c:pt>
                <c:pt idx="16">
                  <c:v>11.08142070071079</c:v>
                </c:pt>
                <c:pt idx="17">
                  <c:v>11.291854503543206</c:v>
                </c:pt>
                <c:pt idx="18">
                  <c:v>10.093072782062062</c:v>
                </c:pt>
                <c:pt idx="19">
                  <c:v>11.454199128109076</c:v>
                </c:pt>
                <c:pt idx="20">
                  <c:v>11.964953399116686</c:v>
                </c:pt>
                <c:pt idx="21">
                  <c:v>10.461509104253894</c:v>
                </c:pt>
                <c:pt idx="22">
                  <c:v>9.6302283298383689</c:v>
                </c:pt>
                <c:pt idx="23">
                  <c:v>9.4730563839953703</c:v>
                </c:pt>
                <c:pt idx="24">
                  <c:v>9.8116989039421867</c:v>
                </c:pt>
                <c:pt idx="25">
                  <c:v>10.185914706607635</c:v>
                </c:pt>
                <c:pt idx="26">
                  <c:v>9.2891614699273113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Electric Power (Generation)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cat>
            <c:numRef>
              <c:f>Sheet2!$A$3:$A$29</c:f>
              <c:numCache>
                <c:formatCode>General</c:formatCode>
                <c:ptCount val="2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</c:numCache>
            </c:numRef>
          </c:cat>
          <c:val>
            <c:numRef>
              <c:f>Sheet2!$C$3:$C$29</c:f>
              <c:numCache>
                <c:formatCode>General</c:formatCode>
                <c:ptCount val="27"/>
                <c:pt idx="0">
                  <c:v>12.125818318670358</c:v>
                </c:pt>
                <c:pt idx="1">
                  <c:v>11.775871623202862</c:v>
                </c:pt>
                <c:pt idx="2">
                  <c:v>9.7717566187600919</c:v>
                </c:pt>
                <c:pt idx="3">
                  <c:v>8.650563455900194</c:v>
                </c:pt>
                <c:pt idx="4">
                  <c:v>8.5133784486393971</c:v>
                </c:pt>
                <c:pt idx="5">
                  <c:v>9.7371091643132477</c:v>
                </c:pt>
                <c:pt idx="6">
                  <c:v>11.311066582135453</c:v>
                </c:pt>
                <c:pt idx="7">
                  <c:v>14.507412730672725</c:v>
                </c:pt>
                <c:pt idx="8">
                  <c:v>13.348239632998851</c:v>
                </c:pt>
                <c:pt idx="9">
                  <c:v>12.146722771787049</c:v>
                </c:pt>
                <c:pt idx="10">
                  <c:v>12.658000309744708</c:v>
                </c:pt>
                <c:pt idx="11">
                  <c:v>11.4161904295231</c:v>
                </c:pt>
                <c:pt idx="12">
                  <c:v>10.379244521541946</c:v>
                </c:pt>
                <c:pt idx="13">
                  <c:v>9.6495186825455992</c:v>
                </c:pt>
                <c:pt idx="14">
                  <c:v>10.419510091413237</c:v>
                </c:pt>
                <c:pt idx="15">
                  <c:v>11.673338551268115</c:v>
                </c:pt>
                <c:pt idx="16">
                  <c:v>11.167101318595286</c:v>
                </c:pt>
                <c:pt idx="17">
                  <c:v>10.468341000866527</c:v>
                </c:pt>
                <c:pt idx="18">
                  <c:v>9.4607271683125802</c:v>
                </c:pt>
                <c:pt idx="19">
                  <c:v>8.0427514376120239</c:v>
                </c:pt>
                <c:pt idx="20">
                  <c:v>9.2013502092070993</c:v>
                </c:pt>
                <c:pt idx="21">
                  <c:v>8.1826821884639784</c:v>
                </c:pt>
                <c:pt idx="22">
                  <c:v>8.9720275682224653</c:v>
                </c:pt>
                <c:pt idx="23">
                  <c:v>8.716353443222582</c:v>
                </c:pt>
                <c:pt idx="24">
                  <c:v>7.9570689010730495</c:v>
                </c:pt>
                <c:pt idx="25">
                  <c:v>9.0405071659831808</c:v>
                </c:pt>
                <c:pt idx="26">
                  <c:v>8.5687117074676671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768264"/>
        <c:axId val="311437936"/>
      </c:lineChart>
      <c:catAx>
        <c:axId val="30776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37936"/>
        <c:crosses val="autoZero"/>
        <c:auto val="1"/>
        <c:lblAlgn val="ctr"/>
        <c:lblOffset val="100"/>
        <c:noMultiLvlLbl val="0"/>
      </c:catAx>
      <c:valAx>
        <c:axId val="3114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MMTCO2e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9765419947506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9842519685041"/>
          <c:y val="8.541162924582614E-2"/>
          <c:w val="0.76587882070296764"/>
          <c:h val="0.73479934179212048"/>
        </c:manualLayout>
      </c:layou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Transportation_Emissions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Sheet3!$B$2:$B$27</c:f>
              <c:numCache>
                <c:formatCode>General</c:formatCode>
                <c:ptCount val="26"/>
                <c:pt idx="0">
                  <c:v>15.595423822929451</c:v>
                </c:pt>
                <c:pt idx="1">
                  <c:v>15.523206016021135</c:v>
                </c:pt>
                <c:pt idx="2">
                  <c:v>15.633184979071833</c:v>
                </c:pt>
                <c:pt idx="3">
                  <c:v>15.726609451684652</c:v>
                </c:pt>
                <c:pt idx="4">
                  <c:v>15.655392413896372</c:v>
                </c:pt>
                <c:pt idx="5">
                  <c:v>15.412524652277821</c:v>
                </c:pt>
                <c:pt idx="6">
                  <c:v>16.206161598624604</c:v>
                </c:pt>
                <c:pt idx="7">
                  <c:v>16.241806891091326</c:v>
                </c:pt>
                <c:pt idx="8">
                  <c:v>16.475134751160315</c:v>
                </c:pt>
                <c:pt idx="9">
                  <c:v>17.687621727653351</c:v>
                </c:pt>
                <c:pt idx="10">
                  <c:v>17.1604589376856</c:v>
                </c:pt>
                <c:pt idx="11">
                  <c:v>17.831317631120118</c:v>
                </c:pt>
                <c:pt idx="12">
                  <c:v>17.674309023198994</c:v>
                </c:pt>
                <c:pt idx="13">
                  <c:v>18.162697519882869</c:v>
                </c:pt>
                <c:pt idx="14">
                  <c:v>19.935245993464513</c:v>
                </c:pt>
                <c:pt idx="15">
                  <c:v>18.958535757559034</c:v>
                </c:pt>
                <c:pt idx="16">
                  <c:v>18.08688504472282</c:v>
                </c:pt>
                <c:pt idx="17">
                  <c:v>17.958369489547341</c:v>
                </c:pt>
                <c:pt idx="18">
                  <c:v>16.954605273459027</c:v>
                </c:pt>
                <c:pt idx="19">
                  <c:v>16.434958125394807</c:v>
                </c:pt>
                <c:pt idx="20">
                  <c:v>16.147305213529584</c:v>
                </c:pt>
                <c:pt idx="21">
                  <c:v>15.849482965110791</c:v>
                </c:pt>
                <c:pt idx="22">
                  <c:v>15.431089805775612</c:v>
                </c:pt>
                <c:pt idx="23">
                  <c:v>15.465654608748403</c:v>
                </c:pt>
                <c:pt idx="24">
                  <c:v>15.365310579090142</c:v>
                </c:pt>
                <c:pt idx="25">
                  <c:v>15.406021735506947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Total - w/ Electric Consumption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Sheet3!$C$2:$C$27</c:f>
              <c:numCache>
                <c:formatCode>General</c:formatCode>
                <c:ptCount val="26"/>
                <c:pt idx="0">
                  <c:v>44.408780817796789</c:v>
                </c:pt>
                <c:pt idx="1">
                  <c:v>44.19188050607449</c:v>
                </c:pt>
                <c:pt idx="2">
                  <c:v>46.141380281769344</c:v>
                </c:pt>
                <c:pt idx="3">
                  <c:v>44.480507494266313</c:v>
                </c:pt>
                <c:pt idx="4">
                  <c:v>44.253956490308525</c:v>
                </c:pt>
                <c:pt idx="5">
                  <c:v>42.924934286898051</c:v>
                </c:pt>
                <c:pt idx="6">
                  <c:v>45.166796134916574</c:v>
                </c:pt>
                <c:pt idx="7">
                  <c:v>48.838702298609633</c:v>
                </c:pt>
                <c:pt idx="8">
                  <c:v>47.294503783922437</c:v>
                </c:pt>
                <c:pt idx="9">
                  <c:v>48.971648046952886</c:v>
                </c:pt>
                <c:pt idx="10">
                  <c:v>49.65530365161824</c:v>
                </c:pt>
                <c:pt idx="11">
                  <c:v>49.976332775467526</c:v>
                </c:pt>
                <c:pt idx="12">
                  <c:v>48.994755656283935</c:v>
                </c:pt>
                <c:pt idx="13">
                  <c:v>52.609510670346005</c:v>
                </c:pt>
                <c:pt idx="14">
                  <c:v>53.638109347280235</c:v>
                </c:pt>
                <c:pt idx="15">
                  <c:v>52.005117172650095</c:v>
                </c:pt>
                <c:pt idx="16">
                  <c:v>47.663533716225395</c:v>
                </c:pt>
                <c:pt idx="17">
                  <c:v>47.56963291419698</c:v>
                </c:pt>
                <c:pt idx="18">
                  <c:v>44.973069250911145</c:v>
                </c:pt>
                <c:pt idx="19">
                  <c:v>45.72989793155314</c:v>
                </c:pt>
                <c:pt idx="20">
                  <c:v>45.699993097765386</c:v>
                </c:pt>
                <c:pt idx="21">
                  <c:v>43.922020233600058</c:v>
                </c:pt>
                <c:pt idx="22">
                  <c:v>41.69824574952532</c:v>
                </c:pt>
                <c:pt idx="23">
                  <c:v>42.792904087170513</c:v>
                </c:pt>
                <c:pt idx="24">
                  <c:v>43.476924853308873</c:v>
                </c:pt>
                <c:pt idx="25">
                  <c:v>44.508452905259901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542872"/>
        <c:axId val="465543264"/>
      </c:lineChart>
      <c:lineChart>
        <c:grouping val="standard"/>
        <c:varyColors val="0"/>
        <c:ser>
          <c:idx val="2"/>
          <c:order val="2"/>
          <c:tx>
            <c:strRef>
              <c:f>Sheet3!$D$1</c:f>
              <c:strCache>
                <c:ptCount val="1"/>
                <c:pt idx="0">
                  <c:v>VMT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Sheet3!$A$2:$A$27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Sheet3!$D$2:$D$27</c:f>
              <c:numCache>
                <c:formatCode>_(* #,##0_);_(* \(#,##0\);_(* "-"??_);_(@_)</c:formatCode>
                <c:ptCount val="26"/>
                <c:pt idx="0">
                  <c:v>26306.28</c:v>
                </c:pt>
                <c:pt idx="1">
                  <c:v>26626.02</c:v>
                </c:pt>
                <c:pt idx="2">
                  <c:v>26386.945</c:v>
                </c:pt>
                <c:pt idx="3">
                  <c:v>27017.382125</c:v>
                </c:pt>
                <c:pt idx="4">
                  <c:v>27137.01197</c:v>
                </c:pt>
                <c:pt idx="5">
                  <c:v>28044.828290000001</c:v>
                </c:pt>
                <c:pt idx="6">
                  <c:v>28071.125810000001</c:v>
                </c:pt>
                <c:pt idx="7">
                  <c:v>28545.699540000001</c:v>
                </c:pt>
                <c:pt idx="8">
                  <c:v>29179.465465000001</c:v>
                </c:pt>
                <c:pt idx="9">
                  <c:v>29796.350139999999</c:v>
                </c:pt>
                <c:pt idx="10">
                  <c:v>30429.990870000001</c:v>
                </c:pt>
                <c:pt idx="11">
                  <c:v>30760.001240000001</c:v>
                </c:pt>
                <c:pt idx="12">
                  <c:v>31150.67972</c:v>
                </c:pt>
                <c:pt idx="13">
                  <c:v>31344.17571</c:v>
                </c:pt>
                <c:pt idx="14">
                  <c:v>31476.502079999998</c:v>
                </c:pt>
                <c:pt idx="15">
                  <c:v>31598.542020000001</c:v>
                </c:pt>
                <c:pt idx="16">
                  <c:v>31723.622045</c:v>
                </c:pt>
                <c:pt idx="17">
                  <c:v>31973.464909999999</c:v>
                </c:pt>
                <c:pt idx="18">
                  <c:v>31564.936835</c:v>
                </c:pt>
                <c:pt idx="19">
                  <c:v>31391.341375</c:v>
                </c:pt>
                <c:pt idx="20">
                  <c:v>31293.559335000002</c:v>
                </c:pt>
                <c:pt idx="21">
                  <c:v>31197.246784999999</c:v>
                </c:pt>
                <c:pt idx="22">
                  <c:v>31183.9283</c:v>
                </c:pt>
                <c:pt idx="23">
                  <c:v>30941.187239999999</c:v>
                </c:pt>
                <c:pt idx="24">
                  <c:v>31190.315435</c:v>
                </c:pt>
                <c:pt idx="25" formatCode="General">
                  <c:v>32755.516639912927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544048"/>
        <c:axId val="465543656"/>
      </c:lineChart>
      <c:catAx>
        <c:axId val="46554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43264"/>
        <c:crosses val="autoZero"/>
        <c:auto val="1"/>
        <c:lblAlgn val="ctr"/>
        <c:lblOffset val="100"/>
        <c:noMultiLvlLbl val="0"/>
      </c:catAx>
      <c:valAx>
        <c:axId val="4655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42872"/>
        <c:crosses val="autoZero"/>
        <c:crossBetween val="between"/>
      </c:valAx>
      <c:valAx>
        <c:axId val="465543656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44048"/>
        <c:crosses val="max"/>
        <c:crossBetween val="between"/>
      </c:valAx>
      <c:catAx>
        <c:axId val="46554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5543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GDP and 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19749317049656"/>
          <c:y val="0.1806766917293233"/>
          <c:w val="0.67271973356271642"/>
          <c:h val="0.635542991336609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GDP (million current $)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Sheet4!$A$2:$A$29</c:f>
              <c:numCache>
                <c:formatCode>General</c:formatCode>
                <c:ptCount val="28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</c:numCache>
            </c:numRef>
          </c:cat>
          <c:val>
            <c:numRef>
              <c:f>Sheet4!$B$2:$B$29</c:f>
              <c:numCache>
                <c:formatCode>General</c:formatCode>
                <c:ptCount val="28"/>
                <c:pt idx="0">
                  <c:v>100169</c:v>
                </c:pt>
                <c:pt idx="1">
                  <c:v>101475</c:v>
                </c:pt>
                <c:pt idx="2">
                  <c:v>105759</c:v>
                </c:pt>
                <c:pt idx="3">
                  <c:v>107680</c:v>
                </c:pt>
                <c:pt idx="4">
                  <c:v>113115</c:v>
                </c:pt>
                <c:pt idx="5">
                  <c:v>123212</c:v>
                </c:pt>
                <c:pt idx="6">
                  <c:v>129111</c:v>
                </c:pt>
                <c:pt idx="7">
                  <c:v>140108</c:v>
                </c:pt>
                <c:pt idx="8">
                  <c:v>147911</c:v>
                </c:pt>
                <c:pt idx="9">
                  <c:v>154708</c:v>
                </c:pt>
                <c:pt idx="10">
                  <c:v>169004</c:v>
                </c:pt>
                <c:pt idx="11">
                  <c:v>175290</c:v>
                </c:pt>
                <c:pt idx="12">
                  <c:v>178017</c:v>
                </c:pt>
                <c:pt idx="13">
                  <c:v>183533</c:v>
                </c:pt>
                <c:pt idx="14">
                  <c:v>200407</c:v>
                </c:pt>
                <c:pt idx="15">
                  <c:v>210170</c:v>
                </c:pt>
                <c:pt idx="16">
                  <c:v>221420</c:v>
                </c:pt>
                <c:pt idx="17">
                  <c:v>236640</c:v>
                </c:pt>
                <c:pt idx="18">
                  <c:v>238211</c:v>
                </c:pt>
                <c:pt idx="19">
                  <c:v>233562</c:v>
                </c:pt>
                <c:pt idx="20">
                  <c:v>234528</c:v>
                </c:pt>
                <c:pt idx="21">
                  <c:v>234233</c:v>
                </c:pt>
                <c:pt idx="22">
                  <c:v>239462</c:v>
                </c:pt>
                <c:pt idx="23">
                  <c:v>240975</c:v>
                </c:pt>
                <c:pt idx="24">
                  <c:v>244612</c:v>
                </c:pt>
                <c:pt idx="25">
                  <c:v>253467</c:v>
                </c:pt>
                <c:pt idx="26" formatCode="#,##0">
                  <c:v>263379</c:v>
                </c:pt>
                <c:pt idx="27" formatCode="#,##0">
                  <c:v>260827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069704"/>
        <c:axId val="313070096"/>
      </c:barChart>
      <c:lineChart>
        <c:grouping val="standard"/>
        <c:varyColors val="0"/>
        <c:ser>
          <c:idx val="1"/>
          <c:order val="1"/>
          <c:tx>
            <c:strRef>
              <c:f>Sheet4!$D$1</c:f>
              <c:strCache>
                <c:ptCount val="1"/>
                <c:pt idx="0">
                  <c:v>Population</c:v>
                </c:pt>
              </c:strCache>
            </c:strRef>
          </c:tx>
          <c:spPr>
            <a:ln w="28575" cap="rnd">
              <a:solidFill>
                <a:srgbClr val="B92183"/>
              </a:solidFill>
              <a:round/>
            </a:ln>
            <a:effectLst/>
          </c:spPr>
          <c:marker>
            <c:symbol val="none"/>
          </c:marker>
          <c:cat>
            <c:numRef>
              <c:f>Sheet4!$A$3:$A$29</c:f>
              <c:numCache>
                <c:formatCode>General</c:formatCode>
                <c:ptCount val="27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</c:numCache>
            </c:numRef>
          </c:cat>
          <c:val>
            <c:numRef>
              <c:f>Sheet4!$D$2:$D$29</c:f>
              <c:numCache>
                <c:formatCode>#,##0</c:formatCode>
                <c:ptCount val="28"/>
                <c:pt idx="0">
                  <c:v>3291967</c:v>
                </c:pt>
                <c:pt idx="1">
                  <c:v>3302895</c:v>
                </c:pt>
                <c:pt idx="2">
                  <c:v>3300712</c:v>
                </c:pt>
                <c:pt idx="3">
                  <c:v>3309175</c:v>
                </c:pt>
                <c:pt idx="4">
                  <c:v>3316121</c:v>
                </c:pt>
                <c:pt idx="5">
                  <c:v>3324144</c:v>
                </c:pt>
                <c:pt idx="6">
                  <c:v>3336685</c:v>
                </c:pt>
                <c:pt idx="7">
                  <c:v>3349348</c:v>
                </c:pt>
                <c:pt idx="8">
                  <c:v>3365352</c:v>
                </c:pt>
                <c:pt idx="9">
                  <c:v>3386401</c:v>
                </c:pt>
                <c:pt idx="10">
                  <c:v>3411777</c:v>
                </c:pt>
                <c:pt idx="11">
                  <c:v>3432835</c:v>
                </c:pt>
                <c:pt idx="12">
                  <c:v>3458749</c:v>
                </c:pt>
                <c:pt idx="13">
                  <c:v>3484336</c:v>
                </c:pt>
                <c:pt idx="14">
                  <c:v>3496094</c:v>
                </c:pt>
                <c:pt idx="15">
                  <c:v>3506956</c:v>
                </c:pt>
                <c:pt idx="16">
                  <c:v>3517460</c:v>
                </c:pt>
                <c:pt idx="17">
                  <c:v>3527270</c:v>
                </c:pt>
                <c:pt idx="18">
                  <c:v>3545579</c:v>
                </c:pt>
                <c:pt idx="19">
                  <c:v>3561807</c:v>
                </c:pt>
                <c:pt idx="20">
                  <c:v>3579345</c:v>
                </c:pt>
                <c:pt idx="21">
                  <c:v>3590537</c:v>
                </c:pt>
                <c:pt idx="22">
                  <c:v>3594362</c:v>
                </c:pt>
                <c:pt idx="23">
                  <c:v>3599341</c:v>
                </c:pt>
                <c:pt idx="24">
                  <c:v>3596677</c:v>
                </c:pt>
                <c:pt idx="25">
                  <c:v>3590886</c:v>
                </c:pt>
                <c:pt idx="26">
                  <c:v>3576452</c:v>
                </c:pt>
                <c:pt idx="27">
                  <c:v>3588184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070880"/>
        <c:axId val="313070488"/>
      </c:lineChart>
      <c:catAx>
        <c:axId val="31306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70096"/>
        <c:crosses val="autoZero"/>
        <c:auto val="1"/>
        <c:lblAlgn val="ctr"/>
        <c:lblOffset val="100"/>
        <c:noMultiLvlLbl val="0"/>
      </c:catAx>
      <c:valAx>
        <c:axId val="3130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accent6">
                        <a:lumMod val="75000"/>
                      </a:schemeClr>
                    </a:solidFill>
                  </a:rPr>
                  <a:t>GDP current (million</a:t>
                </a:r>
                <a:r>
                  <a:rPr lang="en-US" sz="1400" b="1" baseline="0">
                    <a:solidFill>
                      <a:schemeClr val="accent6">
                        <a:lumMod val="75000"/>
                      </a:schemeClr>
                    </a:solidFill>
                  </a:rPr>
                  <a:t> current $)</a:t>
                </a:r>
                <a:endParaRPr lang="en-US" sz="1400" b="1">
                  <a:solidFill>
                    <a:schemeClr val="accent6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3.2022005652654763E-2"/>
              <c:y val="0.26689420401397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69704"/>
        <c:crosses val="autoZero"/>
        <c:crossBetween val="between"/>
      </c:valAx>
      <c:valAx>
        <c:axId val="313070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B92183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B92183"/>
                    </a:solidFill>
                  </a:rPr>
                  <a:t>Population</a:t>
                </a:r>
              </a:p>
            </c:rich>
          </c:tx>
          <c:layout>
            <c:manualLayout>
              <c:xMode val="edge"/>
              <c:yMode val="edge"/>
              <c:x val="0.93905442491957403"/>
              <c:y val="0.35642432853788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B92183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rgbClr val="B9218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B92183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070880"/>
        <c:crosses val="max"/>
        <c:crossBetween val="between"/>
      </c:valAx>
      <c:catAx>
        <c:axId val="31307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070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B33EB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Sheet5!$B$15:$G$15</c:f>
              <c:strCache>
                <c:ptCount val="6"/>
                <c:pt idx="0">
                  <c:v>CT</c:v>
                </c:pt>
                <c:pt idx="1">
                  <c:v>MA</c:v>
                </c:pt>
                <c:pt idx="2">
                  <c:v>NH</c:v>
                </c:pt>
                <c:pt idx="3">
                  <c:v>ME</c:v>
                </c:pt>
                <c:pt idx="4">
                  <c:v>RI</c:v>
                </c:pt>
                <c:pt idx="5">
                  <c:v>VT</c:v>
                </c:pt>
              </c:strCache>
            </c:strRef>
          </c:cat>
          <c:val>
            <c:numRef>
              <c:f>Sheet5!$B$16:$G$16</c:f>
              <c:numCache>
                <c:formatCode>General</c:formatCode>
                <c:ptCount val="6"/>
                <c:pt idx="0">
                  <c:v>33.723595718480631</c:v>
                </c:pt>
                <c:pt idx="1">
                  <c:v>31.920053045372736</c:v>
                </c:pt>
                <c:pt idx="2">
                  <c:v>18.508098891730608</c:v>
                </c:pt>
                <c:pt idx="3">
                  <c:v>8.3688547882921274</c:v>
                </c:pt>
                <c:pt idx="4">
                  <c:v>6.198730700009472</c:v>
                </c:pt>
                <c:pt idx="5">
                  <c:v>1.2806668561144265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5851181102362195"/>
          <c:y val="0.24594852726742492"/>
          <c:w val="0.1024206036745407"/>
          <c:h val="0.44386628754738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28778722955614"/>
          <c:y val="7.7150298647585366E-2"/>
          <c:w val="0.65839756872496191"/>
          <c:h val="0.82701320967700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In CT</c:v>
                </c:pt>
              </c:strCache>
            </c:strRef>
          </c:tx>
          <c:spPr>
            <a:solidFill>
              <a:srgbClr val="B92183"/>
            </a:solidFill>
            <a:ln>
              <a:noFill/>
            </a:ln>
            <a:effectLst/>
          </c:spPr>
          <c:invertIfNegative val="0"/>
          <c:cat>
            <c:strRef>
              <c:f>Sheet8!$A$2:$A$15</c:f>
              <c:strCache>
                <c:ptCount val="14"/>
                <c:pt idx="0">
                  <c:v>Biomass</c:v>
                </c:pt>
                <c:pt idx="1">
                  <c:v>Diesel</c:v>
                </c:pt>
                <c:pt idx="2">
                  <c:v>Digester Gas</c:v>
                </c:pt>
                <c:pt idx="3">
                  <c:v>Fuel cell</c:v>
                </c:pt>
                <c:pt idx="4">
                  <c:v>Hydroelectric/Hydropower</c:v>
                </c:pt>
                <c:pt idx="5">
                  <c:v>Jet</c:v>
                </c:pt>
                <c:pt idx="6">
                  <c:v>Landfill gas</c:v>
                </c:pt>
                <c:pt idx="7">
                  <c:v>Municipal solid waste</c:v>
                </c:pt>
                <c:pt idx="8">
                  <c:v>Natural gas</c:v>
                </c:pt>
                <c:pt idx="9">
                  <c:v>Oil</c:v>
                </c:pt>
                <c:pt idx="10">
                  <c:v>Solar Photovoltaic</c:v>
                </c:pt>
                <c:pt idx="11">
                  <c:v>Trash-to-energy</c:v>
                </c:pt>
                <c:pt idx="12">
                  <c:v>Wind</c:v>
                </c:pt>
                <c:pt idx="13">
                  <c:v>Wood</c:v>
                </c:pt>
              </c:strCache>
            </c:strRef>
          </c:cat>
          <c:val>
            <c:numRef>
              <c:f>Sheet8!$B$2:$B$15</c:f>
              <c:numCache>
                <c:formatCode>_(* #,##0_);_(* \(#,##0\);_(* "-"??_);_(@_)</c:formatCode>
                <c:ptCount val="14"/>
                <c:pt idx="0">
                  <c:v>195215</c:v>
                </c:pt>
                <c:pt idx="1">
                  <c:v>468</c:v>
                </c:pt>
                <c:pt idx="2">
                  <c:v>0</c:v>
                </c:pt>
                <c:pt idx="3">
                  <c:v>204112</c:v>
                </c:pt>
                <c:pt idx="4">
                  <c:v>76537</c:v>
                </c:pt>
                <c:pt idx="5">
                  <c:v>121</c:v>
                </c:pt>
                <c:pt idx="6">
                  <c:v>13677</c:v>
                </c:pt>
                <c:pt idx="7">
                  <c:v>326083</c:v>
                </c:pt>
                <c:pt idx="8">
                  <c:v>1003554</c:v>
                </c:pt>
                <c:pt idx="9">
                  <c:v>9552</c:v>
                </c:pt>
                <c:pt idx="10">
                  <c:v>88005</c:v>
                </c:pt>
                <c:pt idx="11">
                  <c:v>404987</c:v>
                </c:pt>
                <c:pt idx="12">
                  <c:v>2154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From MA</c:v>
                </c:pt>
              </c:strCache>
            </c:strRef>
          </c:tx>
          <c:spPr>
            <a:solidFill>
              <a:srgbClr val="9148C8"/>
            </a:solidFill>
            <a:ln>
              <a:noFill/>
            </a:ln>
            <a:effectLst/>
          </c:spPr>
          <c:invertIfNegative val="0"/>
          <c:cat>
            <c:strRef>
              <c:f>Sheet8!$A$2:$A$15</c:f>
              <c:strCache>
                <c:ptCount val="14"/>
                <c:pt idx="0">
                  <c:v>Biomass</c:v>
                </c:pt>
                <c:pt idx="1">
                  <c:v>Diesel</c:v>
                </c:pt>
                <c:pt idx="2">
                  <c:v>Digester Gas</c:v>
                </c:pt>
                <c:pt idx="3">
                  <c:v>Fuel cell</c:v>
                </c:pt>
                <c:pt idx="4">
                  <c:v>Hydroelectric/Hydropower</c:v>
                </c:pt>
                <c:pt idx="5">
                  <c:v>Jet</c:v>
                </c:pt>
                <c:pt idx="6">
                  <c:v>Landfill gas</c:v>
                </c:pt>
                <c:pt idx="7">
                  <c:v>Municipal solid waste</c:v>
                </c:pt>
                <c:pt idx="8">
                  <c:v>Natural gas</c:v>
                </c:pt>
                <c:pt idx="9">
                  <c:v>Oil</c:v>
                </c:pt>
                <c:pt idx="10">
                  <c:v>Solar Photovoltaic</c:v>
                </c:pt>
                <c:pt idx="11">
                  <c:v>Trash-to-energy</c:v>
                </c:pt>
                <c:pt idx="12">
                  <c:v>Wind</c:v>
                </c:pt>
                <c:pt idx="13">
                  <c:v>Wood</c:v>
                </c:pt>
              </c:strCache>
            </c:strRef>
          </c:cat>
          <c:val>
            <c:numRef>
              <c:f>Sheet8!$C$2:$C$15</c:f>
              <c:numCache>
                <c:formatCode>_(* #,##0_);_(* \(#,##0\);_(*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9841</c:v>
                </c:pt>
                <c:pt idx="5">
                  <c:v>0</c:v>
                </c:pt>
                <c:pt idx="6">
                  <c:v>47994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90</c:v>
                </c:pt>
                <c:pt idx="11">
                  <c:v>5652</c:v>
                </c:pt>
                <c:pt idx="12">
                  <c:v>0</c:v>
                </c:pt>
                <c:pt idx="13">
                  <c:v>113233</c:v>
                </c:pt>
              </c:numCache>
            </c:numRef>
          </c:val>
        </c:ser>
        <c:ser>
          <c:idx val="2"/>
          <c:order val="2"/>
          <c:tx>
            <c:strRef>
              <c:f>Sheet8!$D$1</c:f>
              <c:strCache>
                <c:ptCount val="1"/>
                <c:pt idx="0">
                  <c:v>to MA</c:v>
                </c:pt>
              </c:strCache>
            </c:strRef>
          </c:tx>
          <c:spPr>
            <a:pattFill prst="narVert">
              <a:fgClr>
                <a:srgbClr val="9148C8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Sheet8!$A$2:$A$15</c:f>
              <c:strCache>
                <c:ptCount val="14"/>
                <c:pt idx="0">
                  <c:v>Biomass</c:v>
                </c:pt>
                <c:pt idx="1">
                  <c:v>Diesel</c:v>
                </c:pt>
                <c:pt idx="2">
                  <c:v>Digester Gas</c:v>
                </c:pt>
                <c:pt idx="3">
                  <c:v>Fuel cell</c:v>
                </c:pt>
                <c:pt idx="4">
                  <c:v>Hydroelectric/Hydropower</c:v>
                </c:pt>
                <c:pt idx="5">
                  <c:v>Jet</c:v>
                </c:pt>
                <c:pt idx="6">
                  <c:v>Landfill gas</c:v>
                </c:pt>
                <c:pt idx="7">
                  <c:v>Municipal solid waste</c:v>
                </c:pt>
                <c:pt idx="8">
                  <c:v>Natural gas</c:v>
                </c:pt>
                <c:pt idx="9">
                  <c:v>Oil</c:v>
                </c:pt>
                <c:pt idx="10">
                  <c:v>Solar Photovoltaic</c:v>
                </c:pt>
                <c:pt idx="11">
                  <c:v>Trash-to-energy</c:v>
                </c:pt>
                <c:pt idx="12">
                  <c:v>Wind</c:v>
                </c:pt>
                <c:pt idx="13">
                  <c:v>Wood</c:v>
                </c:pt>
              </c:strCache>
            </c:strRef>
          </c:cat>
          <c:val>
            <c:numRef>
              <c:f>Sheet8!$D$2:$D$15</c:f>
              <c:numCache>
                <c:formatCode>_(* #,##0_);_(* \(#,##0\);_(*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-24740</c:v>
                </c:pt>
                <c:pt idx="5">
                  <c:v>0</c:v>
                </c:pt>
                <c:pt idx="6">
                  <c:v>-4881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-908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From 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Sheet8!$A$2:$A$15</c:f>
              <c:strCache>
                <c:ptCount val="14"/>
                <c:pt idx="0">
                  <c:v>Biomass</c:v>
                </c:pt>
                <c:pt idx="1">
                  <c:v>Diesel</c:v>
                </c:pt>
                <c:pt idx="2">
                  <c:v>Digester Gas</c:v>
                </c:pt>
                <c:pt idx="3">
                  <c:v>Fuel cell</c:v>
                </c:pt>
                <c:pt idx="4">
                  <c:v>Hydroelectric/Hydropower</c:v>
                </c:pt>
                <c:pt idx="5">
                  <c:v>Jet</c:v>
                </c:pt>
                <c:pt idx="6">
                  <c:v>Landfill gas</c:v>
                </c:pt>
                <c:pt idx="7">
                  <c:v>Municipal solid waste</c:v>
                </c:pt>
                <c:pt idx="8">
                  <c:v>Natural gas</c:v>
                </c:pt>
                <c:pt idx="9">
                  <c:v>Oil</c:v>
                </c:pt>
                <c:pt idx="10">
                  <c:v>Solar Photovoltaic</c:v>
                </c:pt>
                <c:pt idx="11">
                  <c:v>Trash-to-energy</c:v>
                </c:pt>
                <c:pt idx="12">
                  <c:v>Wind</c:v>
                </c:pt>
                <c:pt idx="13">
                  <c:v>Wood</c:v>
                </c:pt>
              </c:strCache>
            </c:strRef>
          </c:cat>
          <c:val>
            <c:numRef>
              <c:f>Sheet8!$E$2:$E$15</c:f>
              <c:numCache>
                <c:formatCode>General</c:formatCode>
                <c:ptCount val="14"/>
                <c:pt idx="0">
                  <c:v>3466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151773</c:v>
                </c:pt>
                <c:pt idx="5">
                  <c:v>0</c:v>
                </c:pt>
                <c:pt idx="6">
                  <c:v>6401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93</c:v>
                </c:pt>
                <c:pt idx="11">
                  <c:v>35576</c:v>
                </c:pt>
                <c:pt idx="12">
                  <c:v>223855</c:v>
                </c:pt>
                <c:pt idx="13">
                  <c:v>1038898</c:v>
                </c:pt>
              </c:numCache>
            </c:numRef>
          </c:val>
        </c:ser>
        <c:ser>
          <c:idx val="4"/>
          <c:order val="4"/>
          <c:tx>
            <c:strRef>
              <c:f>Sheet8!$F$1</c:f>
              <c:strCache>
                <c:ptCount val="1"/>
                <c:pt idx="0">
                  <c:v>to ME</c:v>
                </c:pt>
              </c:strCache>
            </c:strRef>
          </c:tx>
          <c:spPr>
            <a:pattFill prst="narVert">
              <a:fgClr>
                <a:srgbClr val="00B0F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Sheet8!$A$2:$A$15</c:f>
              <c:strCache>
                <c:ptCount val="14"/>
                <c:pt idx="0">
                  <c:v>Biomass</c:v>
                </c:pt>
                <c:pt idx="1">
                  <c:v>Diesel</c:v>
                </c:pt>
                <c:pt idx="2">
                  <c:v>Digester Gas</c:v>
                </c:pt>
                <c:pt idx="3">
                  <c:v>Fuel cell</c:v>
                </c:pt>
                <c:pt idx="4">
                  <c:v>Hydroelectric/Hydropower</c:v>
                </c:pt>
                <c:pt idx="5">
                  <c:v>Jet</c:v>
                </c:pt>
                <c:pt idx="6">
                  <c:v>Landfill gas</c:v>
                </c:pt>
                <c:pt idx="7">
                  <c:v>Municipal solid waste</c:v>
                </c:pt>
                <c:pt idx="8">
                  <c:v>Natural gas</c:v>
                </c:pt>
                <c:pt idx="9">
                  <c:v>Oil</c:v>
                </c:pt>
                <c:pt idx="10">
                  <c:v>Solar Photovoltaic</c:v>
                </c:pt>
                <c:pt idx="11">
                  <c:v>Trash-to-energy</c:v>
                </c:pt>
                <c:pt idx="12">
                  <c:v>Wind</c:v>
                </c:pt>
                <c:pt idx="13">
                  <c:v>Wood</c:v>
                </c:pt>
              </c:strCache>
            </c:strRef>
          </c:cat>
          <c:val>
            <c:numRef>
              <c:f>Sheet8!$F$2:$F$15</c:f>
              <c:numCache>
                <c:formatCode>_(* #,##0_);_(* \(#,##0\);_(*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-145992</c:v>
                </c:pt>
                <c:pt idx="5">
                  <c:v>0</c:v>
                </c:pt>
                <c:pt idx="6">
                  <c:v>0</c:v>
                </c:pt>
                <c:pt idx="7">
                  <c:v>-14723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-82580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Sheet8!$G$1</c:f>
              <c:strCache>
                <c:ptCount val="1"/>
                <c:pt idx="0">
                  <c:v>From 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Sheet8!$A$2:$A$15</c:f>
              <c:strCache>
                <c:ptCount val="14"/>
                <c:pt idx="0">
                  <c:v>Biomass</c:v>
                </c:pt>
                <c:pt idx="1">
                  <c:v>Diesel</c:v>
                </c:pt>
                <c:pt idx="2">
                  <c:v>Digester Gas</c:v>
                </c:pt>
                <c:pt idx="3">
                  <c:v>Fuel cell</c:v>
                </c:pt>
                <c:pt idx="4">
                  <c:v>Hydroelectric/Hydropower</c:v>
                </c:pt>
                <c:pt idx="5">
                  <c:v>Jet</c:v>
                </c:pt>
                <c:pt idx="6">
                  <c:v>Landfill gas</c:v>
                </c:pt>
                <c:pt idx="7">
                  <c:v>Municipal solid waste</c:v>
                </c:pt>
                <c:pt idx="8">
                  <c:v>Natural gas</c:v>
                </c:pt>
                <c:pt idx="9">
                  <c:v>Oil</c:v>
                </c:pt>
                <c:pt idx="10">
                  <c:v>Solar Photovoltaic</c:v>
                </c:pt>
                <c:pt idx="11">
                  <c:v>Trash-to-energy</c:v>
                </c:pt>
                <c:pt idx="12">
                  <c:v>Wind</c:v>
                </c:pt>
                <c:pt idx="13">
                  <c:v>Wood</c:v>
                </c:pt>
              </c:strCache>
            </c:strRef>
          </c:cat>
          <c:val>
            <c:numRef>
              <c:f>Sheet8!$G$2:$G$15</c:f>
              <c:numCache>
                <c:formatCode>_(* #,##0_);_(* \(#,##0\);_(* "-"??_);_(@_)</c:formatCode>
                <c:ptCount val="14"/>
                <c:pt idx="0">
                  <c:v>298471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35510</c:v>
                </c:pt>
                <c:pt idx="5">
                  <c:v>0</c:v>
                </c:pt>
                <c:pt idx="6">
                  <c:v>42087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436</c:v>
                </c:pt>
                <c:pt idx="11">
                  <c:v>0</c:v>
                </c:pt>
                <c:pt idx="12">
                  <c:v>43327</c:v>
                </c:pt>
                <c:pt idx="13">
                  <c:v>572862</c:v>
                </c:pt>
              </c:numCache>
            </c:numRef>
          </c:val>
        </c:ser>
        <c:ser>
          <c:idx val="6"/>
          <c:order val="6"/>
          <c:tx>
            <c:strRef>
              <c:f>Sheet8!$H$1</c:f>
              <c:strCache>
                <c:ptCount val="1"/>
                <c:pt idx="0">
                  <c:v>to NH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Sheet8!$A$2:$A$15</c:f>
              <c:strCache>
                <c:ptCount val="14"/>
                <c:pt idx="0">
                  <c:v>Biomass</c:v>
                </c:pt>
                <c:pt idx="1">
                  <c:v>Diesel</c:v>
                </c:pt>
                <c:pt idx="2">
                  <c:v>Digester Gas</c:v>
                </c:pt>
                <c:pt idx="3">
                  <c:v>Fuel cell</c:v>
                </c:pt>
                <c:pt idx="4">
                  <c:v>Hydroelectric/Hydropower</c:v>
                </c:pt>
                <c:pt idx="5">
                  <c:v>Jet</c:v>
                </c:pt>
                <c:pt idx="6">
                  <c:v>Landfill gas</c:v>
                </c:pt>
                <c:pt idx="7">
                  <c:v>Municipal solid waste</c:v>
                </c:pt>
                <c:pt idx="8">
                  <c:v>Natural gas</c:v>
                </c:pt>
                <c:pt idx="9">
                  <c:v>Oil</c:v>
                </c:pt>
                <c:pt idx="10">
                  <c:v>Solar Photovoltaic</c:v>
                </c:pt>
                <c:pt idx="11">
                  <c:v>Trash-to-energy</c:v>
                </c:pt>
                <c:pt idx="12">
                  <c:v>Wind</c:v>
                </c:pt>
                <c:pt idx="13">
                  <c:v>Wood</c:v>
                </c:pt>
              </c:strCache>
            </c:strRef>
          </c:cat>
          <c:val>
            <c:numRef>
              <c:f>Sheet8!$H$2:$H$15</c:f>
              <c:numCache>
                <c:formatCode>_(* #,##0_);_(* \(#,##0\);_(*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-1773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Sheet8!$I$1</c:f>
              <c:strCache>
                <c:ptCount val="1"/>
                <c:pt idx="0">
                  <c:v>From 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Sheet8!$A$2:$A$15</c:f>
              <c:strCache>
                <c:ptCount val="14"/>
                <c:pt idx="0">
                  <c:v>Biomass</c:v>
                </c:pt>
                <c:pt idx="1">
                  <c:v>Diesel</c:v>
                </c:pt>
                <c:pt idx="2">
                  <c:v>Digester Gas</c:v>
                </c:pt>
                <c:pt idx="3">
                  <c:v>Fuel cell</c:v>
                </c:pt>
                <c:pt idx="4">
                  <c:v>Hydroelectric/Hydropower</c:v>
                </c:pt>
                <c:pt idx="5">
                  <c:v>Jet</c:v>
                </c:pt>
                <c:pt idx="6">
                  <c:v>Landfill gas</c:v>
                </c:pt>
                <c:pt idx="7">
                  <c:v>Municipal solid waste</c:v>
                </c:pt>
                <c:pt idx="8">
                  <c:v>Natural gas</c:v>
                </c:pt>
                <c:pt idx="9">
                  <c:v>Oil</c:v>
                </c:pt>
                <c:pt idx="10">
                  <c:v>Solar Photovoltaic</c:v>
                </c:pt>
                <c:pt idx="11">
                  <c:v>Trash-to-energy</c:v>
                </c:pt>
                <c:pt idx="12">
                  <c:v>Wind</c:v>
                </c:pt>
                <c:pt idx="13">
                  <c:v>Wood</c:v>
                </c:pt>
              </c:strCache>
            </c:strRef>
          </c:cat>
          <c:val>
            <c:numRef>
              <c:f>Sheet8!$I$2:$I$15</c:f>
              <c:numCache>
                <c:formatCode>_(* #,##0_);_(* \(#,##0\);_(*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Sheet8!$J$1</c:f>
              <c:strCache>
                <c:ptCount val="1"/>
                <c:pt idx="0">
                  <c:v>to RI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Sheet8!$A$2:$A$15</c:f>
              <c:strCache>
                <c:ptCount val="14"/>
                <c:pt idx="0">
                  <c:v>Biomass</c:v>
                </c:pt>
                <c:pt idx="1">
                  <c:v>Diesel</c:v>
                </c:pt>
                <c:pt idx="2">
                  <c:v>Digester Gas</c:v>
                </c:pt>
                <c:pt idx="3">
                  <c:v>Fuel cell</c:v>
                </c:pt>
                <c:pt idx="4">
                  <c:v>Hydroelectric/Hydropower</c:v>
                </c:pt>
                <c:pt idx="5">
                  <c:v>Jet</c:v>
                </c:pt>
                <c:pt idx="6">
                  <c:v>Landfill gas</c:v>
                </c:pt>
                <c:pt idx="7">
                  <c:v>Municipal solid waste</c:v>
                </c:pt>
                <c:pt idx="8">
                  <c:v>Natural gas</c:v>
                </c:pt>
                <c:pt idx="9">
                  <c:v>Oil</c:v>
                </c:pt>
                <c:pt idx="10">
                  <c:v>Solar Photovoltaic</c:v>
                </c:pt>
                <c:pt idx="11">
                  <c:v>Trash-to-energy</c:v>
                </c:pt>
                <c:pt idx="12">
                  <c:v>Wind</c:v>
                </c:pt>
                <c:pt idx="13">
                  <c:v>Wood</c:v>
                </c:pt>
              </c:strCache>
            </c:strRef>
          </c:cat>
          <c:val>
            <c:numRef>
              <c:f>Sheet8!$J$2:$J$15</c:f>
              <c:numCache>
                <c:formatCode>_(* #,##0_);_(* \(#,##0\);_(*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-582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9"/>
          <c:order val="9"/>
          <c:tx>
            <c:strRef>
              <c:f>Sheet8!$K$1</c:f>
              <c:strCache>
                <c:ptCount val="1"/>
                <c:pt idx="0">
                  <c:v>From VT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Sheet8!$A$2:$A$15</c:f>
              <c:strCache>
                <c:ptCount val="14"/>
                <c:pt idx="0">
                  <c:v>Biomass</c:v>
                </c:pt>
                <c:pt idx="1">
                  <c:v>Diesel</c:v>
                </c:pt>
                <c:pt idx="2">
                  <c:v>Digester Gas</c:v>
                </c:pt>
                <c:pt idx="3">
                  <c:v>Fuel cell</c:v>
                </c:pt>
                <c:pt idx="4">
                  <c:v>Hydroelectric/Hydropower</c:v>
                </c:pt>
                <c:pt idx="5">
                  <c:v>Jet</c:v>
                </c:pt>
                <c:pt idx="6">
                  <c:v>Landfill gas</c:v>
                </c:pt>
                <c:pt idx="7">
                  <c:v>Municipal solid waste</c:v>
                </c:pt>
                <c:pt idx="8">
                  <c:v>Natural gas</c:v>
                </c:pt>
                <c:pt idx="9">
                  <c:v>Oil</c:v>
                </c:pt>
                <c:pt idx="10">
                  <c:v>Solar Photovoltaic</c:v>
                </c:pt>
                <c:pt idx="11">
                  <c:v>Trash-to-energy</c:v>
                </c:pt>
                <c:pt idx="12">
                  <c:v>Wind</c:v>
                </c:pt>
                <c:pt idx="13">
                  <c:v>Wood</c:v>
                </c:pt>
              </c:strCache>
            </c:strRef>
          </c:cat>
          <c:val>
            <c:numRef>
              <c:f>Sheet8!$K$2:$K$15</c:f>
              <c:numCache>
                <c:formatCode>_(* #,##0_);_(* \(#,##0\);_(* "-"??_);_(@_)</c:formatCode>
                <c:ptCount val="14"/>
                <c:pt idx="0">
                  <c:v>290360</c:v>
                </c:pt>
                <c:pt idx="1">
                  <c:v>0</c:v>
                </c:pt>
                <c:pt idx="2">
                  <c:v>3287</c:v>
                </c:pt>
                <c:pt idx="3">
                  <c:v>0</c:v>
                </c:pt>
                <c:pt idx="4">
                  <c:v>133918</c:v>
                </c:pt>
                <c:pt idx="5">
                  <c:v>0</c:v>
                </c:pt>
                <c:pt idx="6">
                  <c:v>25126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1265</c:v>
                </c:pt>
                <c:pt idx="11">
                  <c:v>0</c:v>
                </c:pt>
                <c:pt idx="12">
                  <c:v>116370</c:v>
                </c:pt>
                <c:pt idx="13">
                  <c:v>152709</c:v>
                </c:pt>
              </c:numCache>
            </c:numRef>
          </c:val>
        </c:ser>
        <c:ser>
          <c:idx val="10"/>
          <c:order val="10"/>
          <c:tx>
            <c:strRef>
              <c:f>Sheet8!$L$1</c:f>
              <c:strCache>
                <c:ptCount val="1"/>
                <c:pt idx="0">
                  <c:v>From NY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Sheet8!$A$2:$A$15</c:f>
              <c:strCache>
                <c:ptCount val="14"/>
                <c:pt idx="0">
                  <c:v>Biomass</c:v>
                </c:pt>
                <c:pt idx="1">
                  <c:v>Diesel</c:v>
                </c:pt>
                <c:pt idx="2">
                  <c:v>Digester Gas</c:v>
                </c:pt>
                <c:pt idx="3">
                  <c:v>Fuel cell</c:v>
                </c:pt>
                <c:pt idx="4">
                  <c:v>Hydroelectric/Hydropower</c:v>
                </c:pt>
                <c:pt idx="5">
                  <c:v>Jet</c:v>
                </c:pt>
                <c:pt idx="6">
                  <c:v>Landfill gas</c:v>
                </c:pt>
                <c:pt idx="7">
                  <c:v>Municipal solid waste</c:v>
                </c:pt>
                <c:pt idx="8">
                  <c:v>Natural gas</c:v>
                </c:pt>
                <c:pt idx="9">
                  <c:v>Oil</c:v>
                </c:pt>
                <c:pt idx="10">
                  <c:v>Solar Photovoltaic</c:v>
                </c:pt>
                <c:pt idx="11">
                  <c:v>Trash-to-energy</c:v>
                </c:pt>
                <c:pt idx="12">
                  <c:v>Wind</c:v>
                </c:pt>
                <c:pt idx="13">
                  <c:v>Wood</c:v>
                </c:pt>
              </c:strCache>
            </c:strRef>
          </c:cat>
          <c:val>
            <c:numRef>
              <c:f>Sheet8!$L$2:$L$15</c:f>
              <c:numCache>
                <c:formatCode>_(* #,##0_);_(* \(#,##0\);_(*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4092</c:v>
                </c:pt>
                <c:pt idx="5">
                  <c:v>0</c:v>
                </c:pt>
                <c:pt idx="6">
                  <c:v>148860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98303</c:v>
                </c:pt>
                <c:pt idx="13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Sheet8!$M$1</c:f>
              <c:strCache>
                <c:ptCount val="1"/>
                <c:pt idx="0">
                  <c:v>From Q</c:v>
                </c:pt>
              </c:strCache>
            </c:strRef>
          </c:tx>
          <c:spPr>
            <a:solidFill>
              <a:srgbClr val="F1B1DA"/>
            </a:solidFill>
            <a:ln>
              <a:noFill/>
            </a:ln>
            <a:effectLst/>
          </c:spPr>
          <c:invertIfNegative val="0"/>
          <c:cat>
            <c:strRef>
              <c:f>Sheet8!$A$2:$A$15</c:f>
              <c:strCache>
                <c:ptCount val="14"/>
                <c:pt idx="0">
                  <c:v>Biomass</c:v>
                </c:pt>
                <c:pt idx="1">
                  <c:v>Diesel</c:v>
                </c:pt>
                <c:pt idx="2">
                  <c:v>Digester Gas</c:v>
                </c:pt>
                <c:pt idx="3">
                  <c:v>Fuel cell</c:v>
                </c:pt>
                <c:pt idx="4">
                  <c:v>Hydroelectric/Hydropower</c:v>
                </c:pt>
                <c:pt idx="5">
                  <c:v>Jet</c:v>
                </c:pt>
                <c:pt idx="6">
                  <c:v>Landfill gas</c:v>
                </c:pt>
                <c:pt idx="7">
                  <c:v>Municipal solid waste</c:v>
                </c:pt>
                <c:pt idx="8">
                  <c:v>Natural gas</c:v>
                </c:pt>
                <c:pt idx="9">
                  <c:v>Oil</c:v>
                </c:pt>
                <c:pt idx="10">
                  <c:v>Solar Photovoltaic</c:v>
                </c:pt>
                <c:pt idx="11">
                  <c:v>Trash-to-energy</c:v>
                </c:pt>
                <c:pt idx="12">
                  <c:v>Wind</c:v>
                </c:pt>
                <c:pt idx="13">
                  <c:v>Wood</c:v>
                </c:pt>
              </c:strCache>
            </c:strRef>
          </c:cat>
          <c:val>
            <c:numRef>
              <c:f>Sheet8!$M$2:$M$15</c:f>
              <c:numCache>
                <c:formatCode>_(* #,##0_);_(* \(#,##0\);_(* "-"??_);_(@_)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25000</c:v>
                </c:pt>
                <c:pt idx="5">
                  <c:v>0</c:v>
                </c:pt>
                <c:pt idx="6">
                  <c:v>19961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139136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3306344"/>
        <c:axId val="313306736"/>
      </c:barChart>
      <c:catAx>
        <c:axId val="31330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06736"/>
        <c:crosses val="autoZero"/>
        <c:auto val="1"/>
        <c:lblAlgn val="ctr"/>
        <c:lblOffset val="100"/>
        <c:noMultiLvlLbl val="0"/>
      </c:catAx>
      <c:valAx>
        <c:axId val="31330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0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450289379789456"/>
          <c:y val="8.0862838308390889E-2"/>
          <c:w val="0.11578631952189909"/>
          <c:h val="0.827613485754867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CT RECs by Source &amp;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81586632656829E-2"/>
          <c:y val="9.528580603725112E-2"/>
          <c:w val="0.71353813167720237"/>
          <c:h val="0.6920408184091656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Biodiesel1</c:v>
                </c:pt>
              </c:strCache>
            </c:strRef>
          </c:tx>
          <c:spPr>
            <a:solidFill>
              <a:srgbClr val="F1B1DA"/>
            </a:solidFill>
            <a:ln>
              <a:noFill/>
            </a:ln>
            <a:effectLst/>
          </c:spPr>
          <c:invertIfNegative val="0"/>
          <c:cat>
            <c:numRef>
              <c:f>Sheet7!$A$2:$A$16</c:f>
              <c:numCache>
                <c:formatCode>General</c:formatCod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numCache>
            </c:numRef>
          </c:cat>
          <c:val>
            <c:numRef>
              <c:f>Sheet7!$B$2:$B$16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138</c:v>
                </c:pt>
                <c:pt idx="9">
                  <c:v>64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Sheet7!$A$2:$A$16</c:f>
              <c:numCache>
                <c:formatCode>General</c:formatCod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numCache>
            </c:numRef>
          </c:cat>
          <c:val>
            <c:numRef>
              <c:f>Sheet7!$C$2:$C$16</c:f>
              <c:numCache>
                <c:formatCode>General</c:formatCode>
                <c:ptCount val="15"/>
                <c:pt idx="0">
                  <c:v>1</c:v>
                </c:pt>
                <c:pt idx="1">
                  <c:v>78448</c:v>
                </c:pt>
                <c:pt idx="2">
                  <c:v>93662</c:v>
                </c:pt>
                <c:pt idx="3">
                  <c:v>102980</c:v>
                </c:pt>
                <c:pt idx="4">
                  <c:v>118551</c:v>
                </c:pt>
                <c:pt idx="5">
                  <c:v>267008</c:v>
                </c:pt>
                <c:pt idx="6">
                  <c:v>381845</c:v>
                </c:pt>
                <c:pt idx="7">
                  <c:v>441590</c:v>
                </c:pt>
                <c:pt idx="8">
                  <c:v>356068</c:v>
                </c:pt>
                <c:pt idx="9">
                  <c:v>356939</c:v>
                </c:pt>
                <c:pt idx="10">
                  <c:v>455653</c:v>
                </c:pt>
                <c:pt idx="11">
                  <c:v>619585</c:v>
                </c:pt>
                <c:pt idx="12">
                  <c:v>787512</c:v>
                </c:pt>
                <c:pt idx="13">
                  <c:v>835611</c:v>
                </c:pt>
                <c:pt idx="14">
                  <c:v>712775</c:v>
                </c:pt>
              </c:numCache>
            </c:numRef>
          </c:val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Sheet7!$A$2:$A$16</c:f>
              <c:numCache>
                <c:formatCode>General</c:formatCod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numCache>
            </c:numRef>
          </c:cat>
          <c:val>
            <c:numRef>
              <c:f>Sheet7!$D$2:$D$16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3158</c:v>
                </c:pt>
                <c:pt idx="7">
                  <c:v>3911</c:v>
                </c:pt>
                <c:pt idx="8">
                  <c:v>1553</c:v>
                </c:pt>
                <c:pt idx="9">
                  <c:v>1024</c:v>
                </c:pt>
                <c:pt idx="10">
                  <c:v>0</c:v>
                </c:pt>
                <c:pt idx="11">
                  <c:v>0</c:v>
                </c:pt>
                <c:pt idx="12">
                  <c:v>468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Digester Gas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Sheet7!$A$2:$A$16</c:f>
              <c:numCache>
                <c:formatCode>General</c:formatCod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numCache>
            </c:numRef>
          </c:cat>
          <c:val>
            <c:numRef>
              <c:f>Sheet7!$E$2:$E$16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343</c:v>
                </c:pt>
                <c:pt idx="9">
                  <c:v>4798</c:v>
                </c:pt>
                <c:pt idx="10">
                  <c:v>9109</c:v>
                </c:pt>
                <c:pt idx="11">
                  <c:v>8656</c:v>
                </c:pt>
                <c:pt idx="12">
                  <c:v>3287</c:v>
                </c:pt>
                <c:pt idx="13">
                  <c:v>7897</c:v>
                </c:pt>
                <c:pt idx="14">
                  <c:v>12550</c:v>
                </c:pt>
              </c:numCache>
            </c:numRef>
          </c:val>
        </c:ser>
        <c:ser>
          <c:idx val="4"/>
          <c:order val="4"/>
          <c:tx>
            <c:strRef>
              <c:f>Sheet7!$F$1</c:f>
              <c:strCache>
                <c:ptCount val="1"/>
                <c:pt idx="0">
                  <c:v>Fuel cell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Sheet7!$A$2:$A$16</c:f>
              <c:numCache>
                <c:formatCode>General</c:formatCod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numCache>
            </c:numRef>
          </c:cat>
          <c:val>
            <c:numRef>
              <c:f>Sheet7!$F$2:$F$16</c:f>
              <c:numCache>
                <c:formatCode>General</c:formatCode>
                <c:ptCount val="15"/>
                <c:pt idx="0">
                  <c:v>0</c:v>
                </c:pt>
                <c:pt idx="1">
                  <c:v>2737</c:v>
                </c:pt>
                <c:pt idx="2">
                  <c:v>5966</c:v>
                </c:pt>
                <c:pt idx="3">
                  <c:v>7198</c:v>
                </c:pt>
                <c:pt idx="4">
                  <c:v>7283</c:v>
                </c:pt>
                <c:pt idx="5">
                  <c:v>7939</c:v>
                </c:pt>
                <c:pt idx="6">
                  <c:v>13599</c:v>
                </c:pt>
                <c:pt idx="7">
                  <c:v>12295</c:v>
                </c:pt>
                <c:pt idx="8">
                  <c:v>16590</c:v>
                </c:pt>
                <c:pt idx="9">
                  <c:v>34917</c:v>
                </c:pt>
                <c:pt idx="10">
                  <c:v>59696</c:v>
                </c:pt>
                <c:pt idx="11">
                  <c:v>194101</c:v>
                </c:pt>
                <c:pt idx="12">
                  <c:v>204112</c:v>
                </c:pt>
                <c:pt idx="13">
                  <c:v>258091</c:v>
                </c:pt>
                <c:pt idx="14">
                  <c:v>304857</c:v>
                </c:pt>
              </c:numCache>
            </c:numRef>
          </c:val>
        </c:ser>
        <c:ser>
          <c:idx val="5"/>
          <c:order val="5"/>
          <c:tx>
            <c:strRef>
              <c:f>Sheet7!$G$1</c:f>
              <c:strCache>
                <c:ptCount val="1"/>
                <c:pt idx="0">
                  <c:v>Hydroelectric/Hydropower</c:v>
                </c:pt>
              </c:strCache>
            </c:strRef>
          </c:tx>
          <c:spPr>
            <a:solidFill>
              <a:srgbClr val="C7D420"/>
            </a:solidFill>
            <a:ln>
              <a:noFill/>
            </a:ln>
            <a:effectLst/>
          </c:spPr>
          <c:invertIfNegative val="0"/>
          <c:cat>
            <c:numRef>
              <c:f>Sheet7!$A$2:$A$16</c:f>
              <c:numCache>
                <c:formatCode>General</c:formatCod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numCache>
            </c:numRef>
          </c:cat>
          <c:val>
            <c:numRef>
              <c:f>Sheet7!$G$2:$G$16</c:f>
              <c:numCache>
                <c:formatCode>General</c:formatCode>
                <c:ptCount val="15"/>
                <c:pt idx="0">
                  <c:v>91089</c:v>
                </c:pt>
                <c:pt idx="1">
                  <c:v>161520</c:v>
                </c:pt>
                <c:pt idx="2">
                  <c:v>270128</c:v>
                </c:pt>
                <c:pt idx="3">
                  <c:v>344565</c:v>
                </c:pt>
                <c:pt idx="4">
                  <c:v>376902</c:v>
                </c:pt>
                <c:pt idx="5">
                  <c:v>546941</c:v>
                </c:pt>
                <c:pt idx="6">
                  <c:v>504902</c:v>
                </c:pt>
                <c:pt idx="7">
                  <c:v>464985</c:v>
                </c:pt>
                <c:pt idx="8">
                  <c:v>382975</c:v>
                </c:pt>
                <c:pt idx="9">
                  <c:v>257755</c:v>
                </c:pt>
                <c:pt idx="10">
                  <c:v>465199</c:v>
                </c:pt>
                <c:pt idx="11">
                  <c:v>456964</c:v>
                </c:pt>
                <c:pt idx="12">
                  <c:v>441661</c:v>
                </c:pt>
                <c:pt idx="13">
                  <c:v>397545</c:v>
                </c:pt>
                <c:pt idx="14">
                  <c:v>304152</c:v>
                </c:pt>
              </c:numCache>
            </c:numRef>
          </c:val>
        </c:ser>
        <c:ser>
          <c:idx val="6"/>
          <c:order val="6"/>
          <c:tx>
            <c:strRef>
              <c:f>Sheet7!$H$1</c:f>
              <c:strCache>
                <c:ptCount val="1"/>
                <c:pt idx="0">
                  <c:v>Jet</c:v>
                </c:pt>
              </c:strCache>
            </c:strRef>
          </c:tx>
          <c:spPr>
            <a:solidFill>
              <a:srgbClr val="01FF74"/>
            </a:solidFill>
            <a:ln>
              <a:noFill/>
            </a:ln>
            <a:effectLst/>
          </c:spPr>
          <c:invertIfNegative val="0"/>
          <c:cat>
            <c:numRef>
              <c:f>Sheet7!$A$2:$A$16</c:f>
              <c:numCache>
                <c:formatCode>General</c:formatCod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numCache>
            </c:numRef>
          </c:cat>
          <c:val>
            <c:numRef>
              <c:f>Sheet7!$H$2:$H$16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247</c:v>
                </c:pt>
                <c:pt idx="7">
                  <c:v>388</c:v>
                </c:pt>
                <c:pt idx="8">
                  <c:v>248</c:v>
                </c:pt>
                <c:pt idx="9">
                  <c:v>62</c:v>
                </c:pt>
                <c:pt idx="10">
                  <c:v>0</c:v>
                </c:pt>
                <c:pt idx="11">
                  <c:v>0</c:v>
                </c:pt>
                <c:pt idx="12">
                  <c:v>121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Sheet7!$I$1</c:f>
              <c:strCache>
                <c:ptCount val="1"/>
                <c:pt idx="0">
                  <c:v>Landfill gas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Sheet7!$A$2:$A$16</c:f>
              <c:numCache>
                <c:formatCode>General</c:formatCod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numCache>
            </c:numRef>
          </c:cat>
          <c:val>
            <c:numRef>
              <c:f>Sheet7!$I$2:$I$16</c:f>
              <c:numCache>
                <c:formatCode>General</c:formatCode>
                <c:ptCount val="15"/>
                <c:pt idx="0">
                  <c:v>29857</c:v>
                </c:pt>
                <c:pt idx="1">
                  <c:v>183428</c:v>
                </c:pt>
                <c:pt idx="2">
                  <c:v>181120</c:v>
                </c:pt>
                <c:pt idx="3">
                  <c:v>127143</c:v>
                </c:pt>
                <c:pt idx="4">
                  <c:v>247760</c:v>
                </c:pt>
                <c:pt idx="5">
                  <c:v>310063</c:v>
                </c:pt>
                <c:pt idx="6">
                  <c:v>367385</c:v>
                </c:pt>
                <c:pt idx="7">
                  <c:v>249633</c:v>
                </c:pt>
                <c:pt idx="8">
                  <c:v>102916</c:v>
                </c:pt>
                <c:pt idx="9">
                  <c:v>166418</c:v>
                </c:pt>
                <c:pt idx="10">
                  <c:v>192383</c:v>
                </c:pt>
                <c:pt idx="11">
                  <c:v>200320</c:v>
                </c:pt>
                <c:pt idx="12">
                  <c:v>304106</c:v>
                </c:pt>
                <c:pt idx="13">
                  <c:v>189534</c:v>
                </c:pt>
                <c:pt idx="14">
                  <c:v>272755</c:v>
                </c:pt>
              </c:numCache>
            </c:numRef>
          </c:val>
        </c:ser>
        <c:ser>
          <c:idx val="8"/>
          <c:order val="8"/>
          <c:tx>
            <c:strRef>
              <c:f>Sheet7!$J$1</c:f>
              <c:strCache>
                <c:ptCount val="1"/>
                <c:pt idx="0">
                  <c:v>Municipal solid waste</c:v>
                </c:pt>
              </c:strCache>
            </c:strRef>
          </c:tx>
          <c:spPr>
            <a:solidFill>
              <a:srgbClr val="54DBDE"/>
            </a:solidFill>
            <a:ln>
              <a:noFill/>
            </a:ln>
            <a:effectLst/>
          </c:spPr>
          <c:invertIfNegative val="0"/>
          <c:cat>
            <c:numRef>
              <c:f>Sheet7!$A$2:$A$16</c:f>
              <c:numCache>
                <c:formatCode>General</c:formatCod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numCache>
            </c:numRef>
          </c:cat>
          <c:val>
            <c:numRef>
              <c:f>Sheet7!$J$2:$J$16</c:f>
              <c:numCache>
                <c:formatCode>General</c:formatCode>
                <c:ptCount val="15"/>
                <c:pt idx="0">
                  <c:v>751172</c:v>
                </c:pt>
                <c:pt idx="1">
                  <c:v>725182</c:v>
                </c:pt>
                <c:pt idx="2">
                  <c:v>716994</c:v>
                </c:pt>
                <c:pt idx="3">
                  <c:v>708191</c:v>
                </c:pt>
                <c:pt idx="4">
                  <c:v>633518</c:v>
                </c:pt>
                <c:pt idx="5">
                  <c:v>723203</c:v>
                </c:pt>
                <c:pt idx="6">
                  <c:v>206042</c:v>
                </c:pt>
                <c:pt idx="7">
                  <c:v>157637</c:v>
                </c:pt>
                <c:pt idx="8">
                  <c:v>149991</c:v>
                </c:pt>
                <c:pt idx="9">
                  <c:v>265477</c:v>
                </c:pt>
                <c:pt idx="10">
                  <c:v>328339</c:v>
                </c:pt>
                <c:pt idx="11">
                  <c:v>471841</c:v>
                </c:pt>
                <c:pt idx="12">
                  <c:v>326083</c:v>
                </c:pt>
                <c:pt idx="13">
                  <c:v>260311</c:v>
                </c:pt>
                <c:pt idx="14">
                  <c:v>237955</c:v>
                </c:pt>
              </c:numCache>
            </c:numRef>
          </c:val>
        </c:ser>
        <c:ser>
          <c:idx val="9"/>
          <c:order val="9"/>
          <c:tx>
            <c:strRef>
              <c:f>Sheet7!$K$1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Sheet7!$A$2:$A$16</c:f>
              <c:numCache>
                <c:formatCode>General</c:formatCod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numCache>
            </c:numRef>
          </c:cat>
          <c:val>
            <c:numRef>
              <c:f>Sheet7!$K$2:$K$16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113353</c:v>
                </c:pt>
                <c:pt idx="6">
                  <c:v>454275</c:v>
                </c:pt>
                <c:pt idx="7">
                  <c:v>569787</c:v>
                </c:pt>
                <c:pt idx="8">
                  <c:v>626649</c:v>
                </c:pt>
                <c:pt idx="9">
                  <c:v>731195</c:v>
                </c:pt>
                <c:pt idx="10">
                  <c:v>804175</c:v>
                </c:pt>
                <c:pt idx="11">
                  <c:v>970505</c:v>
                </c:pt>
                <c:pt idx="12">
                  <c:v>1003554</c:v>
                </c:pt>
                <c:pt idx="13">
                  <c:v>59899</c:v>
                </c:pt>
                <c:pt idx="14">
                  <c:v>102295</c:v>
                </c:pt>
              </c:numCache>
            </c:numRef>
          </c:val>
        </c:ser>
        <c:ser>
          <c:idx val="10"/>
          <c:order val="10"/>
          <c:tx>
            <c:strRef>
              <c:f>Sheet7!$L$1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Sheet7!$A$2:$A$16</c:f>
              <c:numCache>
                <c:formatCode>General</c:formatCod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numCache>
            </c:numRef>
          </c:cat>
          <c:val>
            <c:numRef>
              <c:f>Sheet7!$L$2:$L$16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53</c:v>
                </c:pt>
                <c:pt idx="7">
                  <c:v>598</c:v>
                </c:pt>
                <c:pt idx="8">
                  <c:v>957</c:v>
                </c:pt>
                <c:pt idx="9">
                  <c:v>1</c:v>
                </c:pt>
                <c:pt idx="10">
                  <c:v>1159</c:v>
                </c:pt>
                <c:pt idx="11">
                  <c:v>5825</c:v>
                </c:pt>
                <c:pt idx="12">
                  <c:v>9552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Sheet7!$M$1</c:f>
              <c:strCache>
                <c:ptCount val="1"/>
                <c:pt idx="0">
                  <c:v>Solar Photovoltaic</c:v>
                </c:pt>
              </c:strCache>
            </c:strRef>
          </c:tx>
          <c:spPr>
            <a:solidFill>
              <a:srgbClr val="1F03EF"/>
            </a:solidFill>
            <a:ln>
              <a:noFill/>
            </a:ln>
            <a:effectLst/>
          </c:spPr>
          <c:invertIfNegative val="0"/>
          <c:cat>
            <c:numRef>
              <c:f>Sheet7!$A$2:$A$16</c:f>
              <c:numCache>
                <c:formatCode>General</c:formatCod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numCache>
            </c:numRef>
          </c:cat>
          <c:val>
            <c:numRef>
              <c:f>Sheet7!$M$2:$M$16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108</c:v>
                </c:pt>
                <c:pt idx="5">
                  <c:v>174</c:v>
                </c:pt>
                <c:pt idx="6">
                  <c:v>3196</c:v>
                </c:pt>
                <c:pt idx="7">
                  <c:v>11605</c:v>
                </c:pt>
                <c:pt idx="8">
                  <c:v>14416</c:v>
                </c:pt>
                <c:pt idx="9">
                  <c:v>17312</c:v>
                </c:pt>
                <c:pt idx="10">
                  <c:v>28718</c:v>
                </c:pt>
                <c:pt idx="11">
                  <c:v>58479</c:v>
                </c:pt>
                <c:pt idx="12">
                  <c:v>89889</c:v>
                </c:pt>
                <c:pt idx="13">
                  <c:v>170214</c:v>
                </c:pt>
                <c:pt idx="14">
                  <c:v>250674</c:v>
                </c:pt>
              </c:numCache>
            </c:numRef>
          </c:val>
        </c:ser>
        <c:ser>
          <c:idx val="12"/>
          <c:order val="12"/>
          <c:tx>
            <c:strRef>
              <c:f>Sheet7!$N$1</c:f>
              <c:strCache>
                <c:ptCount val="1"/>
                <c:pt idx="0">
                  <c:v>Trash-to-energy</c:v>
                </c:pt>
              </c:strCache>
            </c:strRef>
          </c:tx>
          <c:spPr>
            <a:solidFill>
              <a:srgbClr val="9148C8"/>
            </a:solidFill>
            <a:ln>
              <a:noFill/>
            </a:ln>
            <a:effectLst/>
          </c:spPr>
          <c:invertIfNegative val="0"/>
          <c:cat>
            <c:numRef>
              <c:f>Sheet7!$A$2:$A$16</c:f>
              <c:numCache>
                <c:formatCode>General</c:formatCod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numCache>
            </c:numRef>
          </c:cat>
          <c:val>
            <c:numRef>
              <c:f>Sheet7!$N$2:$N$16</c:f>
              <c:numCache>
                <c:formatCode>General</c:formatCode>
                <c:ptCount val="15"/>
                <c:pt idx="0">
                  <c:v>10020</c:v>
                </c:pt>
                <c:pt idx="1">
                  <c:v>373918</c:v>
                </c:pt>
                <c:pt idx="2">
                  <c:v>135047</c:v>
                </c:pt>
                <c:pt idx="3">
                  <c:v>220353</c:v>
                </c:pt>
                <c:pt idx="4">
                  <c:v>383493</c:v>
                </c:pt>
                <c:pt idx="5">
                  <c:v>377245</c:v>
                </c:pt>
                <c:pt idx="6">
                  <c:v>413990</c:v>
                </c:pt>
                <c:pt idx="7">
                  <c:v>524643</c:v>
                </c:pt>
                <c:pt idx="8">
                  <c:v>373410</c:v>
                </c:pt>
                <c:pt idx="9">
                  <c:v>512017</c:v>
                </c:pt>
                <c:pt idx="10">
                  <c:v>500598</c:v>
                </c:pt>
                <c:pt idx="11">
                  <c:v>479076</c:v>
                </c:pt>
                <c:pt idx="12">
                  <c:v>446215</c:v>
                </c:pt>
                <c:pt idx="13">
                  <c:v>505071</c:v>
                </c:pt>
                <c:pt idx="14">
                  <c:v>644296</c:v>
                </c:pt>
              </c:numCache>
            </c:numRef>
          </c:val>
        </c:ser>
        <c:ser>
          <c:idx val="13"/>
          <c:order val="13"/>
          <c:tx>
            <c:strRef>
              <c:f>Sheet7!$O$1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BB4CC4"/>
            </a:solidFill>
            <a:ln>
              <a:noFill/>
            </a:ln>
            <a:effectLst/>
          </c:spPr>
          <c:invertIfNegative val="0"/>
          <c:cat>
            <c:numRef>
              <c:f>Sheet7!$A$2:$A$16</c:f>
              <c:numCache>
                <c:formatCode>General</c:formatCod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numCache>
            </c:numRef>
          </c:cat>
          <c:val>
            <c:numRef>
              <c:f>Sheet7!$O$2:$O$16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10000</c:v>
                </c:pt>
                <c:pt idx="4">
                  <c:v>42734</c:v>
                </c:pt>
                <c:pt idx="5">
                  <c:v>32500</c:v>
                </c:pt>
                <c:pt idx="6">
                  <c:v>88788</c:v>
                </c:pt>
                <c:pt idx="7">
                  <c:v>139679</c:v>
                </c:pt>
                <c:pt idx="8">
                  <c:v>150151</c:v>
                </c:pt>
                <c:pt idx="9">
                  <c:v>24109</c:v>
                </c:pt>
                <c:pt idx="10">
                  <c:v>93574</c:v>
                </c:pt>
                <c:pt idx="11">
                  <c:v>314881</c:v>
                </c:pt>
                <c:pt idx="12">
                  <c:v>623145</c:v>
                </c:pt>
                <c:pt idx="13">
                  <c:v>613030</c:v>
                </c:pt>
                <c:pt idx="14">
                  <c:v>1203383</c:v>
                </c:pt>
              </c:numCache>
            </c:numRef>
          </c:val>
        </c:ser>
        <c:ser>
          <c:idx val="14"/>
          <c:order val="14"/>
          <c:tx>
            <c:strRef>
              <c:f>Sheet7!$P$1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rgbClr val="B92183"/>
            </a:solidFill>
            <a:ln>
              <a:noFill/>
            </a:ln>
            <a:effectLst/>
          </c:spPr>
          <c:invertIfNegative val="0"/>
          <c:cat>
            <c:numRef>
              <c:f>Sheet7!$A$2:$A$16</c:f>
              <c:numCache>
                <c:formatCode>General</c:formatCod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numCache>
            </c:numRef>
          </c:cat>
          <c:val>
            <c:numRef>
              <c:f>Sheet7!$P$2:$P$16</c:f>
              <c:numCache>
                <c:formatCode>General</c:formatCode>
                <c:ptCount val="15"/>
                <c:pt idx="0">
                  <c:v>615</c:v>
                </c:pt>
                <c:pt idx="1">
                  <c:v>88520</c:v>
                </c:pt>
                <c:pt idx="2">
                  <c:v>261617</c:v>
                </c:pt>
                <c:pt idx="3">
                  <c:v>250223</c:v>
                </c:pt>
                <c:pt idx="4">
                  <c:v>500039</c:v>
                </c:pt>
                <c:pt idx="5">
                  <c:v>1066323</c:v>
                </c:pt>
                <c:pt idx="6">
                  <c:v>1157982</c:v>
                </c:pt>
                <c:pt idx="7">
                  <c:v>1175906</c:v>
                </c:pt>
                <c:pt idx="8">
                  <c:v>1084069</c:v>
                </c:pt>
                <c:pt idx="9">
                  <c:v>1198983</c:v>
                </c:pt>
                <c:pt idx="10">
                  <c:v>1397056</c:v>
                </c:pt>
                <c:pt idx="11">
                  <c:v>1677178</c:v>
                </c:pt>
                <c:pt idx="12">
                  <c:v>1877702</c:v>
                </c:pt>
                <c:pt idx="13">
                  <c:v>1864868</c:v>
                </c:pt>
                <c:pt idx="14">
                  <c:v>1460211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3307128"/>
        <c:axId val="313307520"/>
      </c:barChart>
      <c:catAx>
        <c:axId val="313307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07520"/>
        <c:crosses val="autoZero"/>
        <c:auto val="1"/>
        <c:lblAlgn val="ctr"/>
        <c:lblOffset val="100"/>
        <c:noMultiLvlLbl val="0"/>
      </c:catAx>
      <c:valAx>
        <c:axId val="31330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MWh</a:t>
                </a:r>
              </a:p>
            </c:rich>
          </c:tx>
          <c:layout>
            <c:manualLayout>
              <c:xMode val="edge"/>
              <c:yMode val="edge"/>
              <c:x val="0.40529024362752203"/>
              <c:y val="0.92292137548600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30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480003649850519"/>
          <c:y val="0.11389299748247925"/>
          <c:w val="0.18280791588168044"/>
          <c:h val="0.756504626071940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4</xdr:row>
      <xdr:rowOff>28575</xdr:rowOff>
    </xdr:from>
    <xdr:to>
      <xdr:col>14</xdr:col>
      <xdr:colOff>228600</xdr:colOff>
      <xdr:row>28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0.75498</cdr:x>
      <cdr:y>0.14344</cdr:y>
    </cdr:from>
    <cdr:to>
      <cdr:x>0.96131</cdr:x>
      <cdr:y>0.24795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34100" y="666750"/>
          <a:ext cx="167640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1"/>
              </a:solidFill>
            </a:rPr>
            <a:t>-22% change from 1990</a:t>
          </a:r>
        </a:p>
        <a:p xmlns:a="http://schemas.openxmlformats.org/drawingml/2006/main">
          <a:r>
            <a:rPr lang="en-US" sz="1100" b="1">
              <a:solidFill>
                <a:schemeClr val="accent1"/>
              </a:solidFill>
            </a:rPr>
            <a:t>-8.8%</a:t>
          </a:r>
          <a:r>
            <a:rPr lang="en-US" sz="1100" b="1" baseline="0">
              <a:solidFill>
                <a:schemeClr val="accent1"/>
              </a:solidFill>
            </a:rPr>
            <a:t> change from 2015</a:t>
          </a:r>
          <a:endParaRPr lang="en-US" sz="1100" b="1">
            <a:solidFill>
              <a:schemeClr val="accent1"/>
            </a:solidFill>
          </a:endParaRPr>
        </a:p>
      </cdr:txBody>
    </cdr:sp>
  </cdr:relSizeAnchor>
  <cdr:relSizeAnchor xmlns:cdr="http://schemas.openxmlformats.org/drawingml/2006/chartDrawing">
    <cdr:from>
      <cdr:x>0.7714</cdr:x>
      <cdr:y>0.45287</cdr:y>
    </cdr:from>
    <cdr:to>
      <cdr:x>0.98124</cdr:x>
      <cdr:y>0.57582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267450" y="2105025"/>
          <a:ext cx="1704975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2"/>
              </a:solidFill>
            </a:rPr>
            <a:t>29% change from 1990</a:t>
          </a:r>
        </a:p>
        <a:p xmlns:a="http://schemas.openxmlformats.org/drawingml/2006/main">
          <a:r>
            <a:rPr lang="en-US" sz="1100" b="1">
              <a:solidFill>
                <a:schemeClr val="accent2"/>
              </a:solidFill>
            </a:rPr>
            <a:t>-5.2%</a:t>
          </a:r>
          <a:r>
            <a:rPr lang="en-US" sz="1100" b="1" baseline="0">
              <a:solidFill>
                <a:schemeClr val="accent2"/>
              </a:solidFill>
            </a:rPr>
            <a:t> change from 2015</a:t>
          </a:r>
          <a:endParaRPr lang="en-US" sz="1100" b="1">
            <a:solidFill>
              <a:schemeClr val="accent2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0</xdr:row>
      <xdr:rowOff>85724</xdr:rowOff>
    </xdr:from>
    <xdr:to>
      <xdr:col>18</xdr:col>
      <xdr:colOff>285750</xdr:colOff>
      <xdr:row>29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3</xdr:row>
      <xdr:rowOff>66675</xdr:rowOff>
    </xdr:from>
    <xdr:to>
      <xdr:col>19</xdr:col>
      <xdr:colOff>428625</xdr:colOff>
      <xdr:row>29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7</xdr:row>
      <xdr:rowOff>123825</xdr:rowOff>
    </xdr:from>
    <xdr:to>
      <xdr:col>13</xdr:col>
      <xdr:colOff>247650</xdr:colOff>
      <xdr:row>22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0</xdr:rowOff>
    </xdr:from>
    <xdr:to>
      <xdr:col>16</xdr:col>
      <xdr:colOff>209550</xdr:colOff>
      <xdr:row>31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19</xdr:row>
      <xdr:rowOff>161926</xdr:rowOff>
    </xdr:from>
    <xdr:to>
      <xdr:col>18</xdr:col>
      <xdr:colOff>276225</xdr:colOff>
      <xdr:row>53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"/>
  <sheetViews>
    <sheetView workbookViewId="0">
      <selection activeCell="B2" sqref="B2:AC3"/>
    </sheetView>
  </sheetViews>
  <sheetFormatPr defaultRowHeight="15" x14ac:dyDescent="0.25"/>
  <sheetData>
    <row r="2" spans="2:29" x14ac:dyDescent="0.25">
      <c r="B2" t="s">
        <v>0</v>
      </c>
      <c r="C2">
        <v>11.908703011635628</v>
      </c>
      <c r="D2">
        <v>12.015808424267215</v>
      </c>
      <c r="E2">
        <v>11.282675657441759</v>
      </c>
      <c r="F2">
        <v>10.22866671361591</v>
      </c>
      <c r="G2">
        <v>10.395885380019983</v>
      </c>
      <c r="H2">
        <v>10.320433330320103</v>
      </c>
      <c r="I2">
        <v>10.734700429507201</v>
      </c>
      <c r="J2">
        <v>13.201969739517997</v>
      </c>
      <c r="K2">
        <v>12.948870196922446</v>
      </c>
      <c r="L2">
        <v>12.210133852255002</v>
      </c>
      <c r="M2">
        <v>11.989900612431979</v>
      </c>
      <c r="N2">
        <v>12.343415698509945</v>
      </c>
      <c r="O2">
        <v>11.983738560961358</v>
      </c>
      <c r="P2">
        <v>12.355896167381317</v>
      </c>
      <c r="Q2">
        <v>12.228978878725954</v>
      </c>
      <c r="R2">
        <v>12.670138824478334</v>
      </c>
      <c r="S2">
        <v>11.08142070071079</v>
      </c>
      <c r="T2">
        <v>11.291854503543206</v>
      </c>
      <c r="U2">
        <v>10.093072782062062</v>
      </c>
      <c r="V2">
        <v>11.454199128109076</v>
      </c>
      <c r="W2">
        <v>11.964953399116686</v>
      </c>
      <c r="X2">
        <v>10.461509104253894</v>
      </c>
      <c r="Y2">
        <v>9.6302283298383689</v>
      </c>
      <c r="Z2">
        <v>9.4730563839953703</v>
      </c>
      <c r="AA2">
        <v>9.8116989039421867</v>
      </c>
      <c r="AB2">
        <v>10.185914706607635</v>
      </c>
      <c r="AC2">
        <v>9.2891614699273113</v>
      </c>
    </row>
    <row r="3" spans="2:29" x14ac:dyDescent="0.25">
      <c r="B3" t="s">
        <v>1</v>
      </c>
      <c r="C3">
        <v>12.125818318670358</v>
      </c>
      <c r="D3">
        <v>11.775871623202862</v>
      </c>
      <c r="E3">
        <v>9.7717566187600919</v>
      </c>
      <c r="F3">
        <v>8.650563455900194</v>
      </c>
      <c r="G3">
        <v>8.5133784486393971</v>
      </c>
      <c r="H3">
        <v>9.7371091643132477</v>
      </c>
      <c r="I3">
        <v>11.311066582135453</v>
      </c>
      <c r="J3">
        <v>14.507412730672725</v>
      </c>
      <c r="K3">
        <v>13.348239632998851</v>
      </c>
      <c r="L3">
        <v>12.146722771787049</v>
      </c>
      <c r="M3">
        <v>12.658000309744708</v>
      </c>
      <c r="N3">
        <v>11.4161904295231</v>
      </c>
      <c r="O3">
        <v>10.379244521541946</v>
      </c>
      <c r="P3">
        <v>9.6495186825455992</v>
      </c>
      <c r="Q3">
        <v>10.419510091413237</v>
      </c>
      <c r="R3">
        <v>11.673338551268115</v>
      </c>
      <c r="S3">
        <v>11.167101318595286</v>
      </c>
      <c r="T3">
        <v>10.468341000866527</v>
      </c>
      <c r="U3">
        <v>9.4607271683125802</v>
      </c>
      <c r="V3">
        <v>8.0427514376120239</v>
      </c>
      <c r="W3">
        <v>9.2013502092070993</v>
      </c>
      <c r="X3">
        <v>8.1826821884639784</v>
      </c>
      <c r="Y3">
        <v>8.9720275682224653</v>
      </c>
      <c r="Z3">
        <v>8.716353443222582</v>
      </c>
      <c r="AA3">
        <v>7.9570689010730495</v>
      </c>
      <c r="AB3">
        <v>9.0405071659831808</v>
      </c>
      <c r="AC3">
        <v>8.5687117074676671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9"/>
  <sheetViews>
    <sheetView workbookViewId="0">
      <selection activeCell="B2" sqref="B2:C29"/>
    </sheetView>
  </sheetViews>
  <sheetFormatPr defaultRowHeight="15" x14ac:dyDescent="0.25"/>
  <cols>
    <col min="2" max="2" width="27.85546875" bestFit="1" customWidth="1"/>
    <col min="3" max="3" width="26" bestFit="1" customWidth="1"/>
  </cols>
  <sheetData>
    <row r="2" spans="1:3" x14ac:dyDescent="0.25">
      <c r="B2" t="s">
        <v>0</v>
      </c>
      <c r="C2" t="s">
        <v>1</v>
      </c>
    </row>
    <row r="3" spans="1:3" x14ac:dyDescent="0.25">
      <c r="A3">
        <v>1990</v>
      </c>
      <c r="B3">
        <v>11.908703011635628</v>
      </c>
      <c r="C3">
        <v>12.125818318670358</v>
      </c>
    </row>
    <row r="4" spans="1:3" x14ac:dyDescent="0.25">
      <c r="A4">
        <v>1991</v>
      </c>
      <c r="B4">
        <v>12.015808424267215</v>
      </c>
      <c r="C4">
        <v>11.775871623202862</v>
      </c>
    </row>
    <row r="5" spans="1:3" x14ac:dyDescent="0.25">
      <c r="A5">
        <v>1992</v>
      </c>
      <c r="B5">
        <v>11.282675657441759</v>
      </c>
      <c r="C5">
        <v>9.7717566187600919</v>
      </c>
    </row>
    <row r="6" spans="1:3" x14ac:dyDescent="0.25">
      <c r="A6">
        <v>1993</v>
      </c>
      <c r="B6">
        <v>10.22866671361591</v>
      </c>
      <c r="C6">
        <v>8.650563455900194</v>
      </c>
    </row>
    <row r="7" spans="1:3" x14ac:dyDescent="0.25">
      <c r="A7">
        <v>1994</v>
      </c>
      <c r="B7">
        <v>10.395885380019983</v>
      </c>
      <c r="C7">
        <v>8.5133784486393971</v>
      </c>
    </row>
    <row r="8" spans="1:3" x14ac:dyDescent="0.25">
      <c r="A8">
        <v>1995</v>
      </c>
      <c r="B8">
        <v>10.320433330320103</v>
      </c>
      <c r="C8">
        <v>9.7371091643132477</v>
      </c>
    </row>
    <row r="9" spans="1:3" x14ac:dyDescent="0.25">
      <c r="A9">
        <v>1996</v>
      </c>
      <c r="B9">
        <v>10.734700429507201</v>
      </c>
      <c r="C9">
        <v>11.311066582135453</v>
      </c>
    </row>
    <row r="10" spans="1:3" x14ac:dyDescent="0.25">
      <c r="A10">
        <v>1997</v>
      </c>
      <c r="B10">
        <v>13.201969739517997</v>
      </c>
      <c r="C10">
        <v>14.507412730672725</v>
      </c>
    </row>
    <row r="11" spans="1:3" x14ac:dyDescent="0.25">
      <c r="A11">
        <v>1998</v>
      </c>
      <c r="B11">
        <v>12.948870196922446</v>
      </c>
      <c r="C11">
        <v>13.348239632998851</v>
      </c>
    </row>
    <row r="12" spans="1:3" x14ac:dyDescent="0.25">
      <c r="A12">
        <v>1999</v>
      </c>
      <c r="B12">
        <v>12.210133852255002</v>
      </c>
      <c r="C12">
        <v>12.146722771787049</v>
      </c>
    </row>
    <row r="13" spans="1:3" x14ac:dyDescent="0.25">
      <c r="A13">
        <v>2000</v>
      </c>
      <c r="B13">
        <v>11.989900612431979</v>
      </c>
      <c r="C13">
        <v>12.658000309744708</v>
      </c>
    </row>
    <row r="14" spans="1:3" x14ac:dyDescent="0.25">
      <c r="A14">
        <v>2001</v>
      </c>
      <c r="B14">
        <v>12.343415698509945</v>
      </c>
      <c r="C14">
        <v>11.4161904295231</v>
      </c>
    </row>
    <row r="15" spans="1:3" x14ac:dyDescent="0.25">
      <c r="A15">
        <v>2002</v>
      </c>
      <c r="B15">
        <v>11.983738560961358</v>
      </c>
      <c r="C15">
        <v>10.379244521541946</v>
      </c>
    </row>
    <row r="16" spans="1:3" x14ac:dyDescent="0.25">
      <c r="A16">
        <v>2003</v>
      </c>
      <c r="B16">
        <v>12.355896167381317</v>
      </c>
      <c r="C16">
        <v>9.6495186825455992</v>
      </c>
    </row>
    <row r="17" spans="1:3" x14ac:dyDescent="0.25">
      <c r="A17">
        <v>2004</v>
      </c>
      <c r="B17">
        <v>12.228978878725954</v>
      </c>
      <c r="C17">
        <v>10.419510091413237</v>
      </c>
    </row>
    <row r="18" spans="1:3" x14ac:dyDescent="0.25">
      <c r="A18">
        <v>2005</v>
      </c>
      <c r="B18">
        <v>12.670138824478334</v>
      </c>
      <c r="C18">
        <v>11.673338551268115</v>
      </c>
    </row>
    <row r="19" spans="1:3" x14ac:dyDescent="0.25">
      <c r="A19">
        <v>2006</v>
      </c>
      <c r="B19">
        <v>11.08142070071079</v>
      </c>
      <c r="C19">
        <v>11.167101318595286</v>
      </c>
    </row>
    <row r="20" spans="1:3" x14ac:dyDescent="0.25">
      <c r="A20">
        <v>2007</v>
      </c>
      <c r="B20">
        <v>11.291854503543206</v>
      </c>
      <c r="C20">
        <v>10.468341000866527</v>
      </c>
    </row>
    <row r="21" spans="1:3" x14ac:dyDescent="0.25">
      <c r="A21">
        <v>2008</v>
      </c>
      <c r="B21">
        <v>10.093072782062062</v>
      </c>
      <c r="C21">
        <v>9.4607271683125802</v>
      </c>
    </row>
    <row r="22" spans="1:3" x14ac:dyDescent="0.25">
      <c r="A22">
        <v>2009</v>
      </c>
      <c r="B22">
        <v>11.454199128109076</v>
      </c>
      <c r="C22">
        <v>8.0427514376120239</v>
      </c>
    </row>
    <row r="23" spans="1:3" x14ac:dyDescent="0.25">
      <c r="A23">
        <v>2010</v>
      </c>
      <c r="B23">
        <v>11.964953399116686</v>
      </c>
      <c r="C23">
        <v>9.2013502092070993</v>
      </c>
    </row>
    <row r="24" spans="1:3" x14ac:dyDescent="0.25">
      <c r="A24">
        <v>2011</v>
      </c>
      <c r="B24">
        <v>10.461509104253894</v>
      </c>
      <c r="C24">
        <v>8.1826821884639784</v>
      </c>
    </row>
    <row r="25" spans="1:3" x14ac:dyDescent="0.25">
      <c r="A25">
        <v>2012</v>
      </c>
      <c r="B25">
        <v>9.6302283298383689</v>
      </c>
      <c r="C25">
        <v>8.9720275682224653</v>
      </c>
    </row>
    <row r="26" spans="1:3" x14ac:dyDescent="0.25">
      <c r="A26">
        <v>2013</v>
      </c>
      <c r="B26">
        <v>9.4730563839953703</v>
      </c>
      <c r="C26">
        <v>8.716353443222582</v>
      </c>
    </row>
    <row r="27" spans="1:3" x14ac:dyDescent="0.25">
      <c r="A27">
        <v>2014</v>
      </c>
      <c r="B27">
        <v>9.8116989039421867</v>
      </c>
      <c r="C27">
        <v>7.9570689010730495</v>
      </c>
    </row>
    <row r="28" spans="1:3" x14ac:dyDescent="0.25">
      <c r="A28">
        <v>2015</v>
      </c>
      <c r="B28">
        <v>10.185914706607635</v>
      </c>
      <c r="C28">
        <v>9.0405071659831808</v>
      </c>
    </row>
    <row r="29" spans="1:3" x14ac:dyDescent="0.25">
      <c r="A29">
        <v>2016</v>
      </c>
      <c r="B29">
        <v>9.2891614699273113</v>
      </c>
      <c r="C29">
        <v>8.5687117074676671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sqref="A1:D27"/>
    </sheetView>
  </sheetViews>
  <sheetFormatPr defaultRowHeight="15" x14ac:dyDescent="0.25"/>
  <sheetData>
    <row r="1" spans="1:4" x14ac:dyDescent="0.25">
      <c r="B1" t="s">
        <v>2</v>
      </c>
      <c r="C1" t="s">
        <v>4</v>
      </c>
      <c r="D1" t="s">
        <v>3</v>
      </c>
    </row>
    <row r="2" spans="1:4" x14ac:dyDescent="0.25">
      <c r="A2">
        <v>1990</v>
      </c>
      <c r="B2">
        <v>15.595423822929451</v>
      </c>
      <c r="C2">
        <v>44.408780817796789</v>
      </c>
      <c r="D2" s="1">
        <v>26306.28</v>
      </c>
    </row>
    <row r="3" spans="1:4" x14ac:dyDescent="0.25">
      <c r="A3">
        <v>1991</v>
      </c>
      <c r="B3">
        <v>15.523206016021135</v>
      </c>
      <c r="C3">
        <v>44.19188050607449</v>
      </c>
      <c r="D3" s="1">
        <v>26626.02</v>
      </c>
    </row>
    <row r="4" spans="1:4" x14ac:dyDescent="0.25">
      <c r="A4">
        <v>1992</v>
      </c>
      <c r="B4">
        <v>15.633184979071833</v>
      </c>
      <c r="C4">
        <v>46.141380281769344</v>
      </c>
      <c r="D4" s="1">
        <v>26386.945</v>
      </c>
    </row>
    <row r="5" spans="1:4" x14ac:dyDescent="0.25">
      <c r="A5">
        <v>1993</v>
      </c>
      <c r="B5">
        <v>15.726609451684652</v>
      </c>
      <c r="C5">
        <v>44.480507494266313</v>
      </c>
      <c r="D5" s="1">
        <v>27017.382125</v>
      </c>
    </row>
    <row r="6" spans="1:4" x14ac:dyDescent="0.25">
      <c r="A6">
        <v>1994</v>
      </c>
      <c r="B6">
        <v>15.655392413896372</v>
      </c>
      <c r="C6">
        <v>44.253956490308525</v>
      </c>
      <c r="D6" s="1">
        <v>27137.01197</v>
      </c>
    </row>
    <row r="7" spans="1:4" x14ac:dyDescent="0.25">
      <c r="A7">
        <v>1995</v>
      </c>
      <c r="B7">
        <v>15.412524652277821</v>
      </c>
      <c r="C7">
        <v>42.924934286898051</v>
      </c>
      <c r="D7" s="1">
        <v>28044.828290000001</v>
      </c>
    </row>
    <row r="8" spans="1:4" x14ac:dyDescent="0.25">
      <c r="A8">
        <v>1996</v>
      </c>
      <c r="B8">
        <v>16.206161598624604</v>
      </c>
      <c r="C8">
        <v>45.166796134916574</v>
      </c>
      <c r="D8" s="1">
        <v>28071.125810000001</v>
      </c>
    </row>
    <row r="9" spans="1:4" x14ac:dyDescent="0.25">
      <c r="A9">
        <v>1997</v>
      </c>
      <c r="B9">
        <v>16.241806891091326</v>
      </c>
      <c r="C9">
        <v>48.838702298609633</v>
      </c>
      <c r="D9" s="1">
        <v>28545.699540000001</v>
      </c>
    </row>
    <row r="10" spans="1:4" x14ac:dyDescent="0.25">
      <c r="A10">
        <v>1998</v>
      </c>
      <c r="B10">
        <v>16.475134751160315</v>
      </c>
      <c r="C10">
        <v>47.294503783922437</v>
      </c>
      <c r="D10" s="1">
        <v>29179.465465000001</v>
      </c>
    </row>
    <row r="11" spans="1:4" x14ac:dyDescent="0.25">
      <c r="A11">
        <v>1999</v>
      </c>
      <c r="B11">
        <v>17.687621727653351</v>
      </c>
      <c r="C11">
        <v>48.971648046952886</v>
      </c>
      <c r="D11" s="1">
        <v>29796.350139999999</v>
      </c>
    </row>
    <row r="12" spans="1:4" x14ac:dyDescent="0.25">
      <c r="A12">
        <v>2000</v>
      </c>
      <c r="B12">
        <v>17.1604589376856</v>
      </c>
      <c r="C12">
        <v>49.65530365161824</v>
      </c>
      <c r="D12" s="1">
        <v>30429.990870000001</v>
      </c>
    </row>
    <row r="13" spans="1:4" x14ac:dyDescent="0.25">
      <c r="A13">
        <v>2001</v>
      </c>
      <c r="B13">
        <v>17.831317631120118</v>
      </c>
      <c r="C13">
        <v>49.976332775467526</v>
      </c>
      <c r="D13" s="1">
        <v>30760.001240000001</v>
      </c>
    </row>
    <row r="14" spans="1:4" x14ac:dyDescent="0.25">
      <c r="A14">
        <v>2002</v>
      </c>
      <c r="B14">
        <v>17.674309023198994</v>
      </c>
      <c r="C14">
        <v>48.994755656283935</v>
      </c>
      <c r="D14" s="1">
        <v>31150.67972</v>
      </c>
    </row>
    <row r="15" spans="1:4" x14ac:dyDescent="0.25">
      <c r="A15">
        <v>2003</v>
      </c>
      <c r="B15">
        <v>18.162697519882869</v>
      </c>
      <c r="C15">
        <v>52.609510670346005</v>
      </c>
      <c r="D15" s="1">
        <v>31344.17571</v>
      </c>
    </row>
    <row r="16" spans="1:4" x14ac:dyDescent="0.25">
      <c r="A16">
        <v>2004</v>
      </c>
      <c r="B16">
        <v>19.935245993464513</v>
      </c>
      <c r="C16">
        <v>53.638109347280235</v>
      </c>
      <c r="D16" s="1">
        <v>31476.502079999998</v>
      </c>
    </row>
    <row r="17" spans="1:4" x14ac:dyDescent="0.25">
      <c r="A17">
        <v>2005</v>
      </c>
      <c r="B17">
        <v>18.958535757559034</v>
      </c>
      <c r="C17">
        <v>52.005117172650095</v>
      </c>
      <c r="D17" s="1">
        <v>31598.542020000001</v>
      </c>
    </row>
    <row r="18" spans="1:4" x14ac:dyDescent="0.25">
      <c r="A18">
        <v>2006</v>
      </c>
      <c r="B18">
        <v>18.08688504472282</v>
      </c>
      <c r="C18">
        <v>47.663533716225395</v>
      </c>
      <c r="D18" s="1">
        <v>31723.622045</v>
      </c>
    </row>
    <row r="19" spans="1:4" x14ac:dyDescent="0.25">
      <c r="A19">
        <v>2007</v>
      </c>
      <c r="B19">
        <v>17.958369489547341</v>
      </c>
      <c r="C19">
        <v>47.56963291419698</v>
      </c>
      <c r="D19" s="1">
        <v>31973.464909999999</v>
      </c>
    </row>
    <row r="20" spans="1:4" x14ac:dyDescent="0.25">
      <c r="A20">
        <v>2008</v>
      </c>
      <c r="B20">
        <v>16.954605273459027</v>
      </c>
      <c r="C20">
        <v>44.973069250911145</v>
      </c>
      <c r="D20" s="1">
        <v>31564.936835</v>
      </c>
    </row>
    <row r="21" spans="1:4" x14ac:dyDescent="0.25">
      <c r="A21">
        <v>2009</v>
      </c>
      <c r="B21">
        <v>16.434958125394807</v>
      </c>
      <c r="C21">
        <v>45.72989793155314</v>
      </c>
      <c r="D21" s="1">
        <v>31391.341375</v>
      </c>
    </row>
    <row r="22" spans="1:4" x14ac:dyDescent="0.25">
      <c r="A22">
        <v>2010</v>
      </c>
      <c r="B22">
        <v>16.147305213529584</v>
      </c>
      <c r="C22">
        <v>45.699993097765386</v>
      </c>
      <c r="D22" s="1">
        <v>31293.559335000002</v>
      </c>
    </row>
    <row r="23" spans="1:4" x14ac:dyDescent="0.25">
      <c r="A23">
        <v>2011</v>
      </c>
      <c r="B23">
        <v>15.849482965110791</v>
      </c>
      <c r="C23">
        <v>43.922020233600058</v>
      </c>
      <c r="D23" s="1">
        <v>31197.246784999999</v>
      </c>
    </row>
    <row r="24" spans="1:4" x14ac:dyDescent="0.25">
      <c r="A24">
        <v>2012</v>
      </c>
      <c r="B24">
        <v>15.431089805775612</v>
      </c>
      <c r="C24">
        <v>41.69824574952532</v>
      </c>
      <c r="D24" s="1">
        <v>31183.9283</v>
      </c>
    </row>
    <row r="25" spans="1:4" x14ac:dyDescent="0.25">
      <c r="A25">
        <v>2013</v>
      </c>
      <c r="B25">
        <v>15.465654608748403</v>
      </c>
      <c r="C25">
        <v>42.792904087170513</v>
      </c>
      <c r="D25" s="1">
        <v>30941.187239999999</v>
      </c>
    </row>
    <row r="26" spans="1:4" x14ac:dyDescent="0.25">
      <c r="A26">
        <v>2014</v>
      </c>
      <c r="B26">
        <v>15.365310579090142</v>
      </c>
      <c r="C26">
        <v>43.476924853308873</v>
      </c>
      <c r="D26" s="1">
        <v>31190.315435</v>
      </c>
    </row>
    <row r="27" spans="1:4" x14ac:dyDescent="0.25">
      <c r="A27">
        <v>2015</v>
      </c>
      <c r="B27">
        <v>15.406021735506947</v>
      </c>
      <c r="C27">
        <v>44.508452905259901</v>
      </c>
      <c r="D27">
        <v>32755.516639912927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R33" sqref="R33"/>
    </sheetView>
  </sheetViews>
  <sheetFormatPr defaultRowHeight="15" x14ac:dyDescent="0.25"/>
  <cols>
    <col min="4" max="4" width="10.42578125" bestFit="1" customWidth="1"/>
  </cols>
  <sheetData>
    <row r="1" spans="1:6" ht="30" x14ac:dyDescent="0.25">
      <c r="B1" t="s">
        <v>7</v>
      </c>
      <c r="C1" t="s">
        <v>5</v>
      </c>
      <c r="D1" s="2" t="s">
        <v>6</v>
      </c>
    </row>
    <row r="2" spans="1:6" x14ac:dyDescent="0.25">
      <c r="A2">
        <v>1990</v>
      </c>
      <c r="B2">
        <v>100169</v>
      </c>
      <c r="C2">
        <v>44.408780817796789</v>
      </c>
      <c r="D2" s="3">
        <v>3291967</v>
      </c>
    </row>
    <row r="3" spans="1:6" x14ac:dyDescent="0.25">
      <c r="A3">
        <v>1991</v>
      </c>
      <c r="B3">
        <v>101475</v>
      </c>
      <c r="C3">
        <v>44.19188050607449</v>
      </c>
      <c r="D3" s="4">
        <v>3302895</v>
      </c>
    </row>
    <row r="4" spans="1:6" x14ac:dyDescent="0.25">
      <c r="A4">
        <v>1992</v>
      </c>
      <c r="B4">
        <v>105759</v>
      </c>
      <c r="C4">
        <v>46.141380281769344</v>
      </c>
      <c r="D4" s="4">
        <v>3300712</v>
      </c>
    </row>
    <row r="5" spans="1:6" x14ac:dyDescent="0.25">
      <c r="A5">
        <v>1993</v>
      </c>
      <c r="B5">
        <v>107680</v>
      </c>
      <c r="C5">
        <v>44.480507494266313</v>
      </c>
      <c r="D5" s="4">
        <v>3309175</v>
      </c>
      <c r="F5" s="7"/>
    </row>
    <row r="6" spans="1:6" x14ac:dyDescent="0.25">
      <c r="A6">
        <v>1994</v>
      </c>
      <c r="B6">
        <v>113115</v>
      </c>
      <c r="C6">
        <v>44.253956490308525</v>
      </c>
      <c r="D6" s="4">
        <v>3316121</v>
      </c>
    </row>
    <row r="7" spans="1:6" x14ac:dyDescent="0.25">
      <c r="A7">
        <v>1995</v>
      </c>
      <c r="B7">
        <v>123212</v>
      </c>
      <c r="C7">
        <v>42.924934286898051</v>
      </c>
      <c r="D7" s="4">
        <v>3324144</v>
      </c>
    </row>
    <row r="8" spans="1:6" x14ac:dyDescent="0.25">
      <c r="A8">
        <v>1996</v>
      </c>
      <c r="B8">
        <v>129111</v>
      </c>
      <c r="C8">
        <v>45.166796134916574</v>
      </c>
      <c r="D8" s="5">
        <v>3336685</v>
      </c>
    </row>
    <row r="9" spans="1:6" x14ac:dyDescent="0.25">
      <c r="A9">
        <v>1997</v>
      </c>
      <c r="B9">
        <v>140108</v>
      </c>
      <c r="C9">
        <v>48.838702298609633</v>
      </c>
      <c r="D9" s="5">
        <v>3349348</v>
      </c>
    </row>
    <row r="10" spans="1:6" x14ac:dyDescent="0.25">
      <c r="A10">
        <v>1998</v>
      </c>
      <c r="B10">
        <v>147911</v>
      </c>
      <c r="C10">
        <v>47.294503783922437</v>
      </c>
      <c r="D10" s="5">
        <v>3365352</v>
      </c>
    </row>
    <row r="11" spans="1:6" x14ac:dyDescent="0.25">
      <c r="A11">
        <v>1999</v>
      </c>
      <c r="B11">
        <v>154708</v>
      </c>
      <c r="C11">
        <v>48.971648046952886</v>
      </c>
      <c r="D11" s="5">
        <v>3386401</v>
      </c>
    </row>
    <row r="12" spans="1:6" x14ac:dyDescent="0.25">
      <c r="A12">
        <v>2000</v>
      </c>
      <c r="B12">
        <v>169004</v>
      </c>
      <c r="C12">
        <v>49.65530365161824</v>
      </c>
      <c r="D12" s="5">
        <v>3411777</v>
      </c>
    </row>
    <row r="13" spans="1:6" x14ac:dyDescent="0.25">
      <c r="A13">
        <v>2001</v>
      </c>
      <c r="B13">
        <v>175290</v>
      </c>
      <c r="C13">
        <v>49.976332775467526</v>
      </c>
      <c r="D13" s="5">
        <v>3432835</v>
      </c>
    </row>
    <row r="14" spans="1:6" x14ac:dyDescent="0.25">
      <c r="A14">
        <v>2002</v>
      </c>
      <c r="B14">
        <v>178017</v>
      </c>
      <c r="C14">
        <v>48.994755656283935</v>
      </c>
      <c r="D14" s="5">
        <v>3458749</v>
      </c>
    </row>
    <row r="15" spans="1:6" x14ac:dyDescent="0.25">
      <c r="A15">
        <v>2003</v>
      </c>
      <c r="B15">
        <v>183533</v>
      </c>
      <c r="C15">
        <v>52.609510670346005</v>
      </c>
      <c r="D15" s="5">
        <v>3484336</v>
      </c>
    </row>
    <row r="16" spans="1:6" x14ac:dyDescent="0.25">
      <c r="A16">
        <v>2004</v>
      </c>
      <c r="B16">
        <v>200407</v>
      </c>
      <c r="C16">
        <v>53.638109347280235</v>
      </c>
      <c r="D16" s="5">
        <v>3496094</v>
      </c>
    </row>
    <row r="17" spans="1:4" x14ac:dyDescent="0.25">
      <c r="A17">
        <v>2005</v>
      </c>
      <c r="B17">
        <v>210170</v>
      </c>
      <c r="C17">
        <v>52.005117172650095</v>
      </c>
      <c r="D17" s="5">
        <v>3506956</v>
      </c>
    </row>
    <row r="18" spans="1:4" x14ac:dyDescent="0.25">
      <c r="A18">
        <v>2006</v>
      </c>
      <c r="B18">
        <v>221420</v>
      </c>
      <c r="C18">
        <v>47.663533716225395</v>
      </c>
      <c r="D18" s="5">
        <v>3517460</v>
      </c>
    </row>
    <row r="19" spans="1:4" x14ac:dyDescent="0.25">
      <c r="A19">
        <v>2007</v>
      </c>
      <c r="B19">
        <v>236640</v>
      </c>
      <c r="C19">
        <v>47.56963291419698</v>
      </c>
      <c r="D19" s="5">
        <v>3527270</v>
      </c>
    </row>
    <row r="20" spans="1:4" x14ac:dyDescent="0.25">
      <c r="A20">
        <v>2008</v>
      </c>
      <c r="B20">
        <v>238211</v>
      </c>
      <c r="C20">
        <v>44.973069250911145</v>
      </c>
      <c r="D20" s="5">
        <v>3545579</v>
      </c>
    </row>
    <row r="21" spans="1:4" x14ac:dyDescent="0.25">
      <c r="A21">
        <v>2009</v>
      </c>
      <c r="B21">
        <v>233562</v>
      </c>
      <c r="C21">
        <v>45.72989793155314</v>
      </c>
      <c r="D21" s="5">
        <v>3561807</v>
      </c>
    </row>
    <row r="22" spans="1:4" x14ac:dyDescent="0.25">
      <c r="A22">
        <v>2010</v>
      </c>
      <c r="B22">
        <v>234528</v>
      </c>
      <c r="C22">
        <v>45.699993097765386</v>
      </c>
      <c r="D22" s="5">
        <v>3579345</v>
      </c>
    </row>
    <row r="23" spans="1:4" x14ac:dyDescent="0.25">
      <c r="A23">
        <v>2011</v>
      </c>
      <c r="B23">
        <v>234233</v>
      </c>
      <c r="C23">
        <v>43.922020233600058</v>
      </c>
      <c r="D23" s="5">
        <v>3590537</v>
      </c>
    </row>
    <row r="24" spans="1:4" x14ac:dyDescent="0.25">
      <c r="A24">
        <v>2012</v>
      </c>
      <c r="B24">
        <v>239462</v>
      </c>
      <c r="C24">
        <v>41.69824574952532</v>
      </c>
      <c r="D24" s="5">
        <v>3594362</v>
      </c>
    </row>
    <row r="25" spans="1:4" x14ac:dyDescent="0.25">
      <c r="A25">
        <v>2013</v>
      </c>
      <c r="B25">
        <v>240975</v>
      </c>
      <c r="C25">
        <v>42.792904087170513</v>
      </c>
      <c r="D25" s="5">
        <v>3599341</v>
      </c>
    </row>
    <row r="26" spans="1:4" x14ac:dyDescent="0.25">
      <c r="A26">
        <v>2014</v>
      </c>
      <c r="B26">
        <v>244612</v>
      </c>
      <c r="C26">
        <v>43.476924853308873</v>
      </c>
      <c r="D26" s="6">
        <v>3596677</v>
      </c>
    </row>
    <row r="27" spans="1:4" x14ac:dyDescent="0.25">
      <c r="A27">
        <v>2015</v>
      </c>
      <c r="B27">
        <v>253467</v>
      </c>
      <c r="C27">
        <v>44.508452905259901</v>
      </c>
      <c r="D27" s="7">
        <v>3590886</v>
      </c>
    </row>
    <row r="28" spans="1:4" x14ac:dyDescent="0.25">
      <c r="A28">
        <v>2016</v>
      </c>
      <c r="B28" s="28">
        <v>263379</v>
      </c>
      <c r="D28" s="7">
        <v>3576452</v>
      </c>
    </row>
    <row r="29" spans="1:4" x14ac:dyDescent="0.25">
      <c r="A29">
        <v>2017</v>
      </c>
      <c r="B29" s="28">
        <v>260827</v>
      </c>
      <c r="D29" s="7">
        <v>3588184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defaultRowHeight="15" x14ac:dyDescent="0.25"/>
  <sheetData>
    <row r="1" spans="1:2" x14ac:dyDescent="0.25">
      <c r="A1" t="s">
        <v>52</v>
      </c>
      <c r="B1">
        <v>2417</v>
      </c>
    </row>
    <row r="2" spans="1:2" x14ac:dyDescent="0.25">
      <c r="A2" t="s">
        <v>53</v>
      </c>
      <c r="B2">
        <v>2265</v>
      </c>
    </row>
    <row r="3" spans="1:2" x14ac:dyDescent="0.25">
      <c r="A3" t="s">
        <v>54</v>
      </c>
      <c r="B3">
        <v>2593</v>
      </c>
    </row>
    <row r="4" spans="1:2" x14ac:dyDescent="0.25">
      <c r="A4" t="s">
        <v>55</v>
      </c>
      <c r="B4">
        <v>2538</v>
      </c>
    </row>
    <row r="5" spans="1:2" x14ac:dyDescent="0.25">
      <c r="A5" t="s">
        <v>56</v>
      </c>
      <c r="B5">
        <v>2857</v>
      </c>
    </row>
    <row r="6" spans="1:2" x14ac:dyDescent="0.25">
      <c r="A6" t="s">
        <v>57</v>
      </c>
      <c r="B6">
        <v>2813</v>
      </c>
    </row>
    <row r="7" spans="1:2" x14ac:dyDescent="0.25">
      <c r="A7" t="s">
        <v>58</v>
      </c>
      <c r="B7">
        <v>2872</v>
      </c>
    </row>
    <row r="8" spans="1:2" x14ac:dyDescent="0.25">
      <c r="B8">
        <v>2876</v>
      </c>
    </row>
    <row r="9" spans="1:2" x14ac:dyDescent="0.25">
      <c r="B9">
        <v>2695</v>
      </c>
    </row>
    <row r="10" spans="1:2" x14ac:dyDescent="0.25">
      <c r="B10">
        <v>2842</v>
      </c>
    </row>
    <row r="11" spans="1:2" x14ac:dyDescent="0.25">
      <c r="B11">
        <v>2692</v>
      </c>
    </row>
    <row r="12" spans="1:2" x14ac:dyDescent="0.25">
      <c r="B12">
        <v>2527</v>
      </c>
    </row>
    <row r="13" spans="1:2" x14ac:dyDescent="0.25">
      <c r="B13">
        <f>SUM(B1:B12)</f>
        <v>31987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6"/>
  <sheetViews>
    <sheetView workbookViewId="0">
      <selection activeCell="P17" sqref="P17"/>
    </sheetView>
  </sheetViews>
  <sheetFormatPr defaultRowHeight="15" x14ac:dyDescent="0.25"/>
  <sheetData>
    <row r="2" spans="2:16" x14ac:dyDescent="0.25">
      <c r="B2" s="8"/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K2" s="9" t="s">
        <v>9</v>
      </c>
      <c r="L2" s="9" t="s">
        <v>10</v>
      </c>
      <c r="M2" s="9" t="s">
        <v>11</v>
      </c>
      <c r="N2" s="9" t="s">
        <v>12</v>
      </c>
      <c r="O2" s="9" t="s">
        <v>13</v>
      </c>
      <c r="P2" s="9" t="s">
        <v>14</v>
      </c>
    </row>
    <row r="3" spans="2:16" x14ac:dyDescent="0.25">
      <c r="B3" s="12" t="s">
        <v>15</v>
      </c>
      <c r="C3" s="11">
        <v>124382</v>
      </c>
      <c r="D3" s="13">
        <v>11540</v>
      </c>
      <c r="E3" s="11">
        <v>11617</v>
      </c>
      <c r="F3" s="13">
        <v>5821</v>
      </c>
      <c r="G3" s="11">
        <v>30420</v>
      </c>
      <c r="H3" s="13">
        <v>8177</v>
      </c>
      <c r="I3" s="13">
        <v>56807</v>
      </c>
      <c r="K3">
        <f>D3/$C$3*100</f>
        <v>9.2778697882330246</v>
      </c>
      <c r="L3">
        <f t="shared" ref="L3:P3" si="0">E3/$C$3*100</f>
        <v>9.3397758518113552</v>
      </c>
      <c r="M3">
        <f t="shared" si="0"/>
        <v>4.6799376115515106</v>
      </c>
      <c r="N3">
        <f t="shared" si="0"/>
        <v>24.456914987699186</v>
      </c>
      <c r="O3">
        <f t="shared" si="0"/>
        <v>6.574102362078114</v>
      </c>
      <c r="P3">
        <f t="shared" si="0"/>
        <v>45.671399398626811</v>
      </c>
    </row>
    <row r="4" spans="2:16" x14ac:dyDescent="0.25">
      <c r="B4" s="10" t="s">
        <v>16</v>
      </c>
      <c r="C4" s="11">
        <v>105570</v>
      </c>
      <c r="D4" s="11">
        <v>8835</v>
      </c>
      <c r="E4" s="11">
        <v>19539</v>
      </c>
      <c r="F4" s="11">
        <v>1352</v>
      </c>
      <c r="G4" s="11">
        <v>35602</v>
      </c>
      <c r="H4" s="11">
        <v>6544</v>
      </c>
      <c r="I4" s="11">
        <v>33698</v>
      </c>
      <c r="K4">
        <f>D4/$C$4*100</f>
        <v>8.3688547882921274</v>
      </c>
      <c r="L4">
        <f t="shared" ref="L4:P4" si="1">E4/$C$4*100</f>
        <v>18.508098891730608</v>
      </c>
      <c r="M4">
        <f t="shared" si="1"/>
        <v>1.2806668561144265</v>
      </c>
      <c r="N4">
        <f t="shared" si="1"/>
        <v>33.723595718480631</v>
      </c>
      <c r="O4">
        <f t="shared" si="1"/>
        <v>6.198730700009472</v>
      </c>
      <c r="P4">
        <f t="shared" si="1"/>
        <v>31.920053045372736</v>
      </c>
    </row>
    <row r="15" spans="2:16" x14ac:dyDescent="0.25">
      <c r="B15" t="s">
        <v>12</v>
      </c>
      <c r="C15" t="s">
        <v>14</v>
      </c>
      <c r="D15" t="s">
        <v>10</v>
      </c>
      <c r="E15" t="s">
        <v>9</v>
      </c>
      <c r="F15" t="s">
        <v>13</v>
      </c>
      <c r="G15" t="s">
        <v>11</v>
      </c>
    </row>
    <row r="16" spans="2:16" x14ac:dyDescent="0.25">
      <c r="B16">
        <v>33.723595718480631</v>
      </c>
      <c r="C16">
        <v>31.920053045372736</v>
      </c>
      <c r="D16">
        <v>18.508098891730608</v>
      </c>
      <c r="E16">
        <v>8.3688547882921274</v>
      </c>
      <c r="F16">
        <v>6.198730700009472</v>
      </c>
      <c r="G16">
        <v>1.2806668561144265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8"/>
  <sheetViews>
    <sheetView topLeftCell="A40" workbookViewId="0">
      <selection activeCell="A46" sqref="A46:M66"/>
    </sheetView>
  </sheetViews>
  <sheetFormatPr defaultRowHeight="15" x14ac:dyDescent="0.25"/>
  <cols>
    <col min="1" max="1" width="25.140625" bestFit="1" customWidth="1"/>
    <col min="2" max="2" width="10.5703125" bestFit="1" customWidth="1"/>
    <col min="4" max="4" width="10.5703125" bestFit="1" customWidth="1"/>
    <col min="10" max="10" width="10.5703125" bestFit="1" customWidth="1"/>
  </cols>
  <sheetData>
    <row r="1" spans="1:10" ht="15.75" thickBot="1" x14ac:dyDescent="0.3">
      <c r="A1">
        <v>2016</v>
      </c>
    </row>
    <row r="2" spans="1:10" ht="15.75" thickBot="1" x14ac:dyDescent="0.3">
      <c r="B2" s="24" t="s">
        <v>12</v>
      </c>
      <c r="C2" t="s">
        <v>14</v>
      </c>
      <c r="D2" t="s">
        <v>9</v>
      </c>
      <c r="E2" t="s">
        <v>10</v>
      </c>
      <c r="F2" t="s">
        <v>13</v>
      </c>
      <c r="G2" t="s">
        <v>11</v>
      </c>
      <c r="H2" t="s">
        <v>37</v>
      </c>
      <c r="I2" t="s">
        <v>38</v>
      </c>
    </row>
    <row r="3" spans="1:10" ht="15.75" thickBot="1" x14ac:dyDescent="0.3">
      <c r="B3" s="14" t="s">
        <v>17</v>
      </c>
      <c r="C3" s="14" t="s">
        <v>17</v>
      </c>
      <c r="D3" s="22" t="s">
        <v>17</v>
      </c>
      <c r="E3" s="21" t="s">
        <v>17</v>
      </c>
      <c r="F3" s="21" t="s">
        <v>17</v>
      </c>
      <c r="G3" s="21" t="s">
        <v>17</v>
      </c>
      <c r="H3" s="21" t="s">
        <v>17</v>
      </c>
      <c r="I3" s="21" t="s">
        <v>17</v>
      </c>
    </row>
    <row r="4" spans="1:10" x14ac:dyDescent="0.25">
      <c r="A4" s="16" t="s">
        <v>18</v>
      </c>
      <c r="B4" s="15">
        <v>0</v>
      </c>
      <c r="C4" s="20">
        <v>0</v>
      </c>
      <c r="D4" s="20">
        <v>0</v>
      </c>
      <c r="E4" s="20">
        <v>0</v>
      </c>
      <c r="F4" s="20">
        <v>0</v>
      </c>
      <c r="G4" s="20">
        <v>0</v>
      </c>
      <c r="H4" s="20">
        <v>0</v>
      </c>
      <c r="I4" s="25">
        <v>0</v>
      </c>
      <c r="J4" s="23">
        <f>SUM(B4:I4)</f>
        <v>0</v>
      </c>
    </row>
    <row r="5" spans="1:10" x14ac:dyDescent="0.25">
      <c r="A5" s="17" t="s">
        <v>19</v>
      </c>
      <c r="B5" s="15">
        <v>238604</v>
      </c>
      <c r="C5" s="20">
        <v>0</v>
      </c>
      <c r="D5" s="20">
        <v>7422</v>
      </c>
      <c r="E5" s="20">
        <v>283728</v>
      </c>
      <c r="F5" s="20">
        <v>0</v>
      </c>
      <c r="G5" s="20">
        <v>305857</v>
      </c>
      <c r="H5" s="20">
        <v>0</v>
      </c>
      <c r="I5" s="25">
        <v>0</v>
      </c>
      <c r="J5" s="23">
        <f t="shared" ref="J5:J68" si="0">SUM(B5:I5)</f>
        <v>835611</v>
      </c>
    </row>
    <row r="6" spans="1:10" x14ac:dyDescent="0.25">
      <c r="A6" s="17" t="s">
        <v>20</v>
      </c>
      <c r="B6" s="15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5">
        <v>0</v>
      </c>
      <c r="J6" s="23">
        <f t="shared" si="0"/>
        <v>0</v>
      </c>
    </row>
    <row r="7" spans="1:10" x14ac:dyDescent="0.25">
      <c r="A7" s="17" t="s">
        <v>21</v>
      </c>
      <c r="B7" s="15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5">
        <v>0</v>
      </c>
      <c r="J7" s="23">
        <f t="shared" si="0"/>
        <v>0</v>
      </c>
    </row>
    <row r="8" spans="1:10" x14ac:dyDescent="0.25">
      <c r="A8" s="17" t="s">
        <v>22</v>
      </c>
      <c r="B8" s="15">
        <v>0</v>
      </c>
      <c r="C8" s="20">
        <v>0</v>
      </c>
      <c r="D8" s="20">
        <v>0</v>
      </c>
      <c r="E8" s="20">
        <v>0</v>
      </c>
      <c r="F8" s="20">
        <v>0</v>
      </c>
      <c r="G8" s="20">
        <v>7897</v>
      </c>
      <c r="H8" s="20">
        <v>0</v>
      </c>
      <c r="I8" s="25">
        <v>0</v>
      </c>
      <c r="J8" s="23">
        <f t="shared" si="0"/>
        <v>7897</v>
      </c>
    </row>
    <row r="9" spans="1:10" x14ac:dyDescent="0.25">
      <c r="A9" s="17" t="s">
        <v>23</v>
      </c>
      <c r="B9" s="15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5">
        <v>0</v>
      </c>
      <c r="J9" s="23">
        <f t="shared" si="0"/>
        <v>0</v>
      </c>
    </row>
    <row r="10" spans="1:10" x14ac:dyDescent="0.25">
      <c r="A10" s="17" t="s">
        <v>24</v>
      </c>
      <c r="B10" s="15">
        <v>258091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5">
        <v>0</v>
      </c>
      <c r="J10" s="23">
        <f t="shared" si="0"/>
        <v>258091</v>
      </c>
    </row>
    <row r="11" spans="1:10" x14ac:dyDescent="0.25">
      <c r="A11" s="18" t="s">
        <v>25</v>
      </c>
      <c r="B11" s="15">
        <v>69084</v>
      </c>
      <c r="C11" s="20">
        <v>17131</v>
      </c>
      <c r="D11" s="20">
        <v>92942</v>
      </c>
      <c r="E11" s="20">
        <v>10881</v>
      </c>
      <c r="F11" s="20">
        <v>4115</v>
      </c>
      <c r="G11" s="20">
        <v>75837</v>
      </c>
      <c r="H11" s="20">
        <v>3555</v>
      </c>
      <c r="I11" s="25">
        <v>124000</v>
      </c>
      <c r="J11" s="23">
        <f t="shared" si="0"/>
        <v>397545</v>
      </c>
    </row>
    <row r="12" spans="1:10" x14ac:dyDescent="0.25">
      <c r="A12" s="18" t="s">
        <v>26</v>
      </c>
      <c r="B12" s="15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5">
        <v>0</v>
      </c>
      <c r="J12" s="23">
        <f t="shared" si="0"/>
        <v>0</v>
      </c>
    </row>
    <row r="13" spans="1:10" x14ac:dyDescent="0.25">
      <c r="A13" s="17" t="s">
        <v>27</v>
      </c>
      <c r="B13" s="15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5">
        <v>0</v>
      </c>
      <c r="J13" s="23">
        <f t="shared" si="0"/>
        <v>0</v>
      </c>
    </row>
    <row r="14" spans="1:10" x14ac:dyDescent="0.25">
      <c r="A14" s="17" t="s">
        <v>28</v>
      </c>
      <c r="B14" s="15">
        <v>3661</v>
      </c>
      <c r="C14" s="20">
        <v>16908</v>
      </c>
      <c r="D14" s="20">
        <v>3176</v>
      </c>
      <c r="E14" s="20">
        <v>18714</v>
      </c>
      <c r="F14" s="20">
        <v>0</v>
      </c>
      <c r="G14" s="20">
        <v>6461</v>
      </c>
      <c r="H14" s="20">
        <v>120469</v>
      </c>
      <c r="I14" s="25">
        <v>20145</v>
      </c>
      <c r="J14" s="23">
        <f t="shared" si="0"/>
        <v>189534</v>
      </c>
    </row>
    <row r="15" spans="1:10" x14ac:dyDescent="0.25">
      <c r="A15" s="17" t="s">
        <v>29</v>
      </c>
      <c r="B15" s="15">
        <v>260311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5">
        <v>0</v>
      </c>
      <c r="J15" s="23">
        <f t="shared" si="0"/>
        <v>260311</v>
      </c>
    </row>
    <row r="16" spans="1:10" x14ac:dyDescent="0.25">
      <c r="A16" s="17" t="s">
        <v>30</v>
      </c>
      <c r="B16" s="15">
        <v>59899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5">
        <v>0</v>
      </c>
      <c r="J16" s="23">
        <f t="shared" si="0"/>
        <v>59899</v>
      </c>
    </row>
    <row r="17" spans="1:10" x14ac:dyDescent="0.25">
      <c r="A17" s="17" t="s">
        <v>31</v>
      </c>
      <c r="B17" s="15">
        <v>0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5">
        <v>0</v>
      </c>
      <c r="J17" s="23">
        <f t="shared" si="0"/>
        <v>0</v>
      </c>
    </row>
    <row r="18" spans="1:10" x14ac:dyDescent="0.25">
      <c r="A18" s="17" t="s">
        <v>32</v>
      </c>
      <c r="B18" s="15">
        <v>0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5">
        <v>0</v>
      </c>
      <c r="J18" s="23">
        <f t="shared" si="0"/>
        <v>0</v>
      </c>
    </row>
    <row r="19" spans="1:10" x14ac:dyDescent="0.25">
      <c r="A19" s="19" t="s">
        <v>33</v>
      </c>
      <c r="B19" s="15">
        <v>168962</v>
      </c>
      <c r="C19" s="20">
        <v>0</v>
      </c>
      <c r="D19" s="20">
        <v>94</v>
      </c>
      <c r="E19" s="20">
        <v>601</v>
      </c>
      <c r="F19" s="20">
        <v>0</v>
      </c>
      <c r="G19" s="20">
        <v>557</v>
      </c>
      <c r="H19" s="20">
        <v>0</v>
      </c>
      <c r="I19" s="25">
        <v>0</v>
      </c>
      <c r="J19" s="23">
        <f t="shared" si="0"/>
        <v>170214</v>
      </c>
    </row>
    <row r="20" spans="1:10" x14ac:dyDescent="0.25">
      <c r="A20" s="17" t="s">
        <v>34</v>
      </c>
      <c r="B20" s="15">
        <v>475923</v>
      </c>
      <c r="C20" s="20">
        <v>29148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5">
        <v>0</v>
      </c>
      <c r="J20" s="23">
        <f t="shared" si="0"/>
        <v>505071</v>
      </c>
    </row>
    <row r="21" spans="1:10" x14ac:dyDescent="0.25">
      <c r="A21" s="17" t="s">
        <v>35</v>
      </c>
      <c r="B21" s="15">
        <v>12812</v>
      </c>
      <c r="C21" s="20">
        <v>483</v>
      </c>
      <c r="D21" s="20">
        <v>247993</v>
      </c>
      <c r="E21" s="20">
        <v>70762</v>
      </c>
      <c r="F21" s="20">
        <v>0</v>
      </c>
      <c r="G21" s="20">
        <v>62349</v>
      </c>
      <c r="H21" s="20">
        <v>126715</v>
      </c>
      <c r="I21" s="25">
        <v>91916</v>
      </c>
      <c r="J21" s="23">
        <f t="shared" si="0"/>
        <v>613030</v>
      </c>
    </row>
    <row r="22" spans="1:10" x14ac:dyDescent="0.25">
      <c r="A22" s="17" t="s">
        <v>36</v>
      </c>
      <c r="B22" s="15">
        <v>0</v>
      </c>
      <c r="C22" s="20">
        <v>113467</v>
      </c>
      <c r="D22" s="20">
        <v>1064166</v>
      </c>
      <c r="E22" s="20">
        <v>558242</v>
      </c>
      <c r="F22" s="20">
        <v>0</v>
      </c>
      <c r="G22" s="20">
        <v>128993</v>
      </c>
      <c r="H22" s="20">
        <v>0</v>
      </c>
      <c r="I22" s="26">
        <v>0</v>
      </c>
      <c r="J22" s="23">
        <f t="shared" si="0"/>
        <v>1864868</v>
      </c>
    </row>
    <row r="23" spans="1:10" ht="15.75" thickBot="1" x14ac:dyDescent="0.3">
      <c r="J23" s="23">
        <f t="shared" si="0"/>
        <v>0</v>
      </c>
    </row>
    <row r="24" spans="1:10" ht="15.75" thickBot="1" x14ac:dyDescent="0.3">
      <c r="A24">
        <v>2014</v>
      </c>
      <c r="B24" s="24" t="s">
        <v>12</v>
      </c>
      <c r="C24" t="s">
        <v>14</v>
      </c>
      <c r="D24" t="s">
        <v>9</v>
      </c>
      <c r="E24" t="s">
        <v>10</v>
      </c>
      <c r="F24" t="s">
        <v>13</v>
      </c>
      <c r="G24" t="s">
        <v>11</v>
      </c>
      <c r="H24" t="s">
        <v>37</v>
      </c>
      <c r="I24" t="s">
        <v>38</v>
      </c>
      <c r="J24" s="23">
        <f t="shared" si="0"/>
        <v>0</v>
      </c>
    </row>
    <row r="25" spans="1:10" ht="15.75" thickBot="1" x14ac:dyDescent="0.3">
      <c r="B25" s="14" t="s">
        <v>17</v>
      </c>
      <c r="C25" s="14" t="s">
        <v>17</v>
      </c>
      <c r="D25" s="22" t="s">
        <v>17</v>
      </c>
      <c r="E25" s="21" t="s">
        <v>17</v>
      </c>
      <c r="F25" s="21" t="s">
        <v>17</v>
      </c>
      <c r="G25" s="21" t="s">
        <v>17</v>
      </c>
      <c r="H25" s="21" t="s">
        <v>17</v>
      </c>
      <c r="I25" s="21" t="s">
        <v>17</v>
      </c>
      <c r="J25" s="23">
        <f t="shared" si="0"/>
        <v>0</v>
      </c>
    </row>
    <row r="26" spans="1:10" x14ac:dyDescent="0.25">
      <c r="A26" s="16" t="s">
        <v>18</v>
      </c>
      <c r="B26" s="27">
        <v>0</v>
      </c>
      <c r="C26" s="30">
        <v>0</v>
      </c>
      <c r="D26" s="31">
        <v>0</v>
      </c>
      <c r="E26" s="35">
        <v>0</v>
      </c>
      <c r="F26" s="35">
        <v>0</v>
      </c>
      <c r="G26" s="35">
        <v>0</v>
      </c>
      <c r="H26" s="35">
        <v>0</v>
      </c>
      <c r="I26" s="32">
        <v>0</v>
      </c>
      <c r="J26" s="23">
        <f t="shared" si="0"/>
        <v>0</v>
      </c>
    </row>
    <row r="27" spans="1:10" x14ac:dyDescent="0.25">
      <c r="A27" s="17" t="s">
        <v>19</v>
      </c>
      <c r="B27" s="27">
        <v>108213</v>
      </c>
      <c r="C27" s="30">
        <v>0</v>
      </c>
      <c r="D27" s="31">
        <v>16292</v>
      </c>
      <c r="E27" s="35">
        <v>209561</v>
      </c>
      <c r="F27" s="35">
        <v>0</v>
      </c>
      <c r="G27" s="35">
        <v>285519</v>
      </c>
      <c r="H27" s="35">
        <v>0</v>
      </c>
      <c r="I27" s="32">
        <v>0</v>
      </c>
      <c r="J27" s="23">
        <f t="shared" si="0"/>
        <v>619585</v>
      </c>
    </row>
    <row r="28" spans="1:10" x14ac:dyDescent="0.25">
      <c r="A28" s="17" t="s">
        <v>20</v>
      </c>
      <c r="B28" s="27">
        <v>0</v>
      </c>
      <c r="C28" s="30">
        <v>0</v>
      </c>
      <c r="D28" s="31">
        <v>0</v>
      </c>
      <c r="E28" s="35">
        <v>0</v>
      </c>
      <c r="F28" s="35">
        <v>0</v>
      </c>
      <c r="G28" s="35">
        <v>0</v>
      </c>
      <c r="H28" s="35">
        <v>0</v>
      </c>
      <c r="I28" s="32">
        <v>0</v>
      </c>
      <c r="J28" s="23">
        <f t="shared" si="0"/>
        <v>0</v>
      </c>
    </row>
    <row r="29" spans="1:10" x14ac:dyDescent="0.25">
      <c r="A29" s="17" t="s">
        <v>21</v>
      </c>
      <c r="B29" s="27">
        <v>0</v>
      </c>
      <c r="C29" s="30">
        <v>0</v>
      </c>
      <c r="D29" s="31">
        <v>0</v>
      </c>
      <c r="E29" s="35">
        <v>0</v>
      </c>
      <c r="F29" s="35">
        <v>0</v>
      </c>
      <c r="G29" s="35">
        <v>0</v>
      </c>
      <c r="H29" s="35">
        <v>0</v>
      </c>
      <c r="I29" s="32">
        <v>0</v>
      </c>
      <c r="J29" s="23">
        <f t="shared" si="0"/>
        <v>0</v>
      </c>
    </row>
    <row r="30" spans="1:10" x14ac:dyDescent="0.25">
      <c r="A30" s="17" t="s">
        <v>22</v>
      </c>
      <c r="B30" s="27">
        <v>0</v>
      </c>
      <c r="C30" s="30">
        <v>0</v>
      </c>
      <c r="D30" s="31">
        <v>0</v>
      </c>
      <c r="E30" s="35">
        <v>0</v>
      </c>
      <c r="F30" s="35">
        <v>0</v>
      </c>
      <c r="G30" s="35">
        <v>7530</v>
      </c>
      <c r="H30" s="35">
        <v>1126</v>
      </c>
      <c r="I30" s="32">
        <v>0</v>
      </c>
      <c r="J30" s="23">
        <f t="shared" si="0"/>
        <v>8656</v>
      </c>
    </row>
    <row r="31" spans="1:10" x14ac:dyDescent="0.25">
      <c r="A31" s="17" t="s">
        <v>23</v>
      </c>
      <c r="B31" s="27">
        <v>0</v>
      </c>
      <c r="C31" s="30">
        <v>0</v>
      </c>
      <c r="D31" s="31">
        <v>0</v>
      </c>
      <c r="E31" s="35">
        <v>0</v>
      </c>
      <c r="F31" s="35">
        <v>0</v>
      </c>
      <c r="G31" s="35">
        <v>0</v>
      </c>
      <c r="H31" s="35">
        <v>0</v>
      </c>
      <c r="I31" s="32">
        <v>0</v>
      </c>
      <c r="J31" s="23">
        <f t="shared" si="0"/>
        <v>0</v>
      </c>
    </row>
    <row r="32" spans="1:10" x14ac:dyDescent="0.25">
      <c r="A32" s="17" t="s">
        <v>24</v>
      </c>
      <c r="B32" s="27">
        <v>194101</v>
      </c>
      <c r="C32" s="30">
        <v>0</v>
      </c>
      <c r="D32" s="31">
        <v>0</v>
      </c>
      <c r="E32" s="35">
        <v>0</v>
      </c>
      <c r="F32" s="35">
        <v>0</v>
      </c>
      <c r="G32" s="35">
        <v>0</v>
      </c>
      <c r="H32" s="35">
        <v>0</v>
      </c>
      <c r="I32" s="32">
        <v>0</v>
      </c>
      <c r="J32" s="23">
        <f t="shared" si="0"/>
        <v>194101</v>
      </c>
    </row>
    <row r="33" spans="1:13" x14ac:dyDescent="0.25">
      <c r="A33" s="18" t="s">
        <v>25</v>
      </c>
      <c r="B33" s="27">
        <v>107547</v>
      </c>
      <c r="C33" s="30">
        <v>46868</v>
      </c>
      <c r="D33" s="31">
        <v>131066</v>
      </c>
      <c r="E33" s="35">
        <v>8581</v>
      </c>
      <c r="F33" s="35">
        <v>4318</v>
      </c>
      <c r="G33" s="35">
        <v>155248</v>
      </c>
      <c r="H33" s="35">
        <v>3336</v>
      </c>
      <c r="I33" s="32">
        <v>0</v>
      </c>
      <c r="J33" s="23">
        <f t="shared" si="0"/>
        <v>456964</v>
      </c>
    </row>
    <row r="34" spans="1:13" x14ac:dyDescent="0.25">
      <c r="A34" s="18" t="s">
        <v>26</v>
      </c>
      <c r="B34" s="27">
        <v>0</v>
      </c>
      <c r="C34" s="30">
        <v>0</v>
      </c>
      <c r="D34" s="31">
        <v>0</v>
      </c>
      <c r="E34" s="35">
        <v>0</v>
      </c>
      <c r="F34" s="35">
        <v>0</v>
      </c>
      <c r="G34" s="35">
        <v>0</v>
      </c>
      <c r="H34" s="35">
        <v>0</v>
      </c>
      <c r="I34" s="32">
        <v>0</v>
      </c>
      <c r="J34" s="23">
        <f t="shared" si="0"/>
        <v>0</v>
      </c>
    </row>
    <row r="35" spans="1:13" x14ac:dyDescent="0.25">
      <c r="A35" s="17" t="s">
        <v>27</v>
      </c>
      <c r="B35" s="27">
        <v>0</v>
      </c>
      <c r="C35" s="30">
        <v>0</v>
      </c>
      <c r="D35" s="31">
        <v>0</v>
      </c>
      <c r="E35" s="35">
        <v>0</v>
      </c>
      <c r="F35" s="35">
        <v>0</v>
      </c>
      <c r="G35" s="35">
        <v>0</v>
      </c>
      <c r="H35" s="35">
        <v>0</v>
      </c>
      <c r="I35" s="32">
        <v>0</v>
      </c>
      <c r="J35" s="23">
        <f t="shared" si="0"/>
        <v>0</v>
      </c>
    </row>
    <row r="36" spans="1:13" x14ac:dyDescent="0.25">
      <c r="A36" s="17" t="s">
        <v>28</v>
      </c>
      <c r="B36" s="27">
        <v>13735</v>
      </c>
      <c r="C36" s="30">
        <v>34463</v>
      </c>
      <c r="D36" s="31">
        <v>7194</v>
      </c>
      <c r="E36" s="35">
        <v>36356</v>
      </c>
      <c r="F36" s="35">
        <v>0</v>
      </c>
      <c r="G36" s="35">
        <v>11402</v>
      </c>
      <c r="H36" s="35">
        <v>93981</v>
      </c>
      <c r="I36" s="32">
        <v>3189</v>
      </c>
      <c r="J36" s="23">
        <f t="shared" si="0"/>
        <v>200320</v>
      </c>
    </row>
    <row r="37" spans="1:13" x14ac:dyDescent="0.25">
      <c r="A37" s="17" t="s">
        <v>29</v>
      </c>
      <c r="B37" s="27">
        <v>471841</v>
      </c>
      <c r="C37" s="30">
        <v>0</v>
      </c>
      <c r="D37" s="31">
        <v>0</v>
      </c>
      <c r="E37" s="35">
        <v>0</v>
      </c>
      <c r="F37" s="35">
        <v>0</v>
      </c>
      <c r="G37" s="35">
        <v>0</v>
      </c>
      <c r="H37" s="35">
        <v>0</v>
      </c>
      <c r="I37" s="32">
        <v>0</v>
      </c>
      <c r="J37" s="23">
        <f t="shared" si="0"/>
        <v>471841</v>
      </c>
    </row>
    <row r="38" spans="1:13" x14ac:dyDescent="0.25">
      <c r="A38" s="17" t="s">
        <v>30</v>
      </c>
      <c r="B38" s="27">
        <v>970505</v>
      </c>
      <c r="C38" s="30">
        <v>0</v>
      </c>
      <c r="D38" s="31">
        <v>0</v>
      </c>
      <c r="E38" s="35">
        <v>0</v>
      </c>
      <c r="F38" s="35">
        <v>0</v>
      </c>
      <c r="G38" s="35">
        <v>0</v>
      </c>
      <c r="H38" s="35">
        <v>0</v>
      </c>
      <c r="I38" s="32">
        <v>0</v>
      </c>
      <c r="J38" s="23">
        <f t="shared" si="0"/>
        <v>970505</v>
      </c>
    </row>
    <row r="39" spans="1:13" x14ac:dyDescent="0.25">
      <c r="A39" s="17" t="s">
        <v>31</v>
      </c>
      <c r="B39" s="27">
        <v>0</v>
      </c>
      <c r="C39" s="30">
        <v>0</v>
      </c>
      <c r="D39" s="31">
        <v>0</v>
      </c>
      <c r="E39" s="35">
        <v>0</v>
      </c>
      <c r="F39" s="35">
        <v>0</v>
      </c>
      <c r="G39" s="35">
        <v>0</v>
      </c>
      <c r="H39" s="35">
        <v>0</v>
      </c>
      <c r="I39" s="32">
        <v>0</v>
      </c>
      <c r="J39" s="23">
        <f t="shared" si="0"/>
        <v>0</v>
      </c>
    </row>
    <row r="40" spans="1:13" x14ac:dyDescent="0.25">
      <c r="A40" s="17" t="s">
        <v>32</v>
      </c>
      <c r="B40" s="27">
        <v>5825</v>
      </c>
      <c r="C40" s="30">
        <v>0</v>
      </c>
      <c r="D40" s="31">
        <v>0</v>
      </c>
      <c r="E40" s="35">
        <v>0</v>
      </c>
      <c r="F40" s="35">
        <v>0</v>
      </c>
      <c r="G40" s="35">
        <v>0</v>
      </c>
      <c r="H40" s="35">
        <v>0</v>
      </c>
      <c r="I40" s="32">
        <v>0</v>
      </c>
      <c r="J40" s="23">
        <f t="shared" si="0"/>
        <v>5825</v>
      </c>
    </row>
    <row r="41" spans="1:13" x14ac:dyDescent="0.25">
      <c r="A41" s="19" t="s">
        <v>33</v>
      </c>
      <c r="B41" s="27">
        <v>57438</v>
      </c>
      <c r="C41" s="30">
        <v>832</v>
      </c>
      <c r="D41" s="31">
        <v>96</v>
      </c>
      <c r="E41" s="35">
        <v>85</v>
      </c>
      <c r="F41" s="35">
        <v>0</v>
      </c>
      <c r="G41" s="35">
        <v>28</v>
      </c>
      <c r="H41" s="35">
        <v>0</v>
      </c>
      <c r="I41" s="32">
        <v>0</v>
      </c>
      <c r="J41" s="23">
        <f t="shared" si="0"/>
        <v>58479</v>
      </c>
    </row>
    <row r="42" spans="1:13" x14ac:dyDescent="0.25">
      <c r="A42" s="17" t="s">
        <v>34</v>
      </c>
      <c r="B42" s="27">
        <v>411559</v>
      </c>
      <c r="C42" s="30">
        <v>177</v>
      </c>
      <c r="D42" s="31">
        <v>67340</v>
      </c>
      <c r="E42" s="35">
        <v>0</v>
      </c>
      <c r="F42" s="35">
        <v>0</v>
      </c>
      <c r="G42" s="35">
        <v>0</v>
      </c>
      <c r="H42" s="35">
        <v>0</v>
      </c>
      <c r="I42" s="32">
        <v>0</v>
      </c>
      <c r="J42" s="23">
        <f t="shared" si="0"/>
        <v>479076</v>
      </c>
    </row>
    <row r="43" spans="1:13" x14ac:dyDescent="0.25">
      <c r="A43" s="17" t="s">
        <v>35</v>
      </c>
      <c r="B43" s="27">
        <v>0</v>
      </c>
      <c r="C43" s="30">
        <v>0</v>
      </c>
      <c r="D43" s="31">
        <v>111006</v>
      </c>
      <c r="E43" s="35">
        <v>52218</v>
      </c>
      <c r="F43" s="35">
        <v>0</v>
      </c>
      <c r="G43" s="35">
        <v>39827</v>
      </c>
      <c r="H43" s="35">
        <v>37890</v>
      </c>
      <c r="I43" s="32">
        <v>73940</v>
      </c>
      <c r="J43" s="23">
        <f t="shared" si="0"/>
        <v>314881</v>
      </c>
    </row>
    <row r="44" spans="1:13" x14ac:dyDescent="0.25">
      <c r="A44" s="17" t="s">
        <v>36</v>
      </c>
      <c r="B44" s="27">
        <v>0</v>
      </c>
      <c r="C44" s="30">
        <v>124028</v>
      </c>
      <c r="D44" s="31">
        <v>849733</v>
      </c>
      <c r="E44" s="35">
        <v>655156</v>
      </c>
      <c r="F44" s="35">
        <v>0</v>
      </c>
      <c r="G44" s="35">
        <v>48261</v>
      </c>
      <c r="H44" s="35">
        <v>0</v>
      </c>
      <c r="I44" s="33">
        <v>0</v>
      </c>
      <c r="J44" s="23">
        <f t="shared" si="0"/>
        <v>1677178</v>
      </c>
    </row>
    <row r="45" spans="1:13" ht="15.75" thickBot="1" x14ac:dyDescent="0.3">
      <c r="J45" s="23">
        <f t="shared" si="0"/>
        <v>0</v>
      </c>
    </row>
    <row r="46" spans="1:13" ht="15.75" thickBot="1" x14ac:dyDescent="0.3">
      <c r="A46">
        <v>2015</v>
      </c>
      <c r="B46" s="24" t="s">
        <v>12</v>
      </c>
      <c r="C46" t="s">
        <v>14</v>
      </c>
      <c r="D46" t="s">
        <v>9</v>
      </c>
      <c r="E46" t="s">
        <v>10</v>
      </c>
      <c r="F46" t="s">
        <v>13</v>
      </c>
      <c r="G46" t="s">
        <v>11</v>
      </c>
      <c r="H46" t="s">
        <v>37</v>
      </c>
      <c r="I46" t="s">
        <v>38</v>
      </c>
      <c r="J46" s="23" t="s">
        <v>40</v>
      </c>
      <c r="K46" t="s">
        <v>41</v>
      </c>
      <c r="L46" t="s">
        <v>42</v>
      </c>
      <c r="M46" t="s">
        <v>43</v>
      </c>
    </row>
    <row r="47" spans="1:13" ht="15.75" thickBot="1" x14ac:dyDescent="0.3">
      <c r="B47" s="14" t="s">
        <v>17</v>
      </c>
      <c r="C47" s="14" t="s">
        <v>17</v>
      </c>
      <c r="D47" s="22" t="s">
        <v>17</v>
      </c>
      <c r="E47" s="21" t="s">
        <v>17</v>
      </c>
      <c r="F47" s="21" t="s">
        <v>17</v>
      </c>
      <c r="G47" s="21" t="s">
        <v>17</v>
      </c>
      <c r="H47" s="21" t="s">
        <v>17</v>
      </c>
      <c r="I47" s="21" t="s">
        <v>17</v>
      </c>
    </row>
    <row r="48" spans="1:13" x14ac:dyDescent="0.25">
      <c r="A48" s="16" t="s">
        <v>18</v>
      </c>
      <c r="B48" s="34">
        <v>0</v>
      </c>
      <c r="C48" s="35">
        <v>0</v>
      </c>
      <c r="D48">
        <v>0</v>
      </c>
      <c r="E48" s="35">
        <v>0</v>
      </c>
      <c r="F48" s="35">
        <v>0</v>
      </c>
      <c r="G48" s="35">
        <v>0</v>
      </c>
      <c r="H48" s="35">
        <v>0</v>
      </c>
      <c r="I48" s="32">
        <v>0</v>
      </c>
      <c r="J48" s="41">
        <v>0</v>
      </c>
      <c r="K48" s="42">
        <v>0</v>
      </c>
      <c r="L48" s="43">
        <v>0</v>
      </c>
      <c r="M48" s="47">
        <v>0</v>
      </c>
    </row>
    <row r="49" spans="1:13" x14ac:dyDescent="0.25">
      <c r="A49" s="17" t="s">
        <v>19</v>
      </c>
      <c r="B49" s="34">
        <v>195215</v>
      </c>
      <c r="C49" s="35">
        <v>0</v>
      </c>
      <c r="D49">
        <v>3466</v>
      </c>
      <c r="E49" s="35">
        <v>298471</v>
      </c>
      <c r="F49" s="35">
        <v>0</v>
      </c>
      <c r="G49" s="35">
        <v>290360</v>
      </c>
      <c r="H49" s="35">
        <v>0</v>
      </c>
      <c r="I49" s="32">
        <v>0</v>
      </c>
      <c r="J49" s="41">
        <v>0</v>
      </c>
      <c r="K49" s="42">
        <v>0</v>
      </c>
      <c r="L49" s="43">
        <v>0</v>
      </c>
      <c r="M49" s="47">
        <v>0</v>
      </c>
    </row>
    <row r="50" spans="1:13" x14ac:dyDescent="0.25">
      <c r="A50" s="17" t="s">
        <v>20</v>
      </c>
      <c r="B50" s="34">
        <v>0</v>
      </c>
      <c r="C50" s="35">
        <v>0</v>
      </c>
      <c r="D50">
        <v>0</v>
      </c>
      <c r="E50" s="35">
        <v>0</v>
      </c>
      <c r="F50" s="35">
        <v>0</v>
      </c>
      <c r="G50" s="35">
        <v>0</v>
      </c>
      <c r="H50" s="35">
        <v>0</v>
      </c>
      <c r="I50" s="32">
        <v>0</v>
      </c>
      <c r="J50" s="41">
        <v>0</v>
      </c>
      <c r="K50" s="42">
        <v>0</v>
      </c>
      <c r="L50" s="43">
        <v>0</v>
      </c>
      <c r="M50" s="47">
        <v>0</v>
      </c>
    </row>
    <row r="51" spans="1:13" x14ac:dyDescent="0.25">
      <c r="A51" s="17" t="s">
        <v>21</v>
      </c>
      <c r="B51" s="34">
        <v>468</v>
      </c>
      <c r="C51" s="35">
        <v>0</v>
      </c>
      <c r="D51">
        <v>0</v>
      </c>
      <c r="E51" s="35">
        <v>0</v>
      </c>
      <c r="F51" s="35">
        <v>0</v>
      </c>
      <c r="G51" s="35">
        <v>0</v>
      </c>
      <c r="H51" s="35">
        <v>0</v>
      </c>
      <c r="I51" s="32">
        <v>0</v>
      </c>
      <c r="J51" s="41">
        <v>0</v>
      </c>
      <c r="K51" s="42">
        <v>0</v>
      </c>
      <c r="L51" s="43">
        <v>0</v>
      </c>
      <c r="M51" s="47">
        <v>0</v>
      </c>
    </row>
    <row r="52" spans="1:13" x14ac:dyDescent="0.25">
      <c r="A52" s="17" t="s">
        <v>22</v>
      </c>
      <c r="B52" s="34">
        <v>0</v>
      </c>
      <c r="C52" s="35">
        <v>0</v>
      </c>
      <c r="D52">
        <v>0</v>
      </c>
      <c r="E52" s="35">
        <v>0</v>
      </c>
      <c r="F52" s="35">
        <v>0</v>
      </c>
      <c r="G52" s="35">
        <v>3287</v>
      </c>
      <c r="H52" s="35">
        <v>0</v>
      </c>
      <c r="I52" s="32">
        <v>0</v>
      </c>
      <c r="J52" s="41">
        <v>0</v>
      </c>
      <c r="K52" s="42">
        <v>0</v>
      </c>
      <c r="L52" s="43">
        <v>0</v>
      </c>
      <c r="M52" s="47">
        <v>0</v>
      </c>
    </row>
    <row r="53" spans="1:13" x14ac:dyDescent="0.25">
      <c r="A53" s="17" t="s">
        <v>23</v>
      </c>
      <c r="B53" s="34">
        <v>0</v>
      </c>
      <c r="C53" s="35">
        <v>0</v>
      </c>
      <c r="D53">
        <v>0</v>
      </c>
      <c r="E53" s="35">
        <v>0</v>
      </c>
      <c r="F53" s="35">
        <v>0</v>
      </c>
      <c r="G53" s="35">
        <v>0</v>
      </c>
      <c r="H53" s="35">
        <v>0</v>
      </c>
      <c r="I53" s="32">
        <v>0</v>
      </c>
      <c r="J53" s="41">
        <v>0</v>
      </c>
      <c r="K53" s="42">
        <v>0</v>
      </c>
      <c r="L53" s="43">
        <v>0</v>
      </c>
      <c r="M53" s="47">
        <v>0</v>
      </c>
    </row>
    <row r="54" spans="1:13" x14ac:dyDescent="0.25">
      <c r="A54" s="17" t="s">
        <v>24</v>
      </c>
      <c r="B54" s="34">
        <v>204112</v>
      </c>
      <c r="C54" s="35">
        <v>0</v>
      </c>
      <c r="D54">
        <v>0</v>
      </c>
      <c r="E54" s="35">
        <v>0</v>
      </c>
      <c r="F54" s="35">
        <v>0</v>
      </c>
      <c r="G54" s="35">
        <v>0</v>
      </c>
      <c r="H54" s="35">
        <v>0</v>
      </c>
      <c r="I54" s="32">
        <v>0</v>
      </c>
      <c r="J54" s="41">
        <v>0</v>
      </c>
      <c r="K54" s="42">
        <v>0</v>
      </c>
      <c r="L54" s="43">
        <v>0</v>
      </c>
      <c r="M54" s="47">
        <v>0</v>
      </c>
    </row>
    <row r="55" spans="1:13" x14ac:dyDescent="0.25">
      <c r="A55" s="18" t="s">
        <v>25</v>
      </c>
      <c r="B55" s="34">
        <v>76537</v>
      </c>
      <c r="C55" s="35">
        <v>9841</v>
      </c>
      <c r="D55">
        <v>151773</v>
      </c>
      <c r="E55" s="35">
        <v>35510</v>
      </c>
      <c r="F55" s="35">
        <v>4990</v>
      </c>
      <c r="G55" s="35">
        <v>133918</v>
      </c>
      <c r="H55" s="35">
        <v>4092</v>
      </c>
      <c r="I55" s="32">
        <v>25000</v>
      </c>
      <c r="J55" s="41">
        <v>24740</v>
      </c>
      <c r="K55" s="42">
        <v>145992</v>
      </c>
      <c r="L55" s="43">
        <v>0</v>
      </c>
      <c r="M55" s="47">
        <v>582</v>
      </c>
    </row>
    <row r="56" spans="1:13" x14ac:dyDescent="0.25">
      <c r="A56" s="18" t="s">
        <v>26</v>
      </c>
      <c r="B56" s="34">
        <v>0</v>
      </c>
      <c r="C56" s="35">
        <v>0</v>
      </c>
      <c r="D56">
        <v>0</v>
      </c>
      <c r="E56" s="35">
        <v>0</v>
      </c>
      <c r="F56" s="35">
        <v>0</v>
      </c>
      <c r="G56" s="35">
        <v>0</v>
      </c>
      <c r="H56" s="35">
        <v>0</v>
      </c>
      <c r="I56" s="32">
        <v>0</v>
      </c>
      <c r="J56" s="41">
        <v>0</v>
      </c>
      <c r="K56" s="42">
        <v>0</v>
      </c>
      <c r="L56" s="43">
        <v>0</v>
      </c>
      <c r="M56" s="47">
        <v>0</v>
      </c>
    </row>
    <row r="57" spans="1:13" x14ac:dyDescent="0.25">
      <c r="A57" s="17" t="s">
        <v>27</v>
      </c>
      <c r="B57" s="34">
        <v>121</v>
      </c>
      <c r="C57" s="35">
        <v>0</v>
      </c>
      <c r="D57">
        <v>0</v>
      </c>
      <c r="E57" s="35">
        <v>0</v>
      </c>
      <c r="F57" s="35">
        <v>0</v>
      </c>
      <c r="G57" s="35">
        <v>0</v>
      </c>
      <c r="H57" s="35">
        <v>0</v>
      </c>
      <c r="I57" s="32">
        <v>0</v>
      </c>
      <c r="J57" s="41">
        <v>0</v>
      </c>
      <c r="K57" s="42">
        <v>0</v>
      </c>
      <c r="L57" s="43">
        <v>0</v>
      </c>
      <c r="M57" s="47">
        <v>0</v>
      </c>
    </row>
    <row r="58" spans="1:13" x14ac:dyDescent="0.25">
      <c r="A58" s="17" t="s">
        <v>28</v>
      </c>
      <c r="B58" s="34">
        <v>13677</v>
      </c>
      <c r="C58" s="35">
        <v>47994</v>
      </c>
      <c r="D58">
        <v>6401</v>
      </c>
      <c r="E58" s="35">
        <v>42087</v>
      </c>
      <c r="F58" s="35">
        <v>0</v>
      </c>
      <c r="G58" s="35">
        <v>25126</v>
      </c>
      <c r="H58" s="35">
        <v>148860</v>
      </c>
      <c r="I58" s="32">
        <v>19961</v>
      </c>
      <c r="J58" s="41">
        <v>4881</v>
      </c>
      <c r="K58" s="42">
        <v>0</v>
      </c>
      <c r="L58" s="43">
        <v>1773</v>
      </c>
      <c r="M58" s="47">
        <v>0</v>
      </c>
    </row>
    <row r="59" spans="1:13" x14ac:dyDescent="0.25">
      <c r="A59" s="17" t="s">
        <v>29</v>
      </c>
      <c r="B59" s="34">
        <v>326083</v>
      </c>
      <c r="C59" s="35">
        <v>0</v>
      </c>
      <c r="D59">
        <v>0</v>
      </c>
      <c r="E59" s="35">
        <v>0</v>
      </c>
      <c r="F59" s="35">
        <v>0</v>
      </c>
      <c r="G59" s="35">
        <v>0</v>
      </c>
      <c r="H59" s="35">
        <v>0</v>
      </c>
      <c r="I59" s="32">
        <v>0</v>
      </c>
      <c r="J59" s="41">
        <v>0</v>
      </c>
      <c r="K59" s="42">
        <v>14723</v>
      </c>
      <c r="L59" s="43">
        <v>0</v>
      </c>
      <c r="M59" s="47">
        <v>0</v>
      </c>
    </row>
    <row r="60" spans="1:13" x14ac:dyDescent="0.25">
      <c r="A60" s="17" t="s">
        <v>30</v>
      </c>
      <c r="B60" s="34">
        <v>1003554</v>
      </c>
      <c r="C60" s="35">
        <v>0</v>
      </c>
      <c r="D60">
        <v>0</v>
      </c>
      <c r="E60" s="35">
        <v>0</v>
      </c>
      <c r="F60" s="35">
        <v>0</v>
      </c>
      <c r="G60" s="35">
        <v>0</v>
      </c>
      <c r="H60" s="35">
        <v>0</v>
      </c>
      <c r="I60" s="32">
        <v>0</v>
      </c>
      <c r="J60" s="41">
        <v>0</v>
      </c>
      <c r="K60" s="42">
        <v>0</v>
      </c>
      <c r="L60" s="43">
        <v>0</v>
      </c>
      <c r="M60" s="47">
        <v>0</v>
      </c>
    </row>
    <row r="61" spans="1:13" x14ac:dyDescent="0.25">
      <c r="A61" s="17" t="s">
        <v>31</v>
      </c>
      <c r="B61" s="34">
        <v>0</v>
      </c>
      <c r="C61" s="35">
        <v>0</v>
      </c>
      <c r="D61">
        <v>0</v>
      </c>
      <c r="E61" s="35">
        <v>0</v>
      </c>
      <c r="F61" s="35">
        <v>0</v>
      </c>
      <c r="G61" s="35">
        <v>0</v>
      </c>
      <c r="H61" s="35">
        <v>0</v>
      </c>
      <c r="I61" s="32">
        <v>0</v>
      </c>
      <c r="J61" s="41">
        <v>0</v>
      </c>
      <c r="K61" s="42">
        <v>0</v>
      </c>
      <c r="L61" s="43">
        <v>0</v>
      </c>
      <c r="M61" s="47">
        <v>0</v>
      </c>
    </row>
    <row r="62" spans="1:13" x14ac:dyDescent="0.25">
      <c r="A62" s="17" t="s">
        <v>32</v>
      </c>
      <c r="B62" s="34">
        <v>9552</v>
      </c>
      <c r="C62" s="35">
        <v>0</v>
      </c>
      <c r="D62">
        <v>0</v>
      </c>
      <c r="E62" s="35">
        <v>0</v>
      </c>
      <c r="F62" s="35">
        <v>0</v>
      </c>
      <c r="G62" s="35">
        <v>0</v>
      </c>
      <c r="H62" s="35">
        <v>0</v>
      </c>
      <c r="I62" s="32">
        <v>0</v>
      </c>
      <c r="J62" s="41">
        <v>0</v>
      </c>
      <c r="K62" s="42">
        <v>0</v>
      </c>
      <c r="L62" s="43">
        <v>0</v>
      </c>
      <c r="M62" s="47">
        <v>0</v>
      </c>
    </row>
    <row r="63" spans="1:13" x14ac:dyDescent="0.25">
      <c r="A63" s="19" t="s">
        <v>33</v>
      </c>
      <c r="B63" s="34">
        <v>88005</v>
      </c>
      <c r="C63" s="35">
        <v>90</v>
      </c>
      <c r="D63">
        <v>93</v>
      </c>
      <c r="E63" s="35">
        <v>436</v>
      </c>
      <c r="F63" s="35">
        <v>0</v>
      </c>
      <c r="G63" s="35">
        <v>1265</v>
      </c>
      <c r="H63" s="35">
        <v>0</v>
      </c>
      <c r="I63" s="32">
        <v>0</v>
      </c>
      <c r="J63" s="41">
        <v>908</v>
      </c>
      <c r="K63" s="42">
        <v>0</v>
      </c>
      <c r="L63" s="43">
        <v>0</v>
      </c>
      <c r="M63" s="47">
        <v>0</v>
      </c>
    </row>
    <row r="64" spans="1:13" x14ac:dyDescent="0.25">
      <c r="A64" s="17" t="s">
        <v>34</v>
      </c>
      <c r="B64" s="34">
        <v>404987</v>
      </c>
      <c r="C64" s="35">
        <v>5652</v>
      </c>
      <c r="D64">
        <v>35576</v>
      </c>
      <c r="E64" s="35">
        <v>0</v>
      </c>
      <c r="F64" s="35">
        <v>0</v>
      </c>
      <c r="G64" s="35">
        <v>0</v>
      </c>
      <c r="H64" s="35">
        <v>0</v>
      </c>
      <c r="I64" s="32">
        <v>0</v>
      </c>
      <c r="J64" s="41">
        <v>0</v>
      </c>
      <c r="K64" s="42">
        <v>82580</v>
      </c>
      <c r="L64" s="43">
        <v>0</v>
      </c>
      <c r="M64" s="47">
        <v>0</v>
      </c>
    </row>
    <row r="65" spans="1:13" x14ac:dyDescent="0.25">
      <c r="A65" s="17" t="s">
        <v>35</v>
      </c>
      <c r="B65" s="34">
        <v>2154</v>
      </c>
      <c r="C65" s="35">
        <v>0</v>
      </c>
      <c r="D65">
        <v>223855</v>
      </c>
      <c r="E65" s="35">
        <v>43327</v>
      </c>
      <c r="F65" s="35">
        <v>0</v>
      </c>
      <c r="G65" s="35">
        <v>116370</v>
      </c>
      <c r="H65" s="35">
        <v>98303</v>
      </c>
      <c r="I65" s="32">
        <v>139136</v>
      </c>
      <c r="J65" s="41">
        <v>0</v>
      </c>
      <c r="K65" s="42">
        <v>0</v>
      </c>
      <c r="L65" s="43">
        <v>0</v>
      </c>
      <c r="M65" s="47">
        <v>0</v>
      </c>
    </row>
    <row r="66" spans="1:13" x14ac:dyDescent="0.25">
      <c r="A66" s="17" t="s">
        <v>36</v>
      </c>
      <c r="B66" s="34">
        <v>0</v>
      </c>
      <c r="C66" s="35">
        <v>113233</v>
      </c>
      <c r="D66">
        <v>1038898</v>
      </c>
      <c r="E66" s="35">
        <v>572862</v>
      </c>
      <c r="F66" s="35">
        <v>0</v>
      </c>
      <c r="G66" s="35">
        <v>152709</v>
      </c>
      <c r="H66" s="35">
        <v>0</v>
      </c>
      <c r="I66" s="33">
        <v>0</v>
      </c>
      <c r="J66" s="41">
        <v>0</v>
      </c>
      <c r="K66" s="42">
        <v>0</v>
      </c>
      <c r="L66" s="43">
        <v>0</v>
      </c>
      <c r="M66" s="47">
        <v>0</v>
      </c>
    </row>
    <row r="67" spans="1:13" ht="15.75" thickBot="1" x14ac:dyDescent="0.3">
      <c r="J67" s="23">
        <f t="shared" si="0"/>
        <v>0</v>
      </c>
    </row>
    <row r="68" spans="1:13" ht="15.75" thickBot="1" x14ac:dyDescent="0.3">
      <c r="A68">
        <v>2008</v>
      </c>
      <c r="B68" s="24" t="s">
        <v>12</v>
      </c>
      <c r="C68" t="s">
        <v>14</v>
      </c>
      <c r="D68" t="s">
        <v>9</v>
      </c>
      <c r="E68" t="s">
        <v>10</v>
      </c>
      <c r="F68" t="s">
        <v>13</v>
      </c>
      <c r="G68" t="s">
        <v>11</v>
      </c>
      <c r="H68" t="s">
        <v>37</v>
      </c>
      <c r="I68" t="s">
        <v>38</v>
      </c>
      <c r="J68" s="23">
        <f t="shared" si="0"/>
        <v>0</v>
      </c>
    </row>
    <row r="69" spans="1:13" ht="15.75" thickBot="1" x14ac:dyDescent="0.3">
      <c r="B69" s="14" t="s">
        <v>17</v>
      </c>
      <c r="C69" s="14" t="s">
        <v>17</v>
      </c>
      <c r="D69" s="22" t="s">
        <v>17</v>
      </c>
      <c r="E69" s="21" t="s">
        <v>17</v>
      </c>
      <c r="F69" s="21" t="s">
        <v>17</v>
      </c>
      <c r="G69" s="21" t="s">
        <v>17</v>
      </c>
      <c r="H69" s="21" t="s">
        <v>17</v>
      </c>
      <c r="I69" s="21" t="s">
        <v>17</v>
      </c>
      <c r="J69" s="23">
        <f t="shared" ref="J69:J132" si="1">SUM(B69:I69)</f>
        <v>0</v>
      </c>
    </row>
    <row r="70" spans="1:13" x14ac:dyDescent="0.25">
      <c r="A70" s="16" t="s">
        <v>18</v>
      </c>
      <c r="B70" s="36">
        <v>0</v>
      </c>
      <c r="C70" s="4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37">
        <v>0</v>
      </c>
      <c r="J70" s="23">
        <f t="shared" si="1"/>
        <v>0</v>
      </c>
    </row>
    <row r="71" spans="1:13" x14ac:dyDescent="0.25">
      <c r="A71" s="17" t="s">
        <v>19</v>
      </c>
      <c r="B71" s="36">
        <v>74</v>
      </c>
      <c r="C71" s="40">
        <v>0</v>
      </c>
      <c r="D71">
        <v>18569</v>
      </c>
      <c r="E71">
        <v>124706</v>
      </c>
      <c r="F71">
        <v>0</v>
      </c>
      <c r="G71">
        <v>123659</v>
      </c>
      <c r="H71">
        <v>0</v>
      </c>
      <c r="I71" s="37">
        <v>0</v>
      </c>
      <c r="J71" s="23">
        <f t="shared" si="1"/>
        <v>267008</v>
      </c>
    </row>
    <row r="72" spans="1:13" x14ac:dyDescent="0.25">
      <c r="A72" s="17" t="s">
        <v>20</v>
      </c>
      <c r="B72" s="36">
        <v>0</v>
      </c>
      <c r="C72" s="40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37">
        <v>0</v>
      </c>
      <c r="J72" s="23">
        <f t="shared" si="1"/>
        <v>0</v>
      </c>
    </row>
    <row r="73" spans="1:13" x14ac:dyDescent="0.25">
      <c r="A73" s="17" t="s">
        <v>21</v>
      </c>
      <c r="B73" s="36">
        <v>0</v>
      </c>
      <c r="C73" s="40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37">
        <v>0</v>
      </c>
      <c r="J73" s="23">
        <f t="shared" si="1"/>
        <v>0</v>
      </c>
    </row>
    <row r="74" spans="1:13" x14ac:dyDescent="0.25">
      <c r="A74" s="17" t="s">
        <v>22</v>
      </c>
      <c r="B74" s="36">
        <v>0</v>
      </c>
      <c r="C74" s="40">
        <v>0</v>
      </c>
      <c r="D74">
        <v>0</v>
      </c>
      <c r="E74">
        <v>0</v>
      </c>
      <c r="F74">
        <v>0</v>
      </c>
      <c r="G74">
        <v>0</v>
      </c>
      <c r="H74">
        <v>0</v>
      </c>
      <c r="I74" s="37">
        <v>0</v>
      </c>
      <c r="J74" s="23">
        <f t="shared" si="1"/>
        <v>0</v>
      </c>
    </row>
    <row r="75" spans="1:13" x14ac:dyDescent="0.25">
      <c r="A75" s="17" t="s">
        <v>23</v>
      </c>
      <c r="B75" s="36">
        <v>0</v>
      </c>
      <c r="C75" s="40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37">
        <v>0</v>
      </c>
      <c r="J75" s="23">
        <f t="shared" si="1"/>
        <v>0</v>
      </c>
    </row>
    <row r="76" spans="1:13" x14ac:dyDescent="0.25">
      <c r="A76" s="17" t="s">
        <v>24</v>
      </c>
      <c r="B76" s="36">
        <v>7939</v>
      </c>
      <c r="C76" s="40">
        <v>0</v>
      </c>
      <c r="D76">
        <v>0</v>
      </c>
      <c r="E76">
        <v>0</v>
      </c>
      <c r="F76">
        <v>0</v>
      </c>
      <c r="G76">
        <v>0</v>
      </c>
      <c r="H76">
        <v>0</v>
      </c>
      <c r="I76" s="37">
        <v>0</v>
      </c>
      <c r="J76" s="23">
        <f t="shared" si="1"/>
        <v>7939</v>
      </c>
    </row>
    <row r="77" spans="1:13" x14ac:dyDescent="0.25">
      <c r="A77" s="18" t="s">
        <v>25</v>
      </c>
      <c r="B77" s="36">
        <v>26436</v>
      </c>
      <c r="C77" s="40">
        <v>100654</v>
      </c>
      <c r="D77">
        <v>63402</v>
      </c>
      <c r="E77">
        <v>79558</v>
      </c>
      <c r="F77">
        <v>1406</v>
      </c>
      <c r="G77">
        <v>275485</v>
      </c>
      <c r="H77">
        <v>0</v>
      </c>
      <c r="I77" s="37">
        <v>0</v>
      </c>
      <c r="J77" s="23">
        <f t="shared" si="1"/>
        <v>546941</v>
      </c>
    </row>
    <row r="78" spans="1:13" x14ac:dyDescent="0.25">
      <c r="A78" s="18" t="s">
        <v>26</v>
      </c>
      <c r="B78" s="36">
        <v>0</v>
      </c>
      <c r="C78" s="40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37">
        <v>0</v>
      </c>
      <c r="J78" s="23">
        <f t="shared" si="1"/>
        <v>0</v>
      </c>
    </row>
    <row r="79" spans="1:13" x14ac:dyDescent="0.25">
      <c r="A79" s="17" t="s">
        <v>27</v>
      </c>
      <c r="B79" s="36">
        <v>0</v>
      </c>
      <c r="C79" s="40">
        <v>0</v>
      </c>
      <c r="D79">
        <v>0</v>
      </c>
      <c r="E79">
        <v>0</v>
      </c>
      <c r="F79">
        <v>0</v>
      </c>
      <c r="G79">
        <v>0</v>
      </c>
      <c r="H79">
        <v>0</v>
      </c>
      <c r="I79" s="37">
        <v>0</v>
      </c>
      <c r="J79" s="23">
        <f t="shared" si="1"/>
        <v>0</v>
      </c>
    </row>
    <row r="80" spans="1:13" x14ac:dyDescent="0.25">
      <c r="A80" s="17" t="s">
        <v>28</v>
      </c>
      <c r="B80" s="36">
        <v>12670</v>
      </c>
      <c r="C80" s="40">
        <v>59027</v>
      </c>
      <c r="D80">
        <v>2612</v>
      </c>
      <c r="E80">
        <v>53528</v>
      </c>
      <c r="F80">
        <v>98728</v>
      </c>
      <c r="G80">
        <v>1398</v>
      </c>
      <c r="H80">
        <v>82100</v>
      </c>
      <c r="I80" s="37">
        <v>0</v>
      </c>
      <c r="J80" s="23">
        <f t="shared" si="1"/>
        <v>310063</v>
      </c>
    </row>
    <row r="81" spans="1:10" x14ac:dyDescent="0.25">
      <c r="A81" s="17" t="s">
        <v>29</v>
      </c>
      <c r="B81" s="36">
        <v>653703</v>
      </c>
      <c r="C81" s="40">
        <v>0</v>
      </c>
      <c r="D81">
        <v>69500</v>
      </c>
      <c r="E81">
        <v>0</v>
      </c>
      <c r="F81">
        <v>0</v>
      </c>
      <c r="G81">
        <v>0</v>
      </c>
      <c r="H81">
        <v>0</v>
      </c>
      <c r="I81" s="37">
        <v>0</v>
      </c>
      <c r="J81" s="23">
        <f t="shared" si="1"/>
        <v>723203</v>
      </c>
    </row>
    <row r="82" spans="1:10" x14ac:dyDescent="0.25">
      <c r="A82" s="17" t="s">
        <v>30</v>
      </c>
      <c r="B82" s="36">
        <v>113353</v>
      </c>
      <c r="C82" s="40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37">
        <v>0</v>
      </c>
      <c r="J82" s="23">
        <f t="shared" si="1"/>
        <v>113353</v>
      </c>
    </row>
    <row r="83" spans="1:10" x14ac:dyDescent="0.25">
      <c r="A83" s="17" t="s">
        <v>31</v>
      </c>
      <c r="B83" s="36">
        <v>0</v>
      </c>
      <c r="C83" s="40">
        <v>0</v>
      </c>
      <c r="D83">
        <v>0</v>
      </c>
      <c r="E83">
        <v>0</v>
      </c>
      <c r="F83">
        <v>0</v>
      </c>
      <c r="G83">
        <v>0</v>
      </c>
      <c r="H83">
        <v>0</v>
      </c>
      <c r="I83" s="37">
        <v>0</v>
      </c>
      <c r="J83" s="23">
        <f t="shared" si="1"/>
        <v>0</v>
      </c>
    </row>
    <row r="84" spans="1:10" x14ac:dyDescent="0.25">
      <c r="A84" s="17" t="s">
        <v>32</v>
      </c>
      <c r="B84" s="36">
        <v>0</v>
      </c>
      <c r="C84" s="40">
        <v>0</v>
      </c>
      <c r="D84">
        <v>0</v>
      </c>
      <c r="E84">
        <v>0</v>
      </c>
      <c r="F84">
        <v>0</v>
      </c>
      <c r="G84">
        <v>0</v>
      </c>
      <c r="H84">
        <v>0</v>
      </c>
      <c r="I84" s="37">
        <v>0</v>
      </c>
      <c r="J84" s="23">
        <f t="shared" si="1"/>
        <v>0</v>
      </c>
    </row>
    <row r="85" spans="1:10" x14ac:dyDescent="0.25">
      <c r="A85" s="19" t="s">
        <v>33</v>
      </c>
      <c r="B85" s="36">
        <v>174</v>
      </c>
      <c r="C85" s="40">
        <v>0</v>
      </c>
      <c r="D85">
        <v>0</v>
      </c>
      <c r="E85">
        <v>0</v>
      </c>
      <c r="F85">
        <v>0</v>
      </c>
      <c r="G85">
        <v>0</v>
      </c>
      <c r="H85">
        <v>0</v>
      </c>
      <c r="I85" s="37">
        <v>0</v>
      </c>
      <c r="J85" s="23">
        <f t="shared" si="1"/>
        <v>174</v>
      </c>
    </row>
    <row r="86" spans="1:10" x14ac:dyDescent="0.25">
      <c r="A86" s="17" t="s">
        <v>34</v>
      </c>
      <c r="B86" s="36">
        <v>248846</v>
      </c>
      <c r="C86" s="40">
        <v>85933</v>
      </c>
      <c r="D86">
        <v>33500</v>
      </c>
      <c r="E86">
        <v>8966</v>
      </c>
      <c r="F86">
        <v>0</v>
      </c>
      <c r="G86">
        <v>0</v>
      </c>
      <c r="H86">
        <v>0</v>
      </c>
      <c r="I86" s="37">
        <v>0</v>
      </c>
      <c r="J86" s="23">
        <f t="shared" si="1"/>
        <v>377245</v>
      </c>
    </row>
    <row r="87" spans="1:10" x14ac:dyDescent="0.25">
      <c r="A87" s="17" t="s">
        <v>35</v>
      </c>
      <c r="B87" s="36">
        <v>0</v>
      </c>
      <c r="C87" s="40">
        <v>0</v>
      </c>
      <c r="D87">
        <v>11472</v>
      </c>
      <c r="E87">
        <v>0</v>
      </c>
      <c r="F87">
        <v>0</v>
      </c>
      <c r="G87">
        <v>8926</v>
      </c>
      <c r="H87">
        <v>1663</v>
      </c>
      <c r="I87" s="37">
        <v>10439</v>
      </c>
      <c r="J87" s="23">
        <f t="shared" si="1"/>
        <v>32500</v>
      </c>
    </row>
    <row r="88" spans="1:10" x14ac:dyDescent="0.25">
      <c r="A88" s="17" t="s">
        <v>36</v>
      </c>
      <c r="B88" s="36">
        <v>0</v>
      </c>
      <c r="C88" s="40">
        <v>0</v>
      </c>
      <c r="D88">
        <v>615214</v>
      </c>
      <c r="E88">
        <v>285880</v>
      </c>
      <c r="F88">
        <v>0</v>
      </c>
      <c r="G88">
        <v>165229</v>
      </c>
      <c r="H88">
        <v>0</v>
      </c>
      <c r="I88" s="38">
        <v>0</v>
      </c>
      <c r="J88" s="23">
        <f t="shared" si="1"/>
        <v>1066323</v>
      </c>
    </row>
    <row r="89" spans="1:10" ht="15.75" thickBot="1" x14ac:dyDescent="0.3">
      <c r="J89" s="23">
        <f t="shared" si="1"/>
        <v>0</v>
      </c>
    </row>
    <row r="90" spans="1:10" ht="15.75" thickBot="1" x14ac:dyDescent="0.3">
      <c r="A90">
        <v>2007</v>
      </c>
      <c r="B90" s="24" t="s">
        <v>12</v>
      </c>
      <c r="C90" t="s">
        <v>14</v>
      </c>
      <c r="D90" t="s">
        <v>9</v>
      </c>
      <c r="E90" t="s">
        <v>10</v>
      </c>
      <c r="F90" t="s">
        <v>13</v>
      </c>
      <c r="G90" t="s">
        <v>11</v>
      </c>
      <c r="H90" t="s">
        <v>37</v>
      </c>
      <c r="I90" t="s">
        <v>38</v>
      </c>
      <c r="J90" s="23">
        <f t="shared" si="1"/>
        <v>0</v>
      </c>
    </row>
    <row r="91" spans="1:10" ht="15.75" thickBot="1" x14ac:dyDescent="0.3">
      <c r="B91" s="14" t="s">
        <v>17</v>
      </c>
      <c r="C91" s="14" t="s">
        <v>17</v>
      </c>
      <c r="D91" s="22" t="s">
        <v>17</v>
      </c>
      <c r="E91" s="21" t="s">
        <v>17</v>
      </c>
      <c r="F91" s="21" t="s">
        <v>17</v>
      </c>
      <c r="G91" s="21" t="s">
        <v>17</v>
      </c>
      <c r="H91" s="21" t="s">
        <v>17</v>
      </c>
      <c r="I91" s="21" t="s">
        <v>17</v>
      </c>
      <c r="J91" s="23">
        <f t="shared" si="1"/>
        <v>0</v>
      </c>
    </row>
    <row r="92" spans="1:10" x14ac:dyDescent="0.25">
      <c r="A92" s="16" t="s">
        <v>18</v>
      </c>
      <c r="B92" s="39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 s="23">
        <f t="shared" si="1"/>
        <v>0</v>
      </c>
    </row>
    <row r="93" spans="1:10" x14ac:dyDescent="0.25">
      <c r="A93" s="17" t="s">
        <v>19</v>
      </c>
      <c r="B93" s="39">
        <v>0</v>
      </c>
      <c r="C93">
        <v>0</v>
      </c>
      <c r="D93">
        <v>13206</v>
      </c>
      <c r="E93">
        <v>32317</v>
      </c>
      <c r="F93">
        <v>0</v>
      </c>
      <c r="G93">
        <v>73028</v>
      </c>
      <c r="H93">
        <v>0</v>
      </c>
      <c r="J93" s="23">
        <f t="shared" si="1"/>
        <v>118551</v>
      </c>
    </row>
    <row r="94" spans="1:10" x14ac:dyDescent="0.25">
      <c r="A94" s="17" t="s">
        <v>20</v>
      </c>
      <c r="B94" s="39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s="23">
        <f t="shared" si="1"/>
        <v>0</v>
      </c>
    </row>
    <row r="95" spans="1:10" x14ac:dyDescent="0.25">
      <c r="A95" s="17" t="s">
        <v>21</v>
      </c>
      <c r="B95" s="39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 s="23">
        <f t="shared" si="1"/>
        <v>0</v>
      </c>
    </row>
    <row r="96" spans="1:10" x14ac:dyDescent="0.25">
      <c r="A96" s="17" t="s">
        <v>22</v>
      </c>
      <c r="B96" s="39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 s="23">
        <f t="shared" si="1"/>
        <v>0</v>
      </c>
    </row>
    <row r="97" spans="1:10" x14ac:dyDescent="0.25">
      <c r="A97" s="17" t="s">
        <v>23</v>
      </c>
      <c r="B97" s="39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 s="23">
        <f t="shared" si="1"/>
        <v>0</v>
      </c>
    </row>
    <row r="98" spans="1:10" x14ac:dyDescent="0.25">
      <c r="A98" s="17" t="s">
        <v>24</v>
      </c>
      <c r="B98" s="39">
        <v>7283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 s="23">
        <f t="shared" si="1"/>
        <v>7283</v>
      </c>
    </row>
    <row r="99" spans="1:10" x14ac:dyDescent="0.25">
      <c r="A99" s="18" t="s">
        <v>25</v>
      </c>
      <c r="B99" s="39">
        <v>15177</v>
      </c>
      <c r="C99">
        <v>32018</v>
      </c>
      <c r="D99">
        <v>25190</v>
      </c>
      <c r="E99">
        <v>65706</v>
      </c>
      <c r="F99">
        <v>2026</v>
      </c>
      <c r="G99">
        <v>236785</v>
      </c>
      <c r="H99">
        <v>0</v>
      </c>
      <c r="J99" s="23">
        <f t="shared" si="1"/>
        <v>376902</v>
      </c>
    </row>
    <row r="100" spans="1:10" x14ac:dyDescent="0.25">
      <c r="A100" s="18" t="s">
        <v>26</v>
      </c>
      <c r="B100" s="39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 s="23">
        <f t="shared" si="1"/>
        <v>0</v>
      </c>
    </row>
    <row r="101" spans="1:10" x14ac:dyDescent="0.25">
      <c r="A101" s="17" t="s">
        <v>27</v>
      </c>
      <c r="B101" s="39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s="23">
        <f t="shared" si="1"/>
        <v>0</v>
      </c>
    </row>
    <row r="102" spans="1:10" x14ac:dyDescent="0.25">
      <c r="A102" s="17" t="s">
        <v>28</v>
      </c>
      <c r="B102" s="39">
        <v>14423</v>
      </c>
      <c r="C102">
        <v>13782</v>
      </c>
      <c r="D102">
        <v>0</v>
      </c>
      <c r="E102">
        <v>65847</v>
      </c>
      <c r="F102">
        <v>84708</v>
      </c>
      <c r="G102">
        <v>1267</v>
      </c>
      <c r="H102">
        <v>67733</v>
      </c>
      <c r="J102" s="23">
        <f t="shared" si="1"/>
        <v>247760</v>
      </c>
    </row>
    <row r="103" spans="1:10" x14ac:dyDescent="0.25">
      <c r="A103" s="17" t="s">
        <v>29</v>
      </c>
      <c r="B103" s="39">
        <v>633518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 s="23">
        <f t="shared" si="1"/>
        <v>633518</v>
      </c>
    </row>
    <row r="104" spans="1:10" x14ac:dyDescent="0.25">
      <c r="A104" s="17" t="s">
        <v>30</v>
      </c>
      <c r="B104" s="39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 s="23">
        <f t="shared" si="1"/>
        <v>0</v>
      </c>
    </row>
    <row r="105" spans="1:10" x14ac:dyDescent="0.25">
      <c r="A105" s="17" t="s">
        <v>31</v>
      </c>
      <c r="B105" s="39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 s="23">
        <f t="shared" si="1"/>
        <v>0</v>
      </c>
    </row>
    <row r="106" spans="1:10" x14ac:dyDescent="0.25">
      <c r="A106" s="17" t="s">
        <v>32</v>
      </c>
      <c r="B106" s="39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 s="23">
        <f t="shared" si="1"/>
        <v>0</v>
      </c>
    </row>
    <row r="107" spans="1:10" x14ac:dyDescent="0.25">
      <c r="A107" s="19" t="s">
        <v>33</v>
      </c>
      <c r="B107" s="39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s="23">
        <f t="shared" si="1"/>
        <v>108</v>
      </c>
    </row>
    <row r="108" spans="1:10" x14ac:dyDescent="0.25">
      <c r="A108" s="17" t="s">
        <v>34</v>
      </c>
      <c r="B108" s="39">
        <v>71723</v>
      </c>
      <c r="C108">
        <v>214630</v>
      </c>
      <c r="D108">
        <v>89140</v>
      </c>
      <c r="E108">
        <v>8000</v>
      </c>
      <c r="F108">
        <v>0</v>
      </c>
      <c r="G108">
        <v>0</v>
      </c>
      <c r="H108">
        <v>0</v>
      </c>
      <c r="J108" s="23">
        <f t="shared" si="1"/>
        <v>383493</v>
      </c>
    </row>
    <row r="109" spans="1:10" x14ac:dyDescent="0.25">
      <c r="A109" s="17" t="s">
        <v>35</v>
      </c>
      <c r="B109" s="39">
        <v>0</v>
      </c>
      <c r="C109">
        <v>0</v>
      </c>
      <c r="D109">
        <v>32734</v>
      </c>
      <c r="E109">
        <v>0</v>
      </c>
      <c r="F109">
        <v>0</v>
      </c>
      <c r="G109">
        <v>10000</v>
      </c>
      <c r="H109">
        <v>0</v>
      </c>
      <c r="J109" s="23">
        <f t="shared" si="1"/>
        <v>42734</v>
      </c>
    </row>
    <row r="110" spans="1:10" x14ac:dyDescent="0.25">
      <c r="A110" s="17" t="s">
        <v>36</v>
      </c>
      <c r="B110" s="39">
        <v>0</v>
      </c>
      <c r="C110">
        <v>0</v>
      </c>
      <c r="D110">
        <v>376816</v>
      </c>
      <c r="E110">
        <v>123223</v>
      </c>
      <c r="F110">
        <v>0</v>
      </c>
      <c r="G110">
        <v>0</v>
      </c>
      <c r="H110">
        <v>0</v>
      </c>
      <c r="J110" s="23">
        <f t="shared" si="1"/>
        <v>500039</v>
      </c>
    </row>
    <row r="111" spans="1:10" ht="15.75" thickBot="1" x14ac:dyDescent="0.3">
      <c r="J111" s="23">
        <f t="shared" si="1"/>
        <v>0</v>
      </c>
    </row>
    <row r="112" spans="1:10" ht="15.75" thickBot="1" x14ac:dyDescent="0.3">
      <c r="A112">
        <v>2006</v>
      </c>
      <c r="B112" s="24" t="s">
        <v>12</v>
      </c>
      <c r="C112" t="s">
        <v>14</v>
      </c>
      <c r="D112" t="s">
        <v>9</v>
      </c>
      <c r="E112" t="s">
        <v>10</v>
      </c>
      <c r="F112" t="s">
        <v>13</v>
      </c>
      <c r="G112" t="s">
        <v>11</v>
      </c>
      <c r="H112" t="s">
        <v>37</v>
      </c>
      <c r="I112" t="s">
        <v>38</v>
      </c>
      <c r="J112" s="23">
        <f t="shared" si="1"/>
        <v>0</v>
      </c>
    </row>
    <row r="113" spans="1:10" ht="15.75" thickBot="1" x14ac:dyDescent="0.3">
      <c r="B113" s="14" t="s">
        <v>17</v>
      </c>
      <c r="C113" s="14" t="s">
        <v>17</v>
      </c>
      <c r="D113" s="22" t="s">
        <v>17</v>
      </c>
      <c r="E113" s="21" t="s">
        <v>17</v>
      </c>
      <c r="F113" s="21" t="s">
        <v>17</v>
      </c>
      <c r="G113" s="21" t="s">
        <v>17</v>
      </c>
      <c r="H113" s="21" t="s">
        <v>17</v>
      </c>
      <c r="I113" s="21" t="s">
        <v>17</v>
      </c>
      <c r="J113" s="23">
        <f t="shared" si="1"/>
        <v>0</v>
      </c>
    </row>
    <row r="114" spans="1:10" x14ac:dyDescent="0.25">
      <c r="A114" s="16" t="s">
        <v>18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J114" s="23">
        <f t="shared" si="1"/>
        <v>0</v>
      </c>
    </row>
    <row r="115" spans="1:10" x14ac:dyDescent="0.25">
      <c r="A115" s="17" t="s">
        <v>19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102980</v>
      </c>
      <c r="H115">
        <v>0</v>
      </c>
      <c r="J115" s="23">
        <f t="shared" si="1"/>
        <v>102980</v>
      </c>
    </row>
    <row r="116" spans="1:10" x14ac:dyDescent="0.25">
      <c r="A116" s="17" t="s">
        <v>20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 s="23">
        <f t="shared" si="1"/>
        <v>0</v>
      </c>
    </row>
    <row r="117" spans="1:10" x14ac:dyDescent="0.25">
      <c r="A117" s="17" t="s">
        <v>21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s="23">
        <f t="shared" si="1"/>
        <v>0</v>
      </c>
    </row>
    <row r="118" spans="1:10" x14ac:dyDescent="0.25">
      <c r="A118" s="17" t="s">
        <v>22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s="23">
        <f t="shared" si="1"/>
        <v>0</v>
      </c>
    </row>
    <row r="119" spans="1:10" x14ac:dyDescent="0.25">
      <c r="A119" s="17" t="s">
        <v>23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 s="23">
        <f t="shared" si="1"/>
        <v>0</v>
      </c>
    </row>
    <row r="120" spans="1:10" x14ac:dyDescent="0.25">
      <c r="A120" s="17" t="s">
        <v>24</v>
      </c>
      <c r="B120">
        <v>7198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J120" s="23">
        <f t="shared" si="1"/>
        <v>7198</v>
      </c>
    </row>
    <row r="121" spans="1:10" x14ac:dyDescent="0.25">
      <c r="A121" s="18" t="s">
        <v>25</v>
      </c>
      <c r="B121">
        <v>13685</v>
      </c>
      <c r="C121">
        <v>47697</v>
      </c>
      <c r="D121">
        <v>71780</v>
      </c>
      <c r="E121">
        <v>89884</v>
      </c>
      <c r="F121">
        <v>1757</v>
      </c>
      <c r="G121">
        <v>119762</v>
      </c>
      <c r="H121">
        <v>0</v>
      </c>
      <c r="J121" s="23">
        <f t="shared" si="1"/>
        <v>344565</v>
      </c>
    </row>
    <row r="122" spans="1:10" x14ac:dyDescent="0.25">
      <c r="A122" s="18" t="s">
        <v>26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J122" s="23">
        <f t="shared" si="1"/>
        <v>0</v>
      </c>
    </row>
    <row r="123" spans="1:10" x14ac:dyDescent="0.25">
      <c r="A123" s="17" t="s">
        <v>27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J123" s="23">
        <f t="shared" si="1"/>
        <v>0</v>
      </c>
    </row>
    <row r="124" spans="1:10" x14ac:dyDescent="0.25">
      <c r="A124" s="17" t="s">
        <v>28</v>
      </c>
      <c r="B124">
        <v>10015</v>
      </c>
      <c r="C124">
        <v>30627</v>
      </c>
      <c r="D124">
        <v>0</v>
      </c>
      <c r="E124">
        <v>51679</v>
      </c>
      <c r="F124">
        <v>28117</v>
      </c>
      <c r="G124">
        <v>2031</v>
      </c>
      <c r="H124">
        <v>4674</v>
      </c>
      <c r="J124" s="23">
        <f t="shared" si="1"/>
        <v>127143</v>
      </c>
    </row>
    <row r="125" spans="1:10" x14ac:dyDescent="0.25">
      <c r="A125" s="17" t="s">
        <v>29</v>
      </c>
      <c r="B125">
        <v>708191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J125" s="23">
        <f t="shared" si="1"/>
        <v>708191</v>
      </c>
    </row>
    <row r="126" spans="1:10" x14ac:dyDescent="0.25">
      <c r="A126" s="17" t="s">
        <v>30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s="23">
        <f t="shared" si="1"/>
        <v>0</v>
      </c>
    </row>
    <row r="127" spans="1:10" x14ac:dyDescent="0.25">
      <c r="A127" s="17" t="s">
        <v>31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s="23">
        <f t="shared" si="1"/>
        <v>0</v>
      </c>
    </row>
    <row r="128" spans="1:10" x14ac:dyDescent="0.25">
      <c r="A128" s="17" t="s">
        <v>32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 s="23">
        <f t="shared" si="1"/>
        <v>0</v>
      </c>
    </row>
    <row r="129" spans="1:10" x14ac:dyDescent="0.25">
      <c r="A129" s="19" t="s">
        <v>33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 s="23">
        <f t="shared" si="1"/>
        <v>0</v>
      </c>
    </row>
    <row r="130" spans="1:10" x14ac:dyDescent="0.25">
      <c r="A130" s="17" t="s">
        <v>34</v>
      </c>
      <c r="B130">
        <v>0</v>
      </c>
      <c r="C130">
        <v>187307</v>
      </c>
      <c r="D130">
        <v>33046</v>
      </c>
      <c r="E130">
        <v>0</v>
      </c>
      <c r="F130">
        <v>0</v>
      </c>
      <c r="G130">
        <v>0</v>
      </c>
      <c r="H130">
        <v>0</v>
      </c>
      <c r="J130" s="23">
        <f t="shared" si="1"/>
        <v>220353</v>
      </c>
    </row>
    <row r="131" spans="1:10" x14ac:dyDescent="0.25">
      <c r="A131" s="17" t="s">
        <v>35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10000</v>
      </c>
      <c r="H131">
        <v>0</v>
      </c>
      <c r="J131" s="23">
        <f t="shared" si="1"/>
        <v>10000</v>
      </c>
    </row>
    <row r="132" spans="1:10" x14ac:dyDescent="0.25">
      <c r="A132" s="17" t="s">
        <v>36</v>
      </c>
      <c r="B132">
        <v>0</v>
      </c>
      <c r="C132">
        <v>0</v>
      </c>
      <c r="D132">
        <v>164571</v>
      </c>
      <c r="E132">
        <v>85652</v>
      </c>
      <c r="F132">
        <v>0</v>
      </c>
      <c r="G132">
        <v>0</v>
      </c>
      <c r="H132">
        <v>0</v>
      </c>
      <c r="J132" s="23">
        <f t="shared" si="1"/>
        <v>250223</v>
      </c>
    </row>
    <row r="133" spans="1:10" ht="15.75" thickBot="1" x14ac:dyDescent="0.3">
      <c r="J133" s="23">
        <f t="shared" ref="J133:J196" si="2">SUM(B133:I133)</f>
        <v>0</v>
      </c>
    </row>
    <row r="134" spans="1:10" ht="15.75" thickBot="1" x14ac:dyDescent="0.3">
      <c r="B134" s="24" t="s">
        <v>12</v>
      </c>
      <c r="C134" t="s">
        <v>14</v>
      </c>
      <c r="D134" t="s">
        <v>9</v>
      </c>
      <c r="E134" t="s">
        <v>10</v>
      </c>
      <c r="F134" t="s">
        <v>13</v>
      </c>
      <c r="G134" t="s">
        <v>11</v>
      </c>
      <c r="H134" t="s">
        <v>37</v>
      </c>
      <c r="I134" t="s">
        <v>38</v>
      </c>
      <c r="J134" s="23">
        <f t="shared" si="2"/>
        <v>0</v>
      </c>
    </row>
    <row r="135" spans="1:10" ht="15.75" thickBot="1" x14ac:dyDescent="0.3">
      <c r="A135">
        <v>2003</v>
      </c>
      <c r="B135" s="14" t="s">
        <v>17</v>
      </c>
      <c r="C135" s="14" t="s">
        <v>17</v>
      </c>
      <c r="D135" s="22" t="s">
        <v>17</v>
      </c>
      <c r="E135" s="21" t="s">
        <v>17</v>
      </c>
      <c r="F135" s="21" t="s">
        <v>17</v>
      </c>
      <c r="G135" s="21" t="s">
        <v>17</v>
      </c>
      <c r="H135" s="21" t="s">
        <v>17</v>
      </c>
      <c r="I135" s="21" t="s">
        <v>17</v>
      </c>
      <c r="J135" s="23">
        <f t="shared" si="2"/>
        <v>0</v>
      </c>
    </row>
    <row r="136" spans="1:10" x14ac:dyDescent="0.25">
      <c r="A136" s="16" t="s">
        <v>18</v>
      </c>
      <c r="B136" s="39">
        <v>0</v>
      </c>
      <c r="C136">
        <v>0</v>
      </c>
      <c r="D136">
        <v>0</v>
      </c>
      <c r="E136">
        <v>0</v>
      </c>
      <c r="F136">
        <v>0</v>
      </c>
      <c r="G136">
        <v>0</v>
      </c>
      <c r="J136" s="23">
        <f t="shared" si="2"/>
        <v>0</v>
      </c>
    </row>
    <row r="137" spans="1:10" x14ac:dyDescent="0.25">
      <c r="A137" s="17" t="s">
        <v>19</v>
      </c>
      <c r="B137" s="39">
        <v>0</v>
      </c>
      <c r="C137">
        <v>0</v>
      </c>
      <c r="D137">
        <v>1</v>
      </c>
      <c r="E137">
        <v>0</v>
      </c>
      <c r="F137">
        <v>0</v>
      </c>
      <c r="G137">
        <v>0</v>
      </c>
      <c r="J137" s="23">
        <f t="shared" si="2"/>
        <v>1</v>
      </c>
    </row>
    <row r="138" spans="1:10" x14ac:dyDescent="0.25">
      <c r="A138" s="17" t="s">
        <v>20</v>
      </c>
      <c r="B138" s="39">
        <v>0</v>
      </c>
      <c r="C138">
        <v>0</v>
      </c>
      <c r="D138">
        <v>0</v>
      </c>
      <c r="E138">
        <v>0</v>
      </c>
      <c r="F138">
        <v>0</v>
      </c>
      <c r="G138">
        <v>0</v>
      </c>
      <c r="J138" s="23">
        <f t="shared" si="2"/>
        <v>0</v>
      </c>
    </row>
    <row r="139" spans="1:10" x14ac:dyDescent="0.25">
      <c r="A139" s="17" t="s">
        <v>21</v>
      </c>
      <c r="B139" s="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J139" s="23">
        <f t="shared" si="2"/>
        <v>0</v>
      </c>
    </row>
    <row r="140" spans="1:10" x14ac:dyDescent="0.25">
      <c r="A140" s="17" t="s">
        <v>22</v>
      </c>
      <c r="B140" s="39">
        <v>0</v>
      </c>
      <c r="C140">
        <v>0</v>
      </c>
      <c r="D140">
        <v>0</v>
      </c>
      <c r="E140">
        <v>0</v>
      </c>
      <c r="F140">
        <v>0</v>
      </c>
      <c r="G140">
        <v>0</v>
      </c>
      <c r="J140" s="23">
        <f t="shared" si="2"/>
        <v>0</v>
      </c>
    </row>
    <row r="141" spans="1:10" x14ac:dyDescent="0.25">
      <c r="A141" s="17" t="s">
        <v>23</v>
      </c>
      <c r="B141" s="39">
        <v>0</v>
      </c>
      <c r="C141">
        <v>0</v>
      </c>
      <c r="D141">
        <v>0</v>
      </c>
      <c r="E141">
        <v>0</v>
      </c>
      <c r="F141">
        <v>0</v>
      </c>
      <c r="G141">
        <v>0</v>
      </c>
      <c r="J141" s="23">
        <f t="shared" si="2"/>
        <v>0</v>
      </c>
    </row>
    <row r="142" spans="1:10" x14ac:dyDescent="0.25">
      <c r="A142" s="17" t="s">
        <v>24</v>
      </c>
      <c r="B142" s="39">
        <v>0</v>
      </c>
      <c r="C142">
        <v>0</v>
      </c>
      <c r="D142">
        <v>0</v>
      </c>
      <c r="E142">
        <v>0</v>
      </c>
      <c r="F142">
        <v>0</v>
      </c>
      <c r="G142">
        <v>0</v>
      </c>
      <c r="J142" s="23">
        <f t="shared" si="2"/>
        <v>0</v>
      </c>
    </row>
    <row r="143" spans="1:10" x14ac:dyDescent="0.25">
      <c r="A143" s="18" t="s">
        <v>25</v>
      </c>
      <c r="B143" s="39">
        <v>82287</v>
      </c>
      <c r="C143">
        <v>206</v>
      </c>
      <c r="D143">
        <v>5596</v>
      </c>
      <c r="E143">
        <v>0</v>
      </c>
      <c r="F143">
        <v>0</v>
      </c>
      <c r="G143">
        <v>3000</v>
      </c>
      <c r="J143" s="23">
        <f t="shared" si="2"/>
        <v>91089</v>
      </c>
    </row>
    <row r="144" spans="1:10" x14ac:dyDescent="0.25">
      <c r="A144" s="18" t="s">
        <v>26</v>
      </c>
      <c r="B144" s="39">
        <v>0</v>
      </c>
      <c r="C144">
        <v>0</v>
      </c>
      <c r="D144">
        <v>0</v>
      </c>
      <c r="E144">
        <v>0</v>
      </c>
      <c r="F144">
        <v>0</v>
      </c>
      <c r="G144">
        <v>0</v>
      </c>
      <c r="J144" s="23">
        <f t="shared" si="2"/>
        <v>0</v>
      </c>
    </row>
    <row r="145" spans="1:10" x14ac:dyDescent="0.25">
      <c r="A145" s="17" t="s">
        <v>27</v>
      </c>
      <c r="B145" s="39">
        <v>0</v>
      </c>
      <c r="C145">
        <v>0</v>
      </c>
      <c r="D145">
        <v>0</v>
      </c>
      <c r="E145">
        <v>0</v>
      </c>
      <c r="F145">
        <v>0</v>
      </c>
      <c r="G145">
        <v>0</v>
      </c>
      <c r="J145" s="23">
        <f t="shared" si="2"/>
        <v>0</v>
      </c>
    </row>
    <row r="146" spans="1:10" x14ac:dyDescent="0.25">
      <c r="A146" s="17" t="s">
        <v>28</v>
      </c>
      <c r="B146" s="39">
        <v>0</v>
      </c>
      <c r="C146">
        <v>0</v>
      </c>
      <c r="D146">
        <v>0</v>
      </c>
      <c r="E146">
        <v>361</v>
      </c>
      <c r="F146">
        <v>29496</v>
      </c>
      <c r="G146">
        <v>0</v>
      </c>
      <c r="J146" s="23">
        <f t="shared" si="2"/>
        <v>29857</v>
      </c>
    </row>
    <row r="147" spans="1:10" x14ac:dyDescent="0.25">
      <c r="A147" s="17" t="s">
        <v>29</v>
      </c>
      <c r="B147" s="39">
        <v>751172</v>
      </c>
      <c r="C147">
        <v>0</v>
      </c>
      <c r="D147">
        <v>0</v>
      </c>
      <c r="E147">
        <v>0</v>
      </c>
      <c r="F147">
        <v>0</v>
      </c>
      <c r="G147">
        <v>0</v>
      </c>
      <c r="J147" s="23">
        <f t="shared" si="2"/>
        <v>751172</v>
      </c>
    </row>
    <row r="148" spans="1:10" x14ac:dyDescent="0.25">
      <c r="A148" s="17" t="s">
        <v>30</v>
      </c>
      <c r="B148" s="39">
        <v>0</v>
      </c>
      <c r="C148">
        <v>0</v>
      </c>
      <c r="D148">
        <v>0</v>
      </c>
      <c r="E148">
        <v>0</v>
      </c>
      <c r="F148">
        <v>0</v>
      </c>
      <c r="G148">
        <v>0</v>
      </c>
      <c r="J148" s="23">
        <f t="shared" si="2"/>
        <v>0</v>
      </c>
    </row>
    <row r="149" spans="1:10" x14ac:dyDescent="0.25">
      <c r="A149" s="17" t="s">
        <v>31</v>
      </c>
      <c r="B149" s="39">
        <v>0</v>
      </c>
      <c r="C149">
        <v>0</v>
      </c>
      <c r="D149">
        <v>0</v>
      </c>
      <c r="E149">
        <v>0</v>
      </c>
      <c r="F149">
        <v>0</v>
      </c>
      <c r="G149">
        <v>0</v>
      </c>
      <c r="J149" s="23">
        <f t="shared" si="2"/>
        <v>0</v>
      </c>
    </row>
    <row r="150" spans="1:10" x14ac:dyDescent="0.25">
      <c r="A150" s="17" t="s">
        <v>32</v>
      </c>
      <c r="B150" s="39">
        <v>0</v>
      </c>
      <c r="C150">
        <v>0</v>
      </c>
      <c r="D150">
        <v>0</v>
      </c>
      <c r="E150">
        <v>0</v>
      </c>
      <c r="F150">
        <v>0</v>
      </c>
      <c r="G150">
        <v>0</v>
      </c>
      <c r="J150" s="23">
        <f t="shared" si="2"/>
        <v>0</v>
      </c>
    </row>
    <row r="151" spans="1:10" x14ac:dyDescent="0.25">
      <c r="A151" s="19" t="s">
        <v>33</v>
      </c>
      <c r="B151" s="39">
        <v>0</v>
      </c>
      <c r="C151">
        <v>0</v>
      </c>
      <c r="D151">
        <v>0</v>
      </c>
      <c r="E151">
        <v>0</v>
      </c>
      <c r="F151">
        <v>0</v>
      </c>
      <c r="G151">
        <v>0</v>
      </c>
      <c r="J151" s="23">
        <f t="shared" si="2"/>
        <v>0</v>
      </c>
    </row>
    <row r="152" spans="1:10" x14ac:dyDescent="0.25">
      <c r="A152" s="17" t="s">
        <v>34</v>
      </c>
      <c r="B152" s="39">
        <v>6000</v>
      </c>
      <c r="C152">
        <v>4000</v>
      </c>
      <c r="D152">
        <v>20</v>
      </c>
      <c r="E152">
        <v>0</v>
      </c>
      <c r="F152">
        <v>0</v>
      </c>
      <c r="G152">
        <v>0</v>
      </c>
      <c r="J152" s="23">
        <f t="shared" si="2"/>
        <v>10020</v>
      </c>
    </row>
    <row r="153" spans="1:10" x14ac:dyDescent="0.25">
      <c r="A153" s="17" t="s">
        <v>35</v>
      </c>
      <c r="B153" s="39">
        <v>0</v>
      </c>
      <c r="C153">
        <v>0</v>
      </c>
      <c r="D153">
        <v>0</v>
      </c>
      <c r="E153">
        <v>0</v>
      </c>
      <c r="F153">
        <v>0</v>
      </c>
      <c r="G153">
        <v>0</v>
      </c>
      <c r="J153" s="23">
        <f t="shared" si="2"/>
        <v>0</v>
      </c>
    </row>
    <row r="154" spans="1:10" x14ac:dyDescent="0.25">
      <c r="A154" s="17" t="s">
        <v>36</v>
      </c>
      <c r="B154" s="39">
        <v>0</v>
      </c>
      <c r="C154">
        <v>0</v>
      </c>
      <c r="D154">
        <v>615</v>
      </c>
      <c r="E154">
        <v>0</v>
      </c>
      <c r="F154">
        <v>0</v>
      </c>
      <c r="G154">
        <v>0</v>
      </c>
      <c r="J154" s="23">
        <f t="shared" si="2"/>
        <v>615</v>
      </c>
    </row>
    <row r="155" spans="1:10" ht="15.75" thickBot="1" x14ac:dyDescent="0.3">
      <c r="J155" s="23">
        <f t="shared" si="2"/>
        <v>0</v>
      </c>
    </row>
    <row r="156" spans="1:10" ht="15.75" thickBot="1" x14ac:dyDescent="0.3">
      <c r="A156">
        <v>2004</v>
      </c>
      <c r="B156" s="24" t="s">
        <v>12</v>
      </c>
      <c r="C156" t="s">
        <v>14</v>
      </c>
      <c r="D156" t="s">
        <v>9</v>
      </c>
      <c r="E156" t="s">
        <v>10</v>
      </c>
      <c r="F156" t="s">
        <v>13</v>
      </c>
      <c r="G156" t="s">
        <v>11</v>
      </c>
      <c r="H156" t="s">
        <v>37</v>
      </c>
      <c r="I156" t="s">
        <v>38</v>
      </c>
      <c r="J156" s="23">
        <f t="shared" si="2"/>
        <v>0</v>
      </c>
    </row>
    <row r="157" spans="1:10" ht="15.75" thickBot="1" x14ac:dyDescent="0.3">
      <c r="B157" s="14" t="s">
        <v>17</v>
      </c>
      <c r="C157" s="14" t="s">
        <v>17</v>
      </c>
      <c r="D157" s="22" t="s">
        <v>17</v>
      </c>
      <c r="E157" s="21" t="s">
        <v>17</v>
      </c>
      <c r="F157" s="21" t="s">
        <v>17</v>
      </c>
      <c r="G157" s="21" t="s">
        <v>17</v>
      </c>
      <c r="H157" s="21" t="s">
        <v>17</v>
      </c>
      <c r="I157" s="21" t="s">
        <v>17</v>
      </c>
      <c r="J157" s="23">
        <f t="shared" si="2"/>
        <v>0</v>
      </c>
    </row>
    <row r="158" spans="1:10" x14ac:dyDescent="0.25">
      <c r="A158" s="16" t="s">
        <v>18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J158" s="23">
        <f t="shared" si="2"/>
        <v>0</v>
      </c>
    </row>
    <row r="159" spans="1:10" x14ac:dyDescent="0.25">
      <c r="A159" s="17" t="s">
        <v>19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78448</v>
      </c>
      <c r="H159">
        <v>0</v>
      </c>
      <c r="J159" s="23">
        <f t="shared" si="2"/>
        <v>78448</v>
      </c>
    </row>
    <row r="160" spans="1:10" x14ac:dyDescent="0.25">
      <c r="A160" s="17" t="s">
        <v>20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J160" s="23">
        <f t="shared" si="2"/>
        <v>0</v>
      </c>
    </row>
    <row r="161" spans="1:10" x14ac:dyDescent="0.25">
      <c r="A161" s="17" t="s">
        <v>21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 s="23">
        <f t="shared" si="2"/>
        <v>0</v>
      </c>
    </row>
    <row r="162" spans="1:10" x14ac:dyDescent="0.25">
      <c r="A162" s="17" t="s">
        <v>22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s="23">
        <f t="shared" si="2"/>
        <v>0</v>
      </c>
    </row>
    <row r="163" spans="1:10" x14ac:dyDescent="0.25">
      <c r="A163" s="17" t="s">
        <v>23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J163" s="23">
        <f t="shared" si="2"/>
        <v>0</v>
      </c>
    </row>
    <row r="164" spans="1:10" x14ac:dyDescent="0.25">
      <c r="A164" s="17" t="s">
        <v>24</v>
      </c>
      <c r="B164">
        <v>2737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J164" s="23">
        <f t="shared" si="2"/>
        <v>2737</v>
      </c>
    </row>
    <row r="165" spans="1:10" x14ac:dyDescent="0.25">
      <c r="A165" s="18" t="s">
        <v>25</v>
      </c>
      <c r="B165">
        <v>11231</v>
      </c>
      <c r="C165">
        <v>14021</v>
      </c>
      <c r="D165">
        <v>68021</v>
      </c>
      <c r="E165">
        <v>15998</v>
      </c>
      <c r="F165">
        <v>6399</v>
      </c>
      <c r="G165">
        <v>45850</v>
      </c>
      <c r="H165">
        <v>0</v>
      </c>
      <c r="J165" s="23">
        <f t="shared" si="2"/>
        <v>161520</v>
      </c>
    </row>
    <row r="166" spans="1:10" x14ac:dyDescent="0.25">
      <c r="A166" s="18" t="s">
        <v>26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s="23">
        <f t="shared" si="2"/>
        <v>0</v>
      </c>
    </row>
    <row r="167" spans="1:10" x14ac:dyDescent="0.25">
      <c r="A167" s="17" t="s">
        <v>27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 s="23">
        <f t="shared" si="2"/>
        <v>0</v>
      </c>
    </row>
    <row r="168" spans="1:10" x14ac:dyDescent="0.25">
      <c r="A168" s="17" t="s">
        <v>28</v>
      </c>
      <c r="B168">
        <v>15000</v>
      </c>
      <c r="C168">
        <v>40981</v>
      </c>
      <c r="D168">
        <v>0</v>
      </c>
      <c r="E168">
        <v>32150</v>
      </c>
      <c r="F168">
        <v>66977</v>
      </c>
      <c r="G168">
        <v>1426</v>
      </c>
      <c r="H168">
        <v>26894</v>
      </c>
      <c r="J168" s="23">
        <f t="shared" si="2"/>
        <v>183428</v>
      </c>
    </row>
    <row r="169" spans="1:10" x14ac:dyDescent="0.25">
      <c r="A169" s="17" t="s">
        <v>29</v>
      </c>
      <c r="B169">
        <v>725182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s="23">
        <f t="shared" si="2"/>
        <v>725182</v>
      </c>
    </row>
    <row r="170" spans="1:10" x14ac:dyDescent="0.25">
      <c r="A170" s="17" t="s">
        <v>30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J170" s="23">
        <f t="shared" si="2"/>
        <v>0</v>
      </c>
    </row>
    <row r="171" spans="1:10" x14ac:dyDescent="0.25">
      <c r="A171" s="17" t="s">
        <v>31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J171" s="23">
        <f t="shared" si="2"/>
        <v>0</v>
      </c>
    </row>
    <row r="172" spans="1:10" x14ac:dyDescent="0.25">
      <c r="A172" s="17" t="s">
        <v>32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J172" s="23">
        <f t="shared" si="2"/>
        <v>0</v>
      </c>
    </row>
    <row r="173" spans="1:10" x14ac:dyDescent="0.25">
      <c r="A173" s="19" t="s">
        <v>33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J173" s="23">
        <f t="shared" si="2"/>
        <v>0</v>
      </c>
    </row>
    <row r="174" spans="1:10" x14ac:dyDescent="0.25">
      <c r="A174" s="17" t="s">
        <v>34</v>
      </c>
      <c r="B174">
        <v>141312</v>
      </c>
      <c r="C174">
        <v>232606</v>
      </c>
      <c r="D174">
        <v>0</v>
      </c>
      <c r="E174">
        <v>0</v>
      </c>
      <c r="F174">
        <v>0</v>
      </c>
      <c r="G174">
        <v>0</v>
      </c>
      <c r="H174">
        <v>0</v>
      </c>
      <c r="J174" s="23">
        <f t="shared" si="2"/>
        <v>373918</v>
      </c>
    </row>
    <row r="175" spans="1:10" x14ac:dyDescent="0.25">
      <c r="A175" s="17" t="s">
        <v>35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J175" s="23">
        <f t="shared" si="2"/>
        <v>0</v>
      </c>
    </row>
    <row r="176" spans="1:10" x14ac:dyDescent="0.25">
      <c r="A176" s="17" t="s">
        <v>36</v>
      </c>
      <c r="B176">
        <v>0</v>
      </c>
      <c r="C176">
        <v>0</v>
      </c>
      <c r="D176">
        <v>60234</v>
      </c>
      <c r="E176">
        <v>28286</v>
      </c>
      <c r="F176">
        <v>0</v>
      </c>
      <c r="G176">
        <v>0</v>
      </c>
      <c r="H176">
        <v>0</v>
      </c>
      <c r="J176" s="23">
        <f t="shared" si="2"/>
        <v>88520</v>
      </c>
    </row>
    <row r="177" spans="1:10" ht="15.75" thickBot="1" x14ac:dyDescent="0.3">
      <c r="J177" s="23">
        <f t="shared" si="2"/>
        <v>0</v>
      </c>
    </row>
    <row r="178" spans="1:10" ht="15.75" thickBot="1" x14ac:dyDescent="0.3">
      <c r="B178" s="24" t="s">
        <v>12</v>
      </c>
      <c r="C178" t="s">
        <v>14</v>
      </c>
      <c r="D178" t="s">
        <v>9</v>
      </c>
      <c r="E178" t="s">
        <v>10</v>
      </c>
      <c r="F178" t="s">
        <v>13</v>
      </c>
      <c r="G178" t="s">
        <v>11</v>
      </c>
      <c r="H178" t="s">
        <v>37</v>
      </c>
      <c r="I178" t="s">
        <v>38</v>
      </c>
      <c r="J178" s="23">
        <f t="shared" si="2"/>
        <v>0</v>
      </c>
    </row>
    <row r="179" spans="1:10" ht="15.75" thickBot="1" x14ac:dyDescent="0.3">
      <c r="A179">
        <v>2005</v>
      </c>
      <c r="B179" s="14" t="s">
        <v>17</v>
      </c>
      <c r="C179" s="14" t="s">
        <v>17</v>
      </c>
      <c r="D179" s="22" t="s">
        <v>17</v>
      </c>
      <c r="E179" s="21" t="s">
        <v>17</v>
      </c>
      <c r="F179" s="21" t="s">
        <v>17</v>
      </c>
      <c r="G179" s="21" t="s">
        <v>17</v>
      </c>
      <c r="H179" s="21" t="s">
        <v>17</v>
      </c>
      <c r="I179" s="21" t="s">
        <v>17</v>
      </c>
      <c r="J179" s="23">
        <f t="shared" si="2"/>
        <v>0</v>
      </c>
    </row>
    <row r="180" spans="1:10" x14ac:dyDescent="0.25">
      <c r="A180" s="16" t="s">
        <v>18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J180" s="23">
        <f t="shared" si="2"/>
        <v>0</v>
      </c>
    </row>
    <row r="181" spans="1:10" x14ac:dyDescent="0.25">
      <c r="A181" s="17" t="s">
        <v>19</v>
      </c>
      <c r="B181">
        <v>7</v>
      </c>
      <c r="C181">
        <v>0</v>
      </c>
      <c r="D181">
        <v>10000</v>
      </c>
      <c r="E181">
        <v>0</v>
      </c>
      <c r="F181">
        <v>0</v>
      </c>
      <c r="G181">
        <v>83655</v>
      </c>
      <c r="H181">
        <v>0</v>
      </c>
      <c r="J181" s="23">
        <f t="shared" si="2"/>
        <v>93662</v>
      </c>
    </row>
    <row r="182" spans="1:10" x14ac:dyDescent="0.25">
      <c r="A182" s="17" t="s">
        <v>20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J182" s="23">
        <f t="shared" si="2"/>
        <v>0</v>
      </c>
    </row>
    <row r="183" spans="1:10" x14ac:dyDescent="0.25">
      <c r="A183" s="17" t="s">
        <v>21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J183" s="23">
        <f t="shared" si="2"/>
        <v>0</v>
      </c>
    </row>
    <row r="184" spans="1:10" x14ac:dyDescent="0.25">
      <c r="A184" s="17" t="s">
        <v>22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s="23">
        <f t="shared" si="2"/>
        <v>0</v>
      </c>
    </row>
    <row r="185" spans="1:10" x14ac:dyDescent="0.25">
      <c r="A185" s="17" t="s">
        <v>23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s="23">
        <f t="shared" si="2"/>
        <v>0</v>
      </c>
    </row>
    <row r="186" spans="1:10" x14ac:dyDescent="0.25">
      <c r="A186" s="17" t="s">
        <v>24</v>
      </c>
      <c r="B186">
        <v>5966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s="23">
        <f t="shared" si="2"/>
        <v>5966</v>
      </c>
    </row>
    <row r="187" spans="1:10" x14ac:dyDescent="0.25">
      <c r="A187" s="18" t="s">
        <v>25</v>
      </c>
      <c r="B187">
        <v>11198</v>
      </c>
      <c r="C187">
        <v>33084</v>
      </c>
      <c r="D187">
        <v>29678</v>
      </c>
      <c r="E187">
        <v>69903</v>
      </c>
      <c r="F187">
        <v>5002</v>
      </c>
      <c r="G187">
        <v>121263</v>
      </c>
      <c r="H187">
        <v>0</v>
      </c>
      <c r="J187" s="23">
        <f t="shared" si="2"/>
        <v>270128</v>
      </c>
    </row>
    <row r="188" spans="1:10" x14ac:dyDescent="0.25">
      <c r="A188" s="18" t="s">
        <v>26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 s="23">
        <f t="shared" si="2"/>
        <v>0</v>
      </c>
    </row>
    <row r="189" spans="1:10" x14ac:dyDescent="0.25">
      <c r="A189" s="17" t="s">
        <v>27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 s="23">
        <f t="shared" si="2"/>
        <v>0</v>
      </c>
    </row>
    <row r="190" spans="1:10" x14ac:dyDescent="0.25">
      <c r="A190" s="17" t="s">
        <v>28</v>
      </c>
      <c r="B190">
        <v>10700</v>
      </c>
      <c r="C190">
        <v>28645</v>
      </c>
      <c r="D190">
        <v>0</v>
      </c>
      <c r="E190">
        <v>39005</v>
      </c>
      <c r="F190">
        <v>35793</v>
      </c>
      <c r="G190">
        <v>1528</v>
      </c>
      <c r="H190">
        <v>65449</v>
      </c>
      <c r="J190" s="23">
        <f t="shared" si="2"/>
        <v>181120</v>
      </c>
    </row>
    <row r="191" spans="1:10" x14ac:dyDescent="0.25">
      <c r="A191" s="17" t="s">
        <v>29</v>
      </c>
      <c r="B191">
        <v>716994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 s="23">
        <f t="shared" si="2"/>
        <v>716994</v>
      </c>
    </row>
    <row r="192" spans="1:10" x14ac:dyDescent="0.25">
      <c r="A192" s="17" t="s">
        <v>30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 s="23">
        <f t="shared" si="2"/>
        <v>0</v>
      </c>
    </row>
    <row r="193" spans="1:10" x14ac:dyDescent="0.25">
      <c r="A193" s="17" t="s">
        <v>31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 s="23">
        <f t="shared" si="2"/>
        <v>0</v>
      </c>
    </row>
    <row r="194" spans="1:10" x14ac:dyDescent="0.25">
      <c r="A194" s="17" t="s">
        <v>32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 s="23">
        <f t="shared" si="2"/>
        <v>0</v>
      </c>
    </row>
    <row r="195" spans="1:10" x14ac:dyDescent="0.25">
      <c r="A195" s="19" t="s">
        <v>33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 s="23">
        <f t="shared" si="2"/>
        <v>0</v>
      </c>
    </row>
    <row r="196" spans="1:10" x14ac:dyDescent="0.25">
      <c r="A196" s="17" t="s">
        <v>34</v>
      </c>
      <c r="B196">
        <v>0</v>
      </c>
      <c r="C196">
        <v>135047</v>
      </c>
      <c r="D196">
        <v>0</v>
      </c>
      <c r="E196">
        <v>0</v>
      </c>
      <c r="F196">
        <v>0</v>
      </c>
      <c r="G196">
        <v>0</v>
      </c>
      <c r="H196">
        <v>0</v>
      </c>
      <c r="J196" s="23">
        <f t="shared" si="2"/>
        <v>135047</v>
      </c>
    </row>
    <row r="197" spans="1:10" x14ac:dyDescent="0.25">
      <c r="A197" s="17" t="s">
        <v>35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 s="23">
        <f t="shared" ref="J197:J260" si="3">SUM(B197:I197)</f>
        <v>0</v>
      </c>
    </row>
    <row r="198" spans="1:10" x14ac:dyDescent="0.25">
      <c r="A198" s="17" t="s">
        <v>36</v>
      </c>
      <c r="B198">
        <v>0</v>
      </c>
      <c r="C198">
        <v>0</v>
      </c>
      <c r="D198">
        <v>186525</v>
      </c>
      <c r="E198">
        <v>75092</v>
      </c>
      <c r="F198">
        <v>0</v>
      </c>
      <c r="G198">
        <v>0</v>
      </c>
      <c r="H198">
        <v>0</v>
      </c>
      <c r="J198" s="23">
        <f t="shared" si="3"/>
        <v>261617</v>
      </c>
    </row>
    <row r="199" spans="1:10" ht="15.75" thickBot="1" x14ac:dyDescent="0.3">
      <c r="J199" s="23">
        <f t="shared" si="3"/>
        <v>0</v>
      </c>
    </row>
    <row r="200" spans="1:10" ht="15.75" thickBot="1" x14ac:dyDescent="0.3">
      <c r="B200" s="24" t="s">
        <v>12</v>
      </c>
      <c r="C200" t="s">
        <v>14</v>
      </c>
      <c r="D200" t="s">
        <v>9</v>
      </c>
      <c r="E200" t="s">
        <v>10</v>
      </c>
      <c r="F200" t="s">
        <v>13</v>
      </c>
      <c r="G200" t="s">
        <v>11</v>
      </c>
      <c r="H200" t="s">
        <v>37</v>
      </c>
      <c r="I200" t="s">
        <v>38</v>
      </c>
      <c r="J200" s="23">
        <f t="shared" si="3"/>
        <v>0</v>
      </c>
    </row>
    <row r="201" spans="1:10" ht="15.75" thickBot="1" x14ac:dyDescent="0.3">
      <c r="A201">
        <v>2009</v>
      </c>
      <c r="B201" s="14" t="s">
        <v>17</v>
      </c>
      <c r="C201" s="14" t="s">
        <v>17</v>
      </c>
      <c r="D201" s="22" t="s">
        <v>17</v>
      </c>
      <c r="E201" s="21" t="s">
        <v>17</v>
      </c>
      <c r="F201" s="21" t="s">
        <v>17</v>
      </c>
      <c r="G201" s="21" t="s">
        <v>17</v>
      </c>
      <c r="H201" s="21" t="s">
        <v>17</v>
      </c>
      <c r="I201" s="21" t="s">
        <v>17</v>
      </c>
      <c r="J201" s="23">
        <f t="shared" si="3"/>
        <v>0</v>
      </c>
    </row>
    <row r="202" spans="1:10" x14ac:dyDescent="0.25">
      <c r="A202" s="16" t="s">
        <v>18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 s="23">
        <f t="shared" si="3"/>
        <v>0</v>
      </c>
    </row>
    <row r="203" spans="1:10" x14ac:dyDescent="0.25">
      <c r="A203" s="17" t="s">
        <v>19</v>
      </c>
      <c r="B203">
        <v>0</v>
      </c>
      <c r="C203">
        <v>0</v>
      </c>
      <c r="D203">
        <v>10230</v>
      </c>
      <c r="E203">
        <v>148909</v>
      </c>
      <c r="F203">
        <v>0</v>
      </c>
      <c r="G203">
        <v>222706</v>
      </c>
      <c r="H203">
        <v>0</v>
      </c>
      <c r="J203" s="23">
        <f t="shared" si="3"/>
        <v>381845</v>
      </c>
    </row>
    <row r="204" spans="1:10" x14ac:dyDescent="0.25">
      <c r="A204" s="17" t="s">
        <v>20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 s="23">
        <f t="shared" si="3"/>
        <v>0</v>
      </c>
    </row>
    <row r="205" spans="1:10" x14ac:dyDescent="0.25">
      <c r="A205" s="17" t="s">
        <v>21</v>
      </c>
      <c r="B205">
        <v>3158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s="23">
        <f t="shared" si="3"/>
        <v>3158</v>
      </c>
    </row>
    <row r="206" spans="1:10" x14ac:dyDescent="0.25">
      <c r="A206" s="17" t="s">
        <v>22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J206" s="23">
        <f t="shared" si="3"/>
        <v>0</v>
      </c>
    </row>
    <row r="207" spans="1:10" x14ac:dyDescent="0.25">
      <c r="A207" s="17" t="s">
        <v>23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 s="23">
        <f t="shared" si="3"/>
        <v>0</v>
      </c>
    </row>
    <row r="208" spans="1:10" x14ac:dyDescent="0.25">
      <c r="A208" s="17" t="s">
        <v>24</v>
      </c>
      <c r="B208">
        <v>13599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J208" s="23">
        <f t="shared" si="3"/>
        <v>13599</v>
      </c>
    </row>
    <row r="209" spans="1:10" x14ac:dyDescent="0.25">
      <c r="A209" s="18" t="s">
        <v>25</v>
      </c>
      <c r="B209">
        <v>18515</v>
      </c>
      <c r="C209">
        <v>82541</v>
      </c>
      <c r="D209">
        <v>66848</v>
      </c>
      <c r="E209">
        <v>48293</v>
      </c>
      <c r="F209">
        <v>880</v>
      </c>
      <c r="G209">
        <v>287825</v>
      </c>
      <c r="H209">
        <v>0</v>
      </c>
      <c r="J209" s="23">
        <f t="shared" si="3"/>
        <v>504902</v>
      </c>
    </row>
    <row r="210" spans="1:10" x14ac:dyDescent="0.25">
      <c r="A210" s="18" t="s">
        <v>26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 s="23">
        <f t="shared" si="3"/>
        <v>0</v>
      </c>
    </row>
    <row r="211" spans="1:10" x14ac:dyDescent="0.25">
      <c r="A211" s="17" t="s">
        <v>27</v>
      </c>
      <c r="B211">
        <v>247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 s="23">
        <f t="shared" si="3"/>
        <v>247</v>
      </c>
    </row>
    <row r="212" spans="1:10" x14ac:dyDescent="0.25">
      <c r="A212" s="17" t="s">
        <v>28</v>
      </c>
      <c r="B212">
        <v>197705</v>
      </c>
      <c r="C212">
        <v>37985</v>
      </c>
      <c r="D212">
        <v>968</v>
      </c>
      <c r="E212">
        <v>39585</v>
      </c>
      <c r="F212">
        <v>33663</v>
      </c>
      <c r="G212">
        <v>769</v>
      </c>
      <c r="H212">
        <v>56710</v>
      </c>
      <c r="J212" s="23">
        <f t="shared" si="3"/>
        <v>367385</v>
      </c>
    </row>
    <row r="213" spans="1:10" x14ac:dyDescent="0.25">
      <c r="A213" s="17" t="s">
        <v>29</v>
      </c>
      <c r="B213">
        <v>96801</v>
      </c>
      <c r="C213">
        <v>0</v>
      </c>
      <c r="D213">
        <v>109241</v>
      </c>
      <c r="E213">
        <v>0</v>
      </c>
      <c r="F213">
        <v>0</v>
      </c>
      <c r="G213">
        <v>0</v>
      </c>
      <c r="H213">
        <v>0</v>
      </c>
      <c r="J213" s="23">
        <f t="shared" si="3"/>
        <v>206042</v>
      </c>
    </row>
    <row r="214" spans="1:10" x14ac:dyDescent="0.25">
      <c r="A214" s="17" t="s">
        <v>30</v>
      </c>
      <c r="B214">
        <v>454275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 s="23">
        <f t="shared" si="3"/>
        <v>454275</v>
      </c>
    </row>
    <row r="215" spans="1:10" x14ac:dyDescent="0.25">
      <c r="A215" s="17" t="s">
        <v>31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 s="23">
        <f t="shared" si="3"/>
        <v>0</v>
      </c>
    </row>
    <row r="216" spans="1:10" x14ac:dyDescent="0.25">
      <c r="A216" s="17" t="s">
        <v>32</v>
      </c>
      <c r="B216">
        <v>53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s="23">
        <f t="shared" si="3"/>
        <v>53</v>
      </c>
    </row>
    <row r="217" spans="1:10" x14ac:dyDescent="0.25">
      <c r="A217" s="19" t="s">
        <v>33</v>
      </c>
      <c r="B217">
        <v>2696</v>
      </c>
      <c r="C217">
        <v>406</v>
      </c>
      <c r="D217">
        <v>89</v>
      </c>
      <c r="E217">
        <v>5</v>
      </c>
      <c r="F217">
        <v>0</v>
      </c>
      <c r="G217">
        <v>0</v>
      </c>
      <c r="H217">
        <v>0</v>
      </c>
      <c r="J217" s="23">
        <f t="shared" si="3"/>
        <v>3196</v>
      </c>
    </row>
    <row r="218" spans="1:10" x14ac:dyDescent="0.25">
      <c r="A218" s="17" t="s">
        <v>34</v>
      </c>
      <c r="B218">
        <v>302913</v>
      </c>
      <c r="C218">
        <v>25000</v>
      </c>
      <c r="D218">
        <v>80526</v>
      </c>
      <c r="E218">
        <v>5551</v>
      </c>
      <c r="F218">
        <v>0</v>
      </c>
      <c r="G218">
        <v>0</v>
      </c>
      <c r="H218">
        <v>0</v>
      </c>
      <c r="J218" s="23">
        <f t="shared" si="3"/>
        <v>413990</v>
      </c>
    </row>
    <row r="219" spans="1:10" x14ac:dyDescent="0.25">
      <c r="A219" s="17" t="s">
        <v>35</v>
      </c>
      <c r="B219">
        <v>0</v>
      </c>
      <c r="C219">
        <v>14</v>
      </c>
      <c r="D219">
        <v>39278</v>
      </c>
      <c r="E219">
        <v>815</v>
      </c>
      <c r="F219">
        <v>0</v>
      </c>
      <c r="G219">
        <v>10000</v>
      </c>
      <c r="H219">
        <v>38681</v>
      </c>
      <c r="J219" s="23">
        <f t="shared" si="3"/>
        <v>88788</v>
      </c>
    </row>
    <row r="220" spans="1:10" x14ac:dyDescent="0.25">
      <c r="A220" s="17" t="s">
        <v>36</v>
      </c>
      <c r="B220">
        <v>0</v>
      </c>
      <c r="C220">
        <v>0</v>
      </c>
      <c r="D220">
        <v>741844</v>
      </c>
      <c r="E220">
        <v>245138</v>
      </c>
      <c r="F220">
        <v>0</v>
      </c>
      <c r="G220">
        <v>171000</v>
      </c>
      <c r="H220">
        <v>0</v>
      </c>
      <c r="J220" s="23">
        <f t="shared" si="3"/>
        <v>1157982</v>
      </c>
    </row>
    <row r="221" spans="1:10" ht="15.75" thickBot="1" x14ac:dyDescent="0.3">
      <c r="J221" s="23">
        <f t="shared" si="3"/>
        <v>0</v>
      </c>
    </row>
    <row r="222" spans="1:10" ht="15.75" thickBot="1" x14ac:dyDescent="0.3">
      <c r="A222">
        <v>2010</v>
      </c>
      <c r="B222" s="24" t="s">
        <v>12</v>
      </c>
      <c r="C222" t="s">
        <v>14</v>
      </c>
      <c r="D222" t="s">
        <v>9</v>
      </c>
      <c r="E222" t="s">
        <v>10</v>
      </c>
      <c r="F222" t="s">
        <v>13</v>
      </c>
      <c r="G222" t="s">
        <v>11</v>
      </c>
      <c r="H222" t="s">
        <v>37</v>
      </c>
      <c r="I222" t="s">
        <v>38</v>
      </c>
      <c r="J222" s="23">
        <f t="shared" si="3"/>
        <v>0</v>
      </c>
    </row>
    <row r="223" spans="1:10" ht="15.75" thickBot="1" x14ac:dyDescent="0.3">
      <c r="B223" s="14" t="s">
        <v>17</v>
      </c>
      <c r="C223" s="14" t="s">
        <v>17</v>
      </c>
      <c r="D223" s="22" t="s">
        <v>17</v>
      </c>
      <c r="E223" s="21" t="s">
        <v>17</v>
      </c>
      <c r="F223" s="21" t="s">
        <v>17</v>
      </c>
      <c r="G223" s="21" t="s">
        <v>17</v>
      </c>
      <c r="H223" s="21" t="s">
        <v>17</v>
      </c>
      <c r="I223" s="21" t="s">
        <v>17</v>
      </c>
      <c r="J223" s="23">
        <f t="shared" si="3"/>
        <v>0</v>
      </c>
    </row>
    <row r="224" spans="1:10" x14ac:dyDescent="0.25">
      <c r="A224" s="16" t="s">
        <v>18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 s="23">
        <f t="shared" si="3"/>
        <v>0</v>
      </c>
    </row>
    <row r="225" spans="1:10" x14ac:dyDescent="0.25">
      <c r="A225" s="17" t="s">
        <v>19</v>
      </c>
      <c r="B225">
        <v>0</v>
      </c>
      <c r="C225">
        <v>0</v>
      </c>
      <c r="D225">
        <v>1630</v>
      </c>
      <c r="E225">
        <v>174170</v>
      </c>
      <c r="F225">
        <v>0</v>
      </c>
      <c r="G225">
        <v>265790</v>
      </c>
      <c r="H225">
        <v>0</v>
      </c>
      <c r="I225">
        <v>0</v>
      </c>
      <c r="J225" s="23">
        <f t="shared" si="3"/>
        <v>441590</v>
      </c>
    </row>
    <row r="226" spans="1:10" x14ac:dyDescent="0.25">
      <c r="A226" s="17" t="s">
        <v>20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 s="23">
        <f t="shared" si="3"/>
        <v>0</v>
      </c>
    </row>
    <row r="227" spans="1:10" x14ac:dyDescent="0.25">
      <c r="A227" s="17" t="s">
        <v>21</v>
      </c>
      <c r="B227">
        <v>3911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s="23">
        <f t="shared" si="3"/>
        <v>3911</v>
      </c>
    </row>
    <row r="228" spans="1:10" x14ac:dyDescent="0.25">
      <c r="A228" s="17" t="s">
        <v>22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 s="23">
        <f t="shared" si="3"/>
        <v>0</v>
      </c>
    </row>
    <row r="229" spans="1:10" x14ac:dyDescent="0.25">
      <c r="A229" s="17" t="s">
        <v>23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s="23">
        <f t="shared" si="3"/>
        <v>0</v>
      </c>
    </row>
    <row r="230" spans="1:10" x14ac:dyDescent="0.25">
      <c r="A230" s="17" t="s">
        <v>24</v>
      </c>
      <c r="B230">
        <v>12295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 s="23">
        <f t="shared" si="3"/>
        <v>12295</v>
      </c>
    </row>
    <row r="231" spans="1:10" x14ac:dyDescent="0.25">
      <c r="A231" s="18" t="s">
        <v>25</v>
      </c>
      <c r="B231">
        <v>44431</v>
      </c>
      <c r="C231">
        <v>26454</v>
      </c>
      <c r="D231">
        <v>53871</v>
      </c>
      <c r="E231">
        <v>25968</v>
      </c>
      <c r="F231">
        <v>5093</v>
      </c>
      <c r="G231">
        <v>309168</v>
      </c>
      <c r="H231">
        <v>0</v>
      </c>
      <c r="I231">
        <v>0</v>
      </c>
      <c r="J231" s="23">
        <f t="shared" si="3"/>
        <v>464985</v>
      </c>
    </row>
    <row r="232" spans="1:10" x14ac:dyDescent="0.25">
      <c r="A232" s="18" t="s">
        <v>26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 s="23">
        <f t="shared" si="3"/>
        <v>0</v>
      </c>
    </row>
    <row r="233" spans="1:10" x14ac:dyDescent="0.25">
      <c r="A233" s="17" t="s">
        <v>27</v>
      </c>
      <c r="B233">
        <v>388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s="23">
        <f t="shared" si="3"/>
        <v>388</v>
      </c>
    </row>
    <row r="234" spans="1:10" x14ac:dyDescent="0.25">
      <c r="A234" s="17" t="s">
        <v>28</v>
      </c>
      <c r="B234">
        <v>156058</v>
      </c>
      <c r="C234">
        <v>29772</v>
      </c>
      <c r="D234">
        <v>0</v>
      </c>
      <c r="E234">
        <v>14989</v>
      </c>
      <c r="F234">
        <v>598</v>
      </c>
      <c r="G234">
        <v>9543</v>
      </c>
      <c r="H234">
        <v>38673</v>
      </c>
      <c r="I234">
        <v>0</v>
      </c>
      <c r="J234" s="23">
        <f t="shared" si="3"/>
        <v>249633</v>
      </c>
    </row>
    <row r="235" spans="1:10" x14ac:dyDescent="0.25">
      <c r="A235" s="17" t="s">
        <v>29</v>
      </c>
      <c r="B235">
        <v>68275</v>
      </c>
      <c r="C235">
        <v>0</v>
      </c>
      <c r="D235">
        <v>89362</v>
      </c>
      <c r="E235">
        <v>0</v>
      </c>
      <c r="F235">
        <v>0</v>
      </c>
      <c r="G235">
        <v>0</v>
      </c>
      <c r="H235">
        <v>0</v>
      </c>
      <c r="I235">
        <v>0</v>
      </c>
      <c r="J235" s="23">
        <f t="shared" si="3"/>
        <v>157637</v>
      </c>
    </row>
    <row r="236" spans="1:10" x14ac:dyDescent="0.25">
      <c r="A236" s="17" t="s">
        <v>30</v>
      </c>
      <c r="B236">
        <v>566579</v>
      </c>
      <c r="C236">
        <v>3208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 s="23">
        <f t="shared" si="3"/>
        <v>569787</v>
      </c>
    </row>
    <row r="237" spans="1:10" x14ac:dyDescent="0.25">
      <c r="A237" s="17" t="s">
        <v>31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 s="23">
        <f t="shared" si="3"/>
        <v>0</v>
      </c>
    </row>
    <row r="238" spans="1:10" x14ac:dyDescent="0.25">
      <c r="A238" s="17" t="s">
        <v>32</v>
      </c>
      <c r="B238">
        <v>598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 s="23">
        <f t="shared" si="3"/>
        <v>598</v>
      </c>
    </row>
    <row r="239" spans="1:10" x14ac:dyDescent="0.25">
      <c r="A239" s="19" t="s">
        <v>33</v>
      </c>
      <c r="B239">
        <v>11506</v>
      </c>
      <c r="C239">
        <v>1</v>
      </c>
      <c r="D239">
        <v>93</v>
      </c>
      <c r="E239">
        <v>5</v>
      </c>
      <c r="F239">
        <v>0</v>
      </c>
      <c r="G239">
        <v>0</v>
      </c>
      <c r="H239">
        <v>0</v>
      </c>
      <c r="I239">
        <v>0</v>
      </c>
      <c r="J239" s="23">
        <f t="shared" si="3"/>
        <v>11605</v>
      </c>
    </row>
    <row r="240" spans="1:10" x14ac:dyDescent="0.25">
      <c r="A240" s="17" t="s">
        <v>34</v>
      </c>
      <c r="B240">
        <v>347636</v>
      </c>
      <c r="C240">
        <v>12425</v>
      </c>
      <c r="D240">
        <v>157313</v>
      </c>
      <c r="E240">
        <v>7269</v>
      </c>
      <c r="F240">
        <v>0</v>
      </c>
      <c r="G240">
        <v>0</v>
      </c>
      <c r="H240">
        <v>0</v>
      </c>
      <c r="I240">
        <v>0</v>
      </c>
      <c r="J240" s="23">
        <f t="shared" si="3"/>
        <v>524643</v>
      </c>
    </row>
    <row r="241" spans="1:10" x14ac:dyDescent="0.25">
      <c r="A241" s="17" t="s">
        <v>35</v>
      </c>
      <c r="B241">
        <v>0</v>
      </c>
      <c r="C241">
        <v>280</v>
      </c>
      <c r="D241">
        <v>34501</v>
      </c>
      <c r="E241">
        <v>454</v>
      </c>
      <c r="F241">
        <v>0</v>
      </c>
      <c r="G241">
        <v>12000</v>
      </c>
      <c r="H241">
        <v>85436</v>
      </c>
      <c r="I241">
        <v>7008</v>
      </c>
      <c r="J241" s="23">
        <f t="shared" si="3"/>
        <v>139679</v>
      </c>
    </row>
    <row r="242" spans="1:10" x14ac:dyDescent="0.25">
      <c r="A242" s="17" t="s">
        <v>36</v>
      </c>
      <c r="B242">
        <v>0</v>
      </c>
      <c r="C242">
        <v>0</v>
      </c>
      <c r="D242">
        <v>734591</v>
      </c>
      <c r="E242">
        <v>267315</v>
      </c>
      <c r="F242">
        <v>0</v>
      </c>
      <c r="G242">
        <v>174000</v>
      </c>
      <c r="H242">
        <v>0</v>
      </c>
      <c r="I242">
        <v>0</v>
      </c>
      <c r="J242" s="23">
        <f t="shared" si="3"/>
        <v>1175906</v>
      </c>
    </row>
    <row r="243" spans="1:10" ht="15.75" thickBot="1" x14ac:dyDescent="0.3">
      <c r="J243" s="23">
        <f t="shared" si="3"/>
        <v>0</v>
      </c>
    </row>
    <row r="244" spans="1:10" ht="15.75" thickBot="1" x14ac:dyDescent="0.3">
      <c r="B244" s="24" t="s">
        <v>12</v>
      </c>
      <c r="C244" t="s">
        <v>14</v>
      </c>
      <c r="D244" t="s">
        <v>9</v>
      </c>
      <c r="E244" t="s">
        <v>10</v>
      </c>
      <c r="F244" t="s">
        <v>13</v>
      </c>
      <c r="G244" t="s">
        <v>11</v>
      </c>
      <c r="H244" t="s">
        <v>37</v>
      </c>
      <c r="I244" t="s">
        <v>38</v>
      </c>
      <c r="J244" s="23">
        <f t="shared" si="3"/>
        <v>0</v>
      </c>
    </row>
    <row r="245" spans="1:10" ht="15.75" thickBot="1" x14ac:dyDescent="0.3">
      <c r="A245">
        <v>2011</v>
      </c>
      <c r="B245" s="14" t="s">
        <v>17</v>
      </c>
      <c r="C245" s="14" t="s">
        <v>17</v>
      </c>
      <c r="D245" s="22" t="s">
        <v>17</v>
      </c>
      <c r="E245" s="21" t="s">
        <v>17</v>
      </c>
      <c r="F245" s="21" t="s">
        <v>17</v>
      </c>
      <c r="G245" s="21" t="s">
        <v>17</v>
      </c>
      <c r="H245" s="21" t="s">
        <v>17</v>
      </c>
      <c r="I245" s="21" t="s">
        <v>17</v>
      </c>
      <c r="J245" s="23">
        <f t="shared" si="3"/>
        <v>0</v>
      </c>
    </row>
    <row r="246" spans="1:10" x14ac:dyDescent="0.25">
      <c r="A246" s="16" t="s">
        <v>18</v>
      </c>
      <c r="B246">
        <v>138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s="23">
        <f t="shared" si="3"/>
        <v>138</v>
      </c>
    </row>
    <row r="247" spans="1:10" x14ac:dyDescent="0.25">
      <c r="A247" s="17" t="s">
        <v>19</v>
      </c>
      <c r="B247">
        <v>10</v>
      </c>
      <c r="C247">
        <v>0</v>
      </c>
      <c r="D247">
        <v>14506</v>
      </c>
      <c r="E247">
        <v>115001</v>
      </c>
      <c r="F247">
        <v>0</v>
      </c>
      <c r="G247">
        <v>226551</v>
      </c>
      <c r="H247">
        <v>0</v>
      </c>
      <c r="I247">
        <v>0</v>
      </c>
      <c r="J247" s="23">
        <f t="shared" si="3"/>
        <v>356068</v>
      </c>
    </row>
    <row r="248" spans="1:10" x14ac:dyDescent="0.25">
      <c r="A248" s="17" t="s">
        <v>20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 s="23">
        <f t="shared" si="3"/>
        <v>0</v>
      </c>
    </row>
    <row r="249" spans="1:10" x14ac:dyDescent="0.25">
      <c r="A249" s="17" t="s">
        <v>21</v>
      </c>
      <c r="B249">
        <v>1553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 s="23">
        <f t="shared" si="3"/>
        <v>1553</v>
      </c>
    </row>
    <row r="250" spans="1:10" x14ac:dyDescent="0.25">
      <c r="A250" s="17" t="s">
        <v>22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343</v>
      </c>
      <c r="H250">
        <v>0</v>
      </c>
      <c r="I250">
        <v>0</v>
      </c>
      <c r="J250" s="23">
        <f t="shared" si="3"/>
        <v>343</v>
      </c>
    </row>
    <row r="251" spans="1:10" x14ac:dyDescent="0.25">
      <c r="A251" s="17" t="s">
        <v>23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 s="23">
        <f t="shared" si="3"/>
        <v>0</v>
      </c>
    </row>
    <row r="252" spans="1:10" x14ac:dyDescent="0.25">
      <c r="A252" s="17" t="s">
        <v>24</v>
      </c>
      <c r="B252">
        <v>16590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s="23">
        <f t="shared" si="3"/>
        <v>16590</v>
      </c>
    </row>
    <row r="253" spans="1:10" x14ac:dyDescent="0.25">
      <c r="A253" s="18" t="s">
        <v>25</v>
      </c>
      <c r="B253">
        <v>29014</v>
      </c>
      <c r="C253">
        <v>53426</v>
      </c>
      <c r="D253">
        <v>53010</v>
      </c>
      <c r="E253">
        <v>36196</v>
      </c>
      <c r="F253">
        <v>11848</v>
      </c>
      <c r="G253">
        <v>199481</v>
      </c>
      <c r="H253">
        <v>0</v>
      </c>
      <c r="I253">
        <v>0</v>
      </c>
      <c r="J253" s="23">
        <f t="shared" si="3"/>
        <v>382975</v>
      </c>
    </row>
    <row r="254" spans="1:10" x14ac:dyDescent="0.25">
      <c r="A254" s="18" t="s">
        <v>26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 s="23">
        <f t="shared" si="3"/>
        <v>0</v>
      </c>
    </row>
    <row r="255" spans="1:10" x14ac:dyDescent="0.25">
      <c r="A255" s="17" t="s">
        <v>27</v>
      </c>
      <c r="B255">
        <v>248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 s="23">
        <f t="shared" si="3"/>
        <v>248</v>
      </c>
    </row>
    <row r="256" spans="1:10" x14ac:dyDescent="0.25">
      <c r="A256" s="17" t="s">
        <v>28</v>
      </c>
      <c r="B256">
        <v>7322</v>
      </c>
      <c r="C256">
        <v>21237</v>
      </c>
      <c r="D256">
        <v>1365</v>
      </c>
      <c r="E256">
        <v>24641</v>
      </c>
      <c r="F256">
        <v>43111</v>
      </c>
      <c r="G256">
        <v>4929</v>
      </c>
      <c r="H256">
        <v>311</v>
      </c>
      <c r="I256">
        <v>0</v>
      </c>
      <c r="J256" s="23">
        <f t="shared" si="3"/>
        <v>102916</v>
      </c>
    </row>
    <row r="257" spans="1:10" x14ac:dyDescent="0.25">
      <c r="A257" s="17" t="s">
        <v>29</v>
      </c>
      <c r="B257">
        <v>136157</v>
      </c>
      <c r="C257">
        <v>0</v>
      </c>
      <c r="D257">
        <v>13834</v>
      </c>
      <c r="E257">
        <v>0</v>
      </c>
      <c r="F257">
        <v>0</v>
      </c>
      <c r="G257">
        <v>0</v>
      </c>
      <c r="H257">
        <v>0</v>
      </c>
      <c r="I257">
        <v>0</v>
      </c>
      <c r="J257" s="23">
        <f t="shared" si="3"/>
        <v>149991</v>
      </c>
    </row>
    <row r="258" spans="1:10" x14ac:dyDescent="0.25">
      <c r="A258" s="17" t="s">
        <v>30</v>
      </c>
      <c r="B258">
        <v>621782</v>
      </c>
      <c r="C258">
        <v>4867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 s="23">
        <f t="shared" si="3"/>
        <v>626649</v>
      </c>
    </row>
    <row r="259" spans="1:10" x14ac:dyDescent="0.25">
      <c r="A259" s="17" t="s">
        <v>31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s="23">
        <f t="shared" si="3"/>
        <v>0</v>
      </c>
    </row>
    <row r="260" spans="1:10" x14ac:dyDescent="0.25">
      <c r="A260" s="17" t="s">
        <v>32</v>
      </c>
      <c r="B260">
        <v>957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 s="23">
        <f t="shared" si="3"/>
        <v>957</v>
      </c>
    </row>
    <row r="261" spans="1:10" x14ac:dyDescent="0.25">
      <c r="A261" s="19" t="s">
        <v>33</v>
      </c>
      <c r="B261">
        <v>14337</v>
      </c>
      <c r="C261">
        <v>0</v>
      </c>
      <c r="D261">
        <v>76</v>
      </c>
      <c r="E261">
        <v>3</v>
      </c>
      <c r="F261">
        <v>0</v>
      </c>
      <c r="G261">
        <v>0</v>
      </c>
      <c r="H261">
        <v>0</v>
      </c>
      <c r="I261">
        <v>0</v>
      </c>
      <c r="J261" s="23">
        <f t="shared" ref="J261:J308" si="4">SUM(B261:I261)</f>
        <v>14416</v>
      </c>
    </row>
    <row r="262" spans="1:10" x14ac:dyDescent="0.25">
      <c r="A262" s="17" t="s">
        <v>34</v>
      </c>
      <c r="B262">
        <v>283410</v>
      </c>
      <c r="C262">
        <v>0</v>
      </c>
      <c r="D262">
        <v>90000</v>
      </c>
      <c r="E262">
        <v>0</v>
      </c>
      <c r="F262">
        <v>0</v>
      </c>
      <c r="G262">
        <v>0</v>
      </c>
      <c r="H262">
        <v>0</v>
      </c>
      <c r="I262">
        <v>0</v>
      </c>
      <c r="J262" s="23">
        <f t="shared" si="4"/>
        <v>373410</v>
      </c>
    </row>
    <row r="263" spans="1:10" x14ac:dyDescent="0.25">
      <c r="A263" s="17" t="s">
        <v>35</v>
      </c>
      <c r="B263">
        <v>0</v>
      </c>
      <c r="C263">
        <v>0</v>
      </c>
      <c r="D263">
        <v>17204</v>
      </c>
      <c r="E263">
        <v>0</v>
      </c>
      <c r="F263">
        <v>0</v>
      </c>
      <c r="G263">
        <v>9497</v>
      </c>
      <c r="H263">
        <v>72464</v>
      </c>
      <c r="I263">
        <v>50986</v>
      </c>
      <c r="J263" s="23">
        <f t="shared" si="4"/>
        <v>150151</v>
      </c>
    </row>
    <row r="264" spans="1:10" x14ac:dyDescent="0.25">
      <c r="A264" s="17" t="s">
        <v>36</v>
      </c>
      <c r="B264">
        <v>0</v>
      </c>
      <c r="C264">
        <v>0</v>
      </c>
      <c r="D264">
        <v>457877</v>
      </c>
      <c r="E264">
        <v>479834</v>
      </c>
      <c r="F264">
        <v>0</v>
      </c>
      <c r="G264">
        <v>146358</v>
      </c>
      <c r="H264">
        <v>0</v>
      </c>
      <c r="I264">
        <v>0</v>
      </c>
      <c r="J264" s="23">
        <f t="shared" si="4"/>
        <v>1084069</v>
      </c>
    </row>
    <row r="265" spans="1:10" ht="15.75" thickBot="1" x14ac:dyDescent="0.3">
      <c r="J265" s="23">
        <f t="shared" si="4"/>
        <v>0</v>
      </c>
    </row>
    <row r="266" spans="1:10" ht="15.75" thickBot="1" x14ac:dyDescent="0.3">
      <c r="B266" s="24" t="s">
        <v>12</v>
      </c>
      <c r="C266" t="s">
        <v>14</v>
      </c>
      <c r="D266" t="s">
        <v>9</v>
      </c>
      <c r="E266" t="s">
        <v>10</v>
      </c>
      <c r="F266" t="s">
        <v>13</v>
      </c>
      <c r="G266" t="s">
        <v>11</v>
      </c>
      <c r="H266" t="s">
        <v>37</v>
      </c>
      <c r="I266" t="s">
        <v>38</v>
      </c>
      <c r="J266" s="23">
        <f t="shared" si="4"/>
        <v>0</v>
      </c>
    </row>
    <row r="267" spans="1:10" ht="15.75" thickBot="1" x14ac:dyDescent="0.3">
      <c r="A267">
        <v>2012</v>
      </c>
      <c r="B267" s="14" t="s">
        <v>17</v>
      </c>
      <c r="C267" s="14" t="s">
        <v>17</v>
      </c>
      <c r="D267" s="22" t="s">
        <v>17</v>
      </c>
      <c r="E267" s="21" t="s">
        <v>17</v>
      </c>
      <c r="F267" s="21" t="s">
        <v>17</v>
      </c>
      <c r="G267" s="21" t="s">
        <v>17</v>
      </c>
      <c r="H267" s="21" t="s">
        <v>17</v>
      </c>
      <c r="I267" s="21" t="s">
        <v>17</v>
      </c>
      <c r="J267" s="23">
        <f t="shared" si="4"/>
        <v>0</v>
      </c>
    </row>
    <row r="268" spans="1:10" x14ac:dyDescent="0.25">
      <c r="A268" s="16" t="s">
        <v>18</v>
      </c>
      <c r="B268">
        <v>64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 s="23">
        <f t="shared" si="4"/>
        <v>64</v>
      </c>
    </row>
    <row r="269" spans="1:10" x14ac:dyDescent="0.25">
      <c r="A269" s="17" t="s">
        <v>19</v>
      </c>
      <c r="B269">
        <v>0</v>
      </c>
      <c r="C269">
        <v>0</v>
      </c>
      <c r="D269">
        <v>15000</v>
      </c>
      <c r="E269">
        <v>128992</v>
      </c>
      <c r="F269">
        <v>0</v>
      </c>
      <c r="G269">
        <v>212947</v>
      </c>
      <c r="H269">
        <v>0</v>
      </c>
      <c r="I269">
        <v>0</v>
      </c>
      <c r="J269" s="23">
        <f t="shared" si="4"/>
        <v>356939</v>
      </c>
    </row>
    <row r="270" spans="1:10" x14ac:dyDescent="0.25">
      <c r="A270" s="17" t="s">
        <v>20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 s="23">
        <f t="shared" si="4"/>
        <v>0</v>
      </c>
    </row>
    <row r="271" spans="1:10" x14ac:dyDescent="0.25">
      <c r="A271" s="17" t="s">
        <v>21</v>
      </c>
      <c r="B271">
        <v>1024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s="23">
        <f t="shared" si="4"/>
        <v>1024</v>
      </c>
    </row>
    <row r="272" spans="1:10" x14ac:dyDescent="0.25">
      <c r="A272" s="17" t="s">
        <v>22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4798</v>
      </c>
      <c r="H272">
        <v>0</v>
      </c>
      <c r="I272">
        <v>0</v>
      </c>
      <c r="J272" s="23">
        <f t="shared" si="4"/>
        <v>4798</v>
      </c>
    </row>
    <row r="273" spans="1:10" x14ac:dyDescent="0.25">
      <c r="A273" s="17" t="s">
        <v>23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 s="23">
        <f t="shared" si="4"/>
        <v>0</v>
      </c>
    </row>
    <row r="274" spans="1:10" x14ac:dyDescent="0.25">
      <c r="A274" s="17" t="s">
        <v>24</v>
      </c>
      <c r="B274">
        <v>34917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s="23">
        <f t="shared" si="4"/>
        <v>34917</v>
      </c>
    </row>
    <row r="275" spans="1:10" x14ac:dyDescent="0.25">
      <c r="A275" s="18" t="s">
        <v>25</v>
      </c>
      <c r="B275">
        <v>18179</v>
      </c>
      <c r="C275">
        <v>41379</v>
      </c>
      <c r="D275">
        <v>18460</v>
      </c>
      <c r="E275">
        <v>35638</v>
      </c>
      <c r="F275">
        <v>2808</v>
      </c>
      <c r="G275">
        <v>141291</v>
      </c>
      <c r="H275">
        <v>0</v>
      </c>
      <c r="I275">
        <v>0</v>
      </c>
      <c r="J275" s="23">
        <f t="shared" si="4"/>
        <v>257755</v>
      </c>
    </row>
    <row r="276" spans="1:10" x14ac:dyDescent="0.25">
      <c r="A276" s="18" t="s">
        <v>26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s="23">
        <f t="shared" si="4"/>
        <v>0</v>
      </c>
    </row>
    <row r="277" spans="1:10" x14ac:dyDescent="0.25">
      <c r="A277" s="17" t="s">
        <v>27</v>
      </c>
      <c r="B277">
        <v>62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s="23">
        <f t="shared" si="4"/>
        <v>62</v>
      </c>
    </row>
    <row r="278" spans="1:10" x14ac:dyDescent="0.25">
      <c r="A278" s="17" t="s">
        <v>28</v>
      </c>
      <c r="B278">
        <v>1312</v>
      </c>
      <c r="C278">
        <v>18239</v>
      </c>
      <c r="D278">
        <v>0</v>
      </c>
      <c r="E278">
        <v>14454</v>
      </c>
      <c r="F278">
        <v>62910</v>
      </c>
      <c r="G278">
        <v>1325</v>
      </c>
      <c r="H278">
        <v>34911</v>
      </c>
      <c r="I278">
        <v>33267</v>
      </c>
      <c r="J278" s="23">
        <f t="shared" si="4"/>
        <v>166418</v>
      </c>
    </row>
    <row r="279" spans="1:10" x14ac:dyDescent="0.25">
      <c r="A279" s="17" t="s">
        <v>29</v>
      </c>
      <c r="B279">
        <v>185744</v>
      </c>
      <c r="C279">
        <v>0</v>
      </c>
      <c r="D279">
        <v>79733</v>
      </c>
      <c r="E279">
        <v>0</v>
      </c>
      <c r="F279">
        <v>0</v>
      </c>
      <c r="G279">
        <v>0</v>
      </c>
      <c r="H279">
        <v>0</v>
      </c>
      <c r="I279">
        <v>0</v>
      </c>
      <c r="J279" s="23">
        <f t="shared" si="4"/>
        <v>265477</v>
      </c>
    </row>
    <row r="280" spans="1:10" x14ac:dyDescent="0.25">
      <c r="A280" s="17" t="s">
        <v>30</v>
      </c>
      <c r="B280">
        <v>726565</v>
      </c>
      <c r="C280">
        <v>4630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 s="23">
        <f t="shared" si="4"/>
        <v>731195</v>
      </c>
    </row>
    <row r="281" spans="1:10" x14ac:dyDescent="0.25">
      <c r="A281" s="17" t="s">
        <v>31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 s="23">
        <f t="shared" si="4"/>
        <v>0</v>
      </c>
    </row>
    <row r="282" spans="1:10" x14ac:dyDescent="0.25">
      <c r="A282" s="17" t="s">
        <v>32</v>
      </c>
      <c r="B282">
        <v>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 s="23">
        <f t="shared" si="4"/>
        <v>1</v>
      </c>
    </row>
    <row r="283" spans="1:10" x14ac:dyDescent="0.25">
      <c r="A283" s="19" t="s">
        <v>33</v>
      </c>
      <c r="B283">
        <v>17196</v>
      </c>
      <c r="C283">
        <v>0</v>
      </c>
      <c r="D283">
        <v>106</v>
      </c>
      <c r="E283">
        <v>10</v>
      </c>
      <c r="F283">
        <v>0</v>
      </c>
      <c r="G283">
        <v>0</v>
      </c>
      <c r="H283">
        <v>0</v>
      </c>
      <c r="I283">
        <v>0</v>
      </c>
      <c r="J283" s="23">
        <f t="shared" si="4"/>
        <v>17312</v>
      </c>
    </row>
    <row r="284" spans="1:10" x14ac:dyDescent="0.25">
      <c r="A284" s="17" t="s">
        <v>34</v>
      </c>
      <c r="B284">
        <v>426939</v>
      </c>
      <c r="C284">
        <v>0</v>
      </c>
      <c r="D284">
        <v>85078</v>
      </c>
      <c r="E284">
        <v>0</v>
      </c>
      <c r="F284">
        <v>0</v>
      </c>
      <c r="G284">
        <v>0</v>
      </c>
      <c r="H284">
        <v>0</v>
      </c>
      <c r="I284">
        <v>0</v>
      </c>
      <c r="J284" s="23">
        <f t="shared" si="4"/>
        <v>512017</v>
      </c>
    </row>
    <row r="285" spans="1:10" x14ac:dyDescent="0.25">
      <c r="A285" s="17" t="s">
        <v>35</v>
      </c>
      <c r="B285">
        <v>0</v>
      </c>
      <c r="C285">
        <v>0</v>
      </c>
      <c r="D285">
        <v>5000</v>
      </c>
      <c r="E285">
        <v>0</v>
      </c>
      <c r="F285">
        <v>0</v>
      </c>
      <c r="G285">
        <v>11549</v>
      </c>
      <c r="H285">
        <v>7500</v>
      </c>
      <c r="I285">
        <v>60</v>
      </c>
      <c r="J285" s="23">
        <f t="shared" si="4"/>
        <v>24109</v>
      </c>
    </row>
    <row r="286" spans="1:10" x14ac:dyDescent="0.25">
      <c r="A286" s="17" t="s">
        <v>36</v>
      </c>
      <c r="B286">
        <v>0</v>
      </c>
      <c r="C286">
        <v>0</v>
      </c>
      <c r="D286">
        <v>572098</v>
      </c>
      <c r="E286">
        <v>554326</v>
      </c>
      <c r="F286">
        <v>0</v>
      </c>
      <c r="G286">
        <v>72559</v>
      </c>
      <c r="H286">
        <v>0</v>
      </c>
      <c r="I286">
        <v>0</v>
      </c>
      <c r="J286" s="23">
        <f t="shared" si="4"/>
        <v>1198983</v>
      </c>
    </row>
    <row r="287" spans="1:10" ht="15.75" thickBot="1" x14ac:dyDescent="0.3">
      <c r="J287" s="23">
        <f t="shared" si="4"/>
        <v>0</v>
      </c>
    </row>
    <row r="288" spans="1:10" ht="15.75" thickBot="1" x14ac:dyDescent="0.3">
      <c r="B288" s="24" t="s">
        <v>12</v>
      </c>
      <c r="C288" t="s">
        <v>14</v>
      </c>
      <c r="D288" t="s">
        <v>9</v>
      </c>
      <c r="E288" t="s">
        <v>10</v>
      </c>
      <c r="F288" t="s">
        <v>13</v>
      </c>
      <c r="G288" t="s">
        <v>11</v>
      </c>
      <c r="H288" t="s">
        <v>37</v>
      </c>
      <c r="I288" t="s">
        <v>38</v>
      </c>
      <c r="J288" s="23">
        <f t="shared" si="4"/>
        <v>0</v>
      </c>
    </row>
    <row r="289" spans="1:10" ht="15.75" thickBot="1" x14ac:dyDescent="0.3">
      <c r="A289">
        <v>2013</v>
      </c>
      <c r="B289" s="14" t="s">
        <v>17</v>
      </c>
      <c r="C289" s="14" t="s">
        <v>17</v>
      </c>
      <c r="D289" s="22" t="s">
        <v>17</v>
      </c>
      <c r="E289" s="21" t="s">
        <v>17</v>
      </c>
      <c r="F289" s="21" t="s">
        <v>17</v>
      </c>
      <c r="G289" s="21" t="s">
        <v>17</v>
      </c>
      <c r="H289" s="21" t="s">
        <v>17</v>
      </c>
      <c r="I289" s="21" t="s">
        <v>17</v>
      </c>
      <c r="J289" s="23">
        <f t="shared" si="4"/>
        <v>0</v>
      </c>
    </row>
    <row r="290" spans="1:10" x14ac:dyDescent="0.25">
      <c r="A290" s="16" t="s">
        <v>18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 s="23">
        <f t="shared" si="4"/>
        <v>0</v>
      </c>
    </row>
    <row r="291" spans="1:10" x14ac:dyDescent="0.25">
      <c r="A291" s="17" t="s">
        <v>19</v>
      </c>
      <c r="B291">
        <v>8397</v>
      </c>
      <c r="C291">
        <v>0</v>
      </c>
      <c r="D291">
        <v>0</v>
      </c>
      <c r="E291">
        <v>127311</v>
      </c>
      <c r="F291">
        <v>0</v>
      </c>
      <c r="G291">
        <v>319945</v>
      </c>
      <c r="H291">
        <v>0</v>
      </c>
      <c r="I291">
        <v>0</v>
      </c>
      <c r="J291" s="23">
        <f t="shared" si="4"/>
        <v>455653</v>
      </c>
    </row>
    <row r="292" spans="1:10" x14ac:dyDescent="0.25">
      <c r="A292" s="17" t="s">
        <v>20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s="23">
        <f t="shared" si="4"/>
        <v>0</v>
      </c>
    </row>
    <row r="293" spans="1:10" x14ac:dyDescent="0.25">
      <c r="A293" s="17" t="s">
        <v>21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s="23">
        <f t="shared" si="4"/>
        <v>0</v>
      </c>
    </row>
    <row r="294" spans="1:10" x14ac:dyDescent="0.25">
      <c r="A294" s="17" t="s">
        <v>22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8362</v>
      </c>
      <c r="H294">
        <v>747</v>
      </c>
      <c r="I294">
        <v>0</v>
      </c>
      <c r="J294" s="23">
        <f t="shared" si="4"/>
        <v>9109</v>
      </c>
    </row>
    <row r="295" spans="1:10" x14ac:dyDescent="0.25">
      <c r="A295" s="17" t="s">
        <v>23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s="23">
        <f t="shared" si="4"/>
        <v>0</v>
      </c>
    </row>
    <row r="296" spans="1:10" x14ac:dyDescent="0.25">
      <c r="A296" s="17" t="s">
        <v>24</v>
      </c>
      <c r="B296">
        <v>59696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 s="23">
        <f t="shared" si="4"/>
        <v>59696</v>
      </c>
    </row>
    <row r="297" spans="1:10" x14ac:dyDescent="0.25">
      <c r="A297" s="18" t="s">
        <v>25</v>
      </c>
      <c r="B297">
        <v>40765</v>
      </c>
      <c r="C297">
        <v>9712</v>
      </c>
      <c r="D297">
        <v>120748</v>
      </c>
      <c r="E297">
        <v>47523</v>
      </c>
      <c r="F297">
        <v>3296</v>
      </c>
      <c r="G297">
        <v>238913</v>
      </c>
      <c r="H297">
        <v>4242</v>
      </c>
      <c r="I297">
        <v>0</v>
      </c>
      <c r="J297" s="23">
        <f t="shared" si="4"/>
        <v>465199</v>
      </c>
    </row>
    <row r="298" spans="1:10" x14ac:dyDescent="0.25">
      <c r="A298" s="18" t="s">
        <v>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s="23">
        <f t="shared" si="4"/>
        <v>0</v>
      </c>
    </row>
    <row r="299" spans="1:10" x14ac:dyDescent="0.25">
      <c r="A299" s="17" t="s">
        <v>27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s="23">
        <f t="shared" si="4"/>
        <v>0</v>
      </c>
    </row>
    <row r="300" spans="1:10" x14ac:dyDescent="0.25">
      <c r="A300" s="17" t="s">
        <v>28</v>
      </c>
      <c r="B300">
        <v>11380</v>
      </c>
      <c r="C300">
        <v>15536</v>
      </c>
      <c r="D300">
        <v>0</v>
      </c>
      <c r="E300">
        <v>10429</v>
      </c>
      <c r="F300">
        <v>271</v>
      </c>
      <c r="G300">
        <v>793</v>
      </c>
      <c r="H300">
        <v>57637</v>
      </c>
      <c r="I300">
        <v>96337</v>
      </c>
      <c r="J300" s="23">
        <f t="shared" si="4"/>
        <v>192383</v>
      </c>
    </row>
    <row r="301" spans="1:10" x14ac:dyDescent="0.25">
      <c r="A301" s="17" t="s">
        <v>29</v>
      </c>
      <c r="B301">
        <v>328339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s="23">
        <f t="shared" si="4"/>
        <v>328339</v>
      </c>
    </row>
    <row r="302" spans="1:10" x14ac:dyDescent="0.25">
      <c r="A302" s="17" t="s">
        <v>30</v>
      </c>
      <c r="B302">
        <v>799800</v>
      </c>
      <c r="C302">
        <v>4375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 s="23">
        <f t="shared" si="4"/>
        <v>804175</v>
      </c>
    </row>
    <row r="303" spans="1:10" x14ac:dyDescent="0.25">
      <c r="A303" s="17" t="s">
        <v>31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 s="23">
        <f t="shared" si="4"/>
        <v>0</v>
      </c>
    </row>
    <row r="304" spans="1:10" x14ac:dyDescent="0.25">
      <c r="A304" s="17" t="s">
        <v>32</v>
      </c>
      <c r="B304">
        <v>1159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 s="23">
        <f t="shared" si="4"/>
        <v>1159</v>
      </c>
    </row>
    <row r="305" spans="1:10" x14ac:dyDescent="0.25">
      <c r="A305" s="19" t="s">
        <v>33</v>
      </c>
      <c r="B305">
        <v>28569</v>
      </c>
      <c r="C305">
        <v>0</v>
      </c>
      <c r="D305">
        <v>101</v>
      </c>
      <c r="E305">
        <v>44</v>
      </c>
      <c r="F305">
        <v>0</v>
      </c>
      <c r="G305">
        <v>4</v>
      </c>
      <c r="H305">
        <v>0</v>
      </c>
      <c r="I305">
        <v>0</v>
      </c>
      <c r="J305" s="23">
        <f t="shared" si="4"/>
        <v>28718</v>
      </c>
    </row>
    <row r="306" spans="1:10" x14ac:dyDescent="0.25">
      <c r="A306" s="17" t="s">
        <v>34</v>
      </c>
      <c r="B306">
        <v>456490</v>
      </c>
      <c r="C306">
        <v>0</v>
      </c>
      <c r="D306">
        <v>27831</v>
      </c>
      <c r="E306">
        <v>16277</v>
      </c>
      <c r="F306">
        <v>0</v>
      </c>
      <c r="G306">
        <v>0</v>
      </c>
      <c r="H306">
        <v>0</v>
      </c>
      <c r="I306">
        <v>0</v>
      </c>
      <c r="J306" s="23">
        <f t="shared" si="4"/>
        <v>500598</v>
      </c>
    </row>
    <row r="307" spans="1:10" x14ac:dyDescent="0.25">
      <c r="A307" s="17" t="s">
        <v>35</v>
      </c>
      <c r="B307">
        <v>0</v>
      </c>
      <c r="C307">
        <v>29</v>
      </c>
      <c r="D307">
        <v>0</v>
      </c>
      <c r="E307">
        <v>0</v>
      </c>
      <c r="F307">
        <v>0</v>
      </c>
      <c r="G307">
        <v>11673</v>
      </c>
      <c r="H307">
        <v>11716</v>
      </c>
      <c r="I307">
        <v>70156</v>
      </c>
      <c r="J307" s="23">
        <f t="shared" si="4"/>
        <v>93574</v>
      </c>
    </row>
    <row r="308" spans="1:10" x14ac:dyDescent="0.25">
      <c r="A308" s="17" t="s">
        <v>36</v>
      </c>
      <c r="B308">
        <v>0</v>
      </c>
      <c r="C308">
        <v>56936</v>
      </c>
      <c r="D308">
        <v>774242</v>
      </c>
      <c r="E308">
        <v>555857</v>
      </c>
      <c r="F308">
        <v>0</v>
      </c>
      <c r="G308">
        <v>10021</v>
      </c>
      <c r="H308">
        <v>0</v>
      </c>
      <c r="I308">
        <v>0</v>
      </c>
      <c r="J308" s="23">
        <f t="shared" si="4"/>
        <v>1397056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17" sqref="A17"/>
    </sheetView>
  </sheetViews>
  <sheetFormatPr defaultRowHeight="15" x14ac:dyDescent="0.25"/>
  <cols>
    <col min="1" max="1" width="25.140625" bestFit="1" customWidth="1"/>
    <col min="2" max="2" width="10.5703125" bestFit="1" customWidth="1"/>
    <col min="6" max="6" width="9.7109375" bestFit="1" customWidth="1"/>
  </cols>
  <sheetData>
    <row r="1" spans="1:13" ht="15.75" thickBot="1" x14ac:dyDescent="0.3">
      <c r="B1" s="24" t="s">
        <v>44</v>
      </c>
      <c r="C1" t="s">
        <v>45</v>
      </c>
      <c r="D1" s="23" t="s">
        <v>40</v>
      </c>
      <c r="E1" t="s">
        <v>46</v>
      </c>
      <c r="F1" t="s">
        <v>41</v>
      </c>
      <c r="G1" t="s">
        <v>47</v>
      </c>
      <c r="H1" t="s">
        <v>42</v>
      </c>
      <c r="I1" t="s">
        <v>48</v>
      </c>
      <c r="J1" t="s">
        <v>43</v>
      </c>
      <c r="K1" t="s">
        <v>49</v>
      </c>
      <c r="L1" t="s">
        <v>50</v>
      </c>
      <c r="M1" t="s">
        <v>51</v>
      </c>
    </row>
    <row r="2" spans="1:13" x14ac:dyDescent="0.25">
      <c r="A2" s="17" t="s">
        <v>19</v>
      </c>
      <c r="B2" s="46">
        <v>195215</v>
      </c>
      <c r="C2" s="47">
        <v>0</v>
      </c>
      <c r="D2" s="47">
        <v>0</v>
      </c>
      <c r="E2">
        <v>3466</v>
      </c>
      <c r="F2" s="47">
        <v>0</v>
      </c>
      <c r="G2" s="47">
        <v>298471</v>
      </c>
      <c r="H2" s="47">
        <v>0</v>
      </c>
      <c r="I2" s="47">
        <v>0</v>
      </c>
      <c r="J2" s="47">
        <v>0</v>
      </c>
      <c r="K2" s="47">
        <v>290360</v>
      </c>
      <c r="L2" s="47">
        <v>0</v>
      </c>
      <c r="M2" s="44">
        <v>0</v>
      </c>
    </row>
    <row r="3" spans="1:13" x14ac:dyDescent="0.25">
      <c r="A3" s="17" t="s">
        <v>21</v>
      </c>
      <c r="B3" s="46">
        <v>468</v>
      </c>
      <c r="C3" s="47">
        <v>0</v>
      </c>
      <c r="D3" s="47">
        <v>0</v>
      </c>
      <c r="E3">
        <v>0</v>
      </c>
      <c r="F3" s="47">
        <v>0</v>
      </c>
      <c r="G3" s="47">
        <v>0</v>
      </c>
      <c r="H3" s="47">
        <v>0</v>
      </c>
      <c r="I3" s="47">
        <v>0</v>
      </c>
      <c r="J3" s="47">
        <v>0</v>
      </c>
      <c r="K3" s="47">
        <v>0</v>
      </c>
      <c r="L3" s="47">
        <v>0</v>
      </c>
      <c r="M3" s="44">
        <v>0</v>
      </c>
    </row>
    <row r="4" spans="1:13" x14ac:dyDescent="0.25">
      <c r="A4" s="17" t="s">
        <v>22</v>
      </c>
      <c r="B4" s="46">
        <v>0</v>
      </c>
      <c r="C4" s="47">
        <v>0</v>
      </c>
      <c r="D4" s="47">
        <v>0</v>
      </c>
      <c r="E4">
        <v>0</v>
      </c>
      <c r="F4" s="47">
        <v>0</v>
      </c>
      <c r="G4" s="47">
        <v>0</v>
      </c>
      <c r="H4" s="47">
        <v>0</v>
      </c>
      <c r="I4" s="47">
        <v>0</v>
      </c>
      <c r="J4" s="47">
        <v>0</v>
      </c>
      <c r="K4" s="47">
        <v>3287</v>
      </c>
      <c r="L4" s="47">
        <v>0</v>
      </c>
      <c r="M4" s="44">
        <v>0</v>
      </c>
    </row>
    <row r="5" spans="1:13" x14ac:dyDescent="0.25">
      <c r="A5" s="17" t="s">
        <v>24</v>
      </c>
      <c r="B5" s="46">
        <v>204112</v>
      </c>
      <c r="C5" s="47">
        <v>0</v>
      </c>
      <c r="D5" s="47">
        <v>0</v>
      </c>
      <c r="E5">
        <v>0</v>
      </c>
      <c r="F5" s="47">
        <v>0</v>
      </c>
      <c r="G5" s="47">
        <v>0</v>
      </c>
      <c r="H5" s="47">
        <v>0</v>
      </c>
      <c r="I5" s="47">
        <v>0</v>
      </c>
      <c r="J5" s="47">
        <v>0</v>
      </c>
      <c r="K5" s="47">
        <v>0</v>
      </c>
      <c r="L5" s="47">
        <v>0</v>
      </c>
      <c r="M5" s="44">
        <v>0</v>
      </c>
    </row>
    <row r="6" spans="1:13" x14ac:dyDescent="0.25">
      <c r="A6" s="18" t="s">
        <v>25</v>
      </c>
      <c r="B6" s="46">
        <v>76537</v>
      </c>
      <c r="C6" s="47">
        <v>9841</v>
      </c>
      <c r="D6" s="47">
        <v>-24740</v>
      </c>
      <c r="E6">
        <v>151773</v>
      </c>
      <c r="F6" s="47">
        <v>-145992</v>
      </c>
      <c r="G6" s="47">
        <v>35510</v>
      </c>
      <c r="H6" s="47">
        <v>0</v>
      </c>
      <c r="I6" s="47">
        <v>4990</v>
      </c>
      <c r="J6" s="47">
        <v>-582</v>
      </c>
      <c r="K6" s="47">
        <v>133918</v>
      </c>
      <c r="L6" s="47">
        <v>4092</v>
      </c>
      <c r="M6" s="44">
        <v>25000</v>
      </c>
    </row>
    <row r="7" spans="1:13" x14ac:dyDescent="0.25">
      <c r="A7" s="17" t="s">
        <v>27</v>
      </c>
      <c r="B7" s="46">
        <v>121</v>
      </c>
      <c r="C7" s="47">
        <v>0</v>
      </c>
      <c r="D7" s="47">
        <v>0</v>
      </c>
      <c r="E7">
        <v>0</v>
      </c>
      <c r="F7" s="47">
        <v>0</v>
      </c>
      <c r="G7" s="47">
        <v>0</v>
      </c>
      <c r="H7" s="47">
        <v>0</v>
      </c>
      <c r="I7" s="47">
        <v>0</v>
      </c>
      <c r="J7" s="47">
        <v>0</v>
      </c>
      <c r="K7" s="47">
        <v>0</v>
      </c>
      <c r="L7" s="47">
        <v>0</v>
      </c>
      <c r="M7" s="44">
        <v>0</v>
      </c>
    </row>
    <row r="8" spans="1:13" x14ac:dyDescent="0.25">
      <c r="A8" s="17" t="s">
        <v>28</v>
      </c>
      <c r="B8" s="46">
        <v>13677</v>
      </c>
      <c r="C8" s="47">
        <v>47994</v>
      </c>
      <c r="D8" s="47">
        <v>-4881</v>
      </c>
      <c r="E8">
        <v>6401</v>
      </c>
      <c r="F8" s="47">
        <v>0</v>
      </c>
      <c r="G8" s="47">
        <v>42087</v>
      </c>
      <c r="H8" s="47">
        <v>-1773</v>
      </c>
      <c r="I8" s="47">
        <v>0</v>
      </c>
      <c r="J8" s="47">
        <v>0</v>
      </c>
      <c r="K8" s="47">
        <v>25126</v>
      </c>
      <c r="L8" s="47">
        <v>148860</v>
      </c>
      <c r="M8" s="44">
        <v>19961</v>
      </c>
    </row>
    <row r="9" spans="1:13" x14ac:dyDescent="0.25">
      <c r="A9" s="17" t="s">
        <v>29</v>
      </c>
      <c r="B9" s="46">
        <v>326083</v>
      </c>
      <c r="C9" s="47">
        <v>0</v>
      </c>
      <c r="D9" s="47">
        <v>0</v>
      </c>
      <c r="E9">
        <v>0</v>
      </c>
      <c r="F9" s="47">
        <v>-14723</v>
      </c>
      <c r="G9" s="47">
        <v>0</v>
      </c>
      <c r="H9" s="47">
        <v>0</v>
      </c>
      <c r="I9" s="47">
        <v>0</v>
      </c>
      <c r="J9" s="47">
        <v>0</v>
      </c>
      <c r="K9" s="47">
        <v>0</v>
      </c>
      <c r="L9" s="47">
        <v>0</v>
      </c>
      <c r="M9" s="44">
        <v>0</v>
      </c>
    </row>
    <row r="10" spans="1:13" x14ac:dyDescent="0.25">
      <c r="A10" s="17" t="s">
        <v>30</v>
      </c>
      <c r="B10" s="46">
        <v>1003554</v>
      </c>
      <c r="C10" s="47">
        <v>0</v>
      </c>
      <c r="D10" s="47">
        <v>0</v>
      </c>
      <c r="E10">
        <v>0</v>
      </c>
      <c r="F10" s="47">
        <v>0</v>
      </c>
      <c r="G10" s="47">
        <v>0</v>
      </c>
      <c r="H10" s="47">
        <v>0</v>
      </c>
      <c r="I10" s="47">
        <v>0</v>
      </c>
      <c r="J10" s="47">
        <v>0</v>
      </c>
      <c r="K10" s="47">
        <v>0</v>
      </c>
      <c r="L10" s="47">
        <v>0</v>
      </c>
      <c r="M10" s="44">
        <v>0</v>
      </c>
    </row>
    <row r="11" spans="1:13" x14ac:dyDescent="0.25">
      <c r="A11" s="17" t="s">
        <v>32</v>
      </c>
      <c r="B11" s="46">
        <v>9552</v>
      </c>
      <c r="C11" s="47">
        <v>0</v>
      </c>
      <c r="D11" s="47">
        <v>0</v>
      </c>
      <c r="E11">
        <v>0</v>
      </c>
      <c r="F11" s="47">
        <v>0</v>
      </c>
      <c r="G11" s="47">
        <v>0</v>
      </c>
      <c r="H11" s="47">
        <v>0</v>
      </c>
      <c r="I11" s="47">
        <v>0</v>
      </c>
      <c r="J11" s="47">
        <v>0</v>
      </c>
      <c r="K11" s="47">
        <v>0</v>
      </c>
      <c r="L11" s="47">
        <v>0</v>
      </c>
      <c r="M11" s="44">
        <v>0</v>
      </c>
    </row>
    <row r="12" spans="1:13" x14ac:dyDescent="0.25">
      <c r="A12" s="19" t="s">
        <v>33</v>
      </c>
      <c r="B12" s="46">
        <v>88005</v>
      </c>
      <c r="C12" s="47">
        <v>90</v>
      </c>
      <c r="D12" s="47">
        <v>-908</v>
      </c>
      <c r="E12">
        <v>93</v>
      </c>
      <c r="F12" s="47">
        <v>0</v>
      </c>
      <c r="G12" s="47">
        <v>436</v>
      </c>
      <c r="H12" s="47">
        <v>0</v>
      </c>
      <c r="I12" s="47">
        <v>0</v>
      </c>
      <c r="J12" s="47">
        <v>0</v>
      </c>
      <c r="K12" s="47">
        <v>1265</v>
      </c>
      <c r="L12" s="47">
        <v>0</v>
      </c>
      <c r="M12" s="44">
        <v>0</v>
      </c>
    </row>
    <row r="13" spans="1:13" x14ac:dyDescent="0.25">
      <c r="A13" s="17" t="s">
        <v>34</v>
      </c>
      <c r="B13" s="46">
        <v>404987</v>
      </c>
      <c r="C13" s="47">
        <v>5652</v>
      </c>
      <c r="D13" s="47">
        <v>0</v>
      </c>
      <c r="E13">
        <v>35576</v>
      </c>
      <c r="F13" s="47">
        <v>-82580</v>
      </c>
      <c r="G13" s="47">
        <v>0</v>
      </c>
      <c r="H13" s="47">
        <v>0</v>
      </c>
      <c r="I13" s="47">
        <v>0</v>
      </c>
      <c r="J13" s="47">
        <v>0</v>
      </c>
      <c r="K13" s="47">
        <v>0</v>
      </c>
      <c r="L13" s="47">
        <v>0</v>
      </c>
      <c r="M13" s="44">
        <v>0</v>
      </c>
    </row>
    <row r="14" spans="1:13" x14ac:dyDescent="0.25">
      <c r="A14" s="17" t="s">
        <v>35</v>
      </c>
      <c r="B14" s="46">
        <v>2154</v>
      </c>
      <c r="C14" s="47">
        <v>0</v>
      </c>
      <c r="D14" s="47">
        <v>0</v>
      </c>
      <c r="E14">
        <v>223855</v>
      </c>
      <c r="F14" s="47">
        <v>0</v>
      </c>
      <c r="G14" s="47">
        <v>43327</v>
      </c>
      <c r="H14" s="47">
        <v>0</v>
      </c>
      <c r="I14" s="47">
        <v>0</v>
      </c>
      <c r="J14" s="47">
        <v>0</v>
      </c>
      <c r="K14" s="47">
        <v>116370</v>
      </c>
      <c r="L14" s="47">
        <v>98303</v>
      </c>
      <c r="M14" s="44">
        <v>139136</v>
      </c>
    </row>
    <row r="15" spans="1:13" x14ac:dyDescent="0.25">
      <c r="A15" s="17" t="s">
        <v>36</v>
      </c>
      <c r="B15" s="46">
        <v>0</v>
      </c>
      <c r="C15" s="47">
        <v>113233</v>
      </c>
      <c r="D15" s="47">
        <v>0</v>
      </c>
      <c r="E15">
        <v>1038898</v>
      </c>
      <c r="F15" s="47">
        <v>0</v>
      </c>
      <c r="G15" s="47">
        <v>572862</v>
      </c>
      <c r="H15" s="47">
        <v>0</v>
      </c>
      <c r="I15" s="47">
        <v>0</v>
      </c>
      <c r="J15" s="47">
        <v>0</v>
      </c>
      <c r="K15" s="47">
        <v>152709</v>
      </c>
      <c r="L15" s="47">
        <v>0</v>
      </c>
      <c r="M15" s="45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workbookViewId="0">
      <selection activeCell="S14" sqref="S14"/>
    </sheetView>
  </sheetViews>
  <sheetFormatPr defaultRowHeight="15" x14ac:dyDescent="0.25"/>
  <sheetData>
    <row r="1" spans="1:21" x14ac:dyDescent="0.25">
      <c r="B1" s="16" t="s">
        <v>18</v>
      </c>
      <c r="C1" s="17" t="s">
        <v>19</v>
      </c>
      <c r="D1" s="17" t="s">
        <v>21</v>
      </c>
      <c r="E1" s="17" t="s">
        <v>22</v>
      </c>
      <c r="F1" s="17" t="s">
        <v>24</v>
      </c>
      <c r="G1" s="18" t="s">
        <v>25</v>
      </c>
      <c r="H1" s="17" t="s">
        <v>27</v>
      </c>
      <c r="I1" s="17" t="s">
        <v>28</v>
      </c>
      <c r="J1" s="17" t="s">
        <v>29</v>
      </c>
      <c r="K1" s="17" t="s">
        <v>30</v>
      </c>
      <c r="L1" s="17" t="s">
        <v>32</v>
      </c>
      <c r="M1" s="19" t="s">
        <v>33</v>
      </c>
      <c r="N1" s="17" t="s">
        <v>34</v>
      </c>
      <c r="O1" s="17" t="s">
        <v>35</v>
      </c>
      <c r="P1" s="17" t="s">
        <v>36</v>
      </c>
      <c r="Q1" s="29" t="s">
        <v>39</v>
      </c>
    </row>
    <row r="2" spans="1:21" x14ac:dyDescent="0.25">
      <c r="A2">
        <v>2003</v>
      </c>
      <c r="B2">
        <v>0</v>
      </c>
      <c r="C2">
        <v>1</v>
      </c>
      <c r="D2">
        <v>0</v>
      </c>
      <c r="E2">
        <v>0</v>
      </c>
      <c r="F2">
        <v>0</v>
      </c>
      <c r="G2">
        <v>91089</v>
      </c>
      <c r="H2">
        <v>0</v>
      </c>
      <c r="I2">
        <v>29857</v>
      </c>
      <c r="J2">
        <v>751172</v>
      </c>
      <c r="K2">
        <v>0</v>
      </c>
      <c r="L2">
        <v>0</v>
      </c>
      <c r="M2">
        <v>0</v>
      </c>
      <c r="N2">
        <v>10020</v>
      </c>
      <c r="O2">
        <v>0</v>
      </c>
      <c r="P2">
        <v>615</v>
      </c>
      <c r="Q2">
        <f>(SUM(B2:P2))</f>
        <v>882754</v>
      </c>
      <c r="R2">
        <f>P2/Q2*100</f>
        <v>6.9668333420182749E-2</v>
      </c>
      <c r="S2">
        <f>C2/Q2*100</f>
        <v>1.1328184295964675E-4</v>
      </c>
    </row>
    <row r="3" spans="1:21" x14ac:dyDescent="0.25">
      <c r="A3">
        <v>2004</v>
      </c>
      <c r="B3">
        <v>0</v>
      </c>
      <c r="C3">
        <v>78448</v>
      </c>
      <c r="D3">
        <v>0</v>
      </c>
      <c r="E3">
        <v>0</v>
      </c>
      <c r="F3">
        <v>2737</v>
      </c>
      <c r="G3">
        <v>161520</v>
      </c>
      <c r="H3">
        <v>0</v>
      </c>
      <c r="I3">
        <v>183428</v>
      </c>
      <c r="J3">
        <v>725182</v>
      </c>
      <c r="K3">
        <v>0</v>
      </c>
      <c r="L3">
        <v>0</v>
      </c>
      <c r="M3">
        <v>0</v>
      </c>
      <c r="N3">
        <v>373918</v>
      </c>
      <c r="O3">
        <v>0</v>
      </c>
      <c r="P3">
        <v>88520</v>
      </c>
      <c r="Q3">
        <f t="shared" ref="Q3:Q16" si="0">(SUM(B3:P3))</f>
        <v>1613753</v>
      </c>
      <c r="R3">
        <f t="shared" ref="R3:R16" si="1">P3/Q3*100</f>
        <v>5.4853499885050558</v>
      </c>
      <c r="S3">
        <f t="shared" ref="S3:S16" si="2">C3/Q3*100</f>
        <v>4.8612148203597449</v>
      </c>
      <c r="U3">
        <v>237955</v>
      </c>
    </row>
    <row r="4" spans="1:21" x14ac:dyDescent="0.25">
      <c r="A4">
        <v>2005</v>
      </c>
      <c r="B4">
        <v>0</v>
      </c>
      <c r="C4">
        <v>93662</v>
      </c>
      <c r="D4">
        <v>0</v>
      </c>
      <c r="E4">
        <v>0</v>
      </c>
      <c r="F4">
        <v>5966</v>
      </c>
      <c r="G4">
        <v>270128</v>
      </c>
      <c r="H4">
        <v>0</v>
      </c>
      <c r="I4">
        <v>181120</v>
      </c>
      <c r="J4">
        <v>716994</v>
      </c>
      <c r="K4">
        <v>0</v>
      </c>
      <c r="L4">
        <v>0</v>
      </c>
      <c r="M4">
        <v>0</v>
      </c>
      <c r="N4">
        <v>135047</v>
      </c>
      <c r="O4">
        <v>0</v>
      </c>
      <c r="P4">
        <v>261617</v>
      </c>
      <c r="Q4">
        <f t="shared" si="0"/>
        <v>1664534</v>
      </c>
      <c r="R4">
        <f t="shared" si="1"/>
        <v>15.717131641648654</v>
      </c>
      <c r="S4">
        <f t="shared" si="2"/>
        <v>5.626920207097001</v>
      </c>
      <c r="U4">
        <v>102295</v>
      </c>
    </row>
    <row r="5" spans="1:21" x14ac:dyDescent="0.25">
      <c r="A5">
        <v>2006</v>
      </c>
      <c r="B5">
        <v>0</v>
      </c>
      <c r="C5">
        <v>102980</v>
      </c>
      <c r="D5">
        <v>0</v>
      </c>
      <c r="E5">
        <v>0</v>
      </c>
      <c r="F5">
        <v>7198</v>
      </c>
      <c r="G5">
        <v>344565</v>
      </c>
      <c r="H5">
        <v>0</v>
      </c>
      <c r="I5">
        <v>127143</v>
      </c>
      <c r="J5">
        <v>708191</v>
      </c>
      <c r="K5">
        <v>0</v>
      </c>
      <c r="L5">
        <v>0</v>
      </c>
      <c r="M5">
        <v>0</v>
      </c>
      <c r="N5">
        <v>220353</v>
      </c>
      <c r="O5">
        <v>10000</v>
      </c>
      <c r="P5">
        <v>250223</v>
      </c>
      <c r="Q5">
        <f t="shared" si="0"/>
        <v>1770653</v>
      </c>
      <c r="R5">
        <f t="shared" si="1"/>
        <v>14.1316791036979</v>
      </c>
      <c r="S5">
        <f t="shared" si="2"/>
        <v>5.8159334437634023</v>
      </c>
      <c r="U5">
        <v>250674</v>
      </c>
    </row>
    <row r="6" spans="1:21" x14ac:dyDescent="0.25">
      <c r="A6">
        <v>2007</v>
      </c>
      <c r="B6">
        <v>0</v>
      </c>
      <c r="C6">
        <v>118551</v>
      </c>
      <c r="D6">
        <v>0</v>
      </c>
      <c r="E6">
        <v>0</v>
      </c>
      <c r="F6">
        <v>7283</v>
      </c>
      <c r="G6">
        <v>376902</v>
      </c>
      <c r="H6">
        <v>0</v>
      </c>
      <c r="I6">
        <v>247760</v>
      </c>
      <c r="J6">
        <v>633518</v>
      </c>
      <c r="K6">
        <v>0</v>
      </c>
      <c r="L6">
        <v>0</v>
      </c>
      <c r="M6">
        <v>108</v>
      </c>
      <c r="N6">
        <v>383493</v>
      </c>
      <c r="O6">
        <v>42734</v>
      </c>
      <c r="P6">
        <v>500039</v>
      </c>
      <c r="Q6">
        <f t="shared" si="0"/>
        <v>2310388</v>
      </c>
      <c r="R6">
        <f t="shared" si="1"/>
        <v>21.643074669709154</v>
      </c>
      <c r="S6">
        <f t="shared" si="2"/>
        <v>5.1312160554850532</v>
      </c>
      <c r="U6">
        <v>644296</v>
      </c>
    </row>
    <row r="7" spans="1:21" x14ac:dyDescent="0.25">
      <c r="A7">
        <v>2008</v>
      </c>
      <c r="B7">
        <v>0</v>
      </c>
      <c r="C7">
        <v>267008</v>
      </c>
      <c r="D7">
        <v>0</v>
      </c>
      <c r="E7">
        <v>0</v>
      </c>
      <c r="F7">
        <v>7939</v>
      </c>
      <c r="G7">
        <v>546941</v>
      </c>
      <c r="H7">
        <v>0</v>
      </c>
      <c r="I7">
        <v>310063</v>
      </c>
      <c r="J7">
        <v>723203</v>
      </c>
      <c r="K7">
        <v>113353</v>
      </c>
      <c r="L7">
        <v>0</v>
      </c>
      <c r="M7">
        <v>174</v>
      </c>
      <c r="N7">
        <v>377245</v>
      </c>
      <c r="O7">
        <v>32500</v>
      </c>
      <c r="P7">
        <v>1066323</v>
      </c>
      <c r="Q7">
        <f t="shared" si="0"/>
        <v>3444749</v>
      </c>
      <c r="R7">
        <f t="shared" si="1"/>
        <v>30.955027492569126</v>
      </c>
      <c r="S7">
        <f t="shared" si="2"/>
        <v>7.7511598087407823</v>
      </c>
      <c r="U7">
        <v>1203383</v>
      </c>
    </row>
    <row r="8" spans="1:21" x14ac:dyDescent="0.25">
      <c r="A8">
        <v>2009</v>
      </c>
      <c r="B8">
        <v>0</v>
      </c>
      <c r="C8">
        <v>381845</v>
      </c>
      <c r="D8">
        <v>3158</v>
      </c>
      <c r="E8">
        <v>0</v>
      </c>
      <c r="F8">
        <v>13599</v>
      </c>
      <c r="G8">
        <v>504902</v>
      </c>
      <c r="H8">
        <v>247</v>
      </c>
      <c r="I8">
        <v>367385</v>
      </c>
      <c r="J8">
        <v>206042</v>
      </c>
      <c r="K8">
        <v>454275</v>
      </c>
      <c r="L8">
        <v>53</v>
      </c>
      <c r="M8">
        <v>3196</v>
      </c>
      <c r="N8">
        <v>413990</v>
      </c>
      <c r="O8">
        <v>88788</v>
      </c>
      <c r="P8">
        <v>1157982</v>
      </c>
      <c r="Q8">
        <f t="shared" si="0"/>
        <v>3595462</v>
      </c>
      <c r="R8">
        <f t="shared" si="1"/>
        <v>32.206765083318913</v>
      </c>
      <c r="S8">
        <f t="shared" si="2"/>
        <v>10.620192898715104</v>
      </c>
      <c r="U8">
        <v>1460211</v>
      </c>
    </row>
    <row r="9" spans="1:21" x14ac:dyDescent="0.25">
      <c r="A9">
        <v>2010</v>
      </c>
      <c r="B9">
        <v>0</v>
      </c>
      <c r="C9">
        <v>441590</v>
      </c>
      <c r="D9">
        <v>3911</v>
      </c>
      <c r="E9">
        <v>0</v>
      </c>
      <c r="F9">
        <v>12295</v>
      </c>
      <c r="G9">
        <v>464985</v>
      </c>
      <c r="H9">
        <v>388</v>
      </c>
      <c r="I9">
        <v>249633</v>
      </c>
      <c r="J9">
        <v>157637</v>
      </c>
      <c r="K9">
        <v>569787</v>
      </c>
      <c r="L9">
        <v>598</v>
      </c>
      <c r="M9">
        <v>11605</v>
      </c>
      <c r="N9">
        <v>524643</v>
      </c>
      <c r="O9">
        <v>139679</v>
      </c>
      <c r="P9">
        <v>1175906</v>
      </c>
      <c r="Q9">
        <f t="shared" si="0"/>
        <v>3752657</v>
      </c>
      <c r="R9">
        <f t="shared" si="1"/>
        <v>31.335291234983643</v>
      </c>
      <c r="S9">
        <f t="shared" si="2"/>
        <v>11.767395741204165</v>
      </c>
    </row>
    <row r="10" spans="1:21" x14ac:dyDescent="0.25">
      <c r="A10">
        <v>2011</v>
      </c>
      <c r="B10">
        <v>138</v>
      </c>
      <c r="C10">
        <v>356068</v>
      </c>
      <c r="D10">
        <v>1553</v>
      </c>
      <c r="E10">
        <v>343</v>
      </c>
      <c r="F10">
        <v>16590</v>
      </c>
      <c r="G10">
        <v>382975</v>
      </c>
      <c r="H10">
        <v>248</v>
      </c>
      <c r="I10">
        <v>102916</v>
      </c>
      <c r="J10">
        <v>149991</v>
      </c>
      <c r="K10">
        <v>626649</v>
      </c>
      <c r="L10">
        <v>957</v>
      </c>
      <c r="M10">
        <v>14416</v>
      </c>
      <c r="N10">
        <v>373410</v>
      </c>
      <c r="O10">
        <v>150151</v>
      </c>
      <c r="P10">
        <v>1084069</v>
      </c>
      <c r="Q10">
        <f t="shared" si="0"/>
        <v>3260474</v>
      </c>
      <c r="R10">
        <f t="shared" si="1"/>
        <v>33.248815969702569</v>
      </c>
      <c r="S10">
        <f t="shared" si="2"/>
        <v>10.920743425649155</v>
      </c>
    </row>
    <row r="11" spans="1:21" x14ac:dyDescent="0.25">
      <c r="A11">
        <v>2012</v>
      </c>
      <c r="B11">
        <v>64</v>
      </c>
      <c r="C11">
        <v>356939</v>
      </c>
      <c r="D11">
        <v>1024</v>
      </c>
      <c r="E11">
        <v>4798</v>
      </c>
      <c r="F11">
        <v>34917</v>
      </c>
      <c r="G11">
        <v>257755</v>
      </c>
      <c r="H11">
        <v>62</v>
      </c>
      <c r="I11">
        <v>166418</v>
      </c>
      <c r="J11">
        <v>265477</v>
      </c>
      <c r="K11">
        <v>731195</v>
      </c>
      <c r="L11">
        <v>1</v>
      </c>
      <c r="M11">
        <v>17312</v>
      </c>
      <c r="N11">
        <v>512017</v>
      </c>
      <c r="O11">
        <v>24109</v>
      </c>
      <c r="P11">
        <v>1198983</v>
      </c>
      <c r="Q11">
        <f t="shared" si="0"/>
        <v>3571071</v>
      </c>
      <c r="R11">
        <f t="shared" si="1"/>
        <v>33.574885517538014</v>
      </c>
      <c r="S11">
        <f t="shared" si="2"/>
        <v>9.995292728707998</v>
      </c>
    </row>
    <row r="12" spans="1:21" x14ac:dyDescent="0.25">
      <c r="A12">
        <v>2013</v>
      </c>
      <c r="B12">
        <v>0</v>
      </c>
      <c r="C12">
        <v>455653</v>
      </c>
      <c r="D12">
        <v>0</v>
      </c>
      <c r="E12">
        <v>9109</v>
      </c>
      <c r="F12">
        <v>59696</v>
      </c>
      <c r="G12">
        <v>465199</v>
      </c>
      <c r="H12">
        <v>0</v>
      </c>
      <c r="I12">
        <v>192383</v>
      </c>
      <c r="J12">
        <v>328339</v>
      </c>
      <c r="K12">
        <v>804175</v>
      </c>
      <c r="L12">
        <v>1159</v>
      </c>
      <c r="M12">
        <v>28718</v>
      </c>
      <c r="N12">
        <v>500598</v>
      </c>
      <c r="O12">
        <v>93574</v>
      </c>
      <c r="P12">
        <v>1397056</v>
      </c>
      <c r="Q12">
        <f t="shared" si="0"/>
        <v>4335659</v>
      </c>
      <c r="R12">
        <f t="shared" si="1"/>
        <v>32.222460299576142</v>
      </c>
      <c r="S12">
        <f t="shared" si="2"/>
        <v>10.50942890111976</v>
      </c>
    </row>
    <row r="13" spans="1:21" x14ac:dyDescent="0.25">
      <c r="A13">
        <v>2014</v>
      </c>
      <c r="B13">
        <v>0</v>
      </c>
      <c r="C13">
        <v>619585</v>
      </c>
      <c r="D13">
        <v>0</v>
      </c>
      <c r="E13">
        <v>8656</v>
      </c>
      <c r="F13">
        <v>194101</v>
      </c>
      <c r="G13">
        <v>456964</v>
      </c>
      <c r="H13">
        <v>0</v>
      </c>
      <c r="I13">
        <v>200320</v>
      </c>
      <c r="J13">
        <v>471841</v>
      </c>
      <c r="K13">
        <v>970505</v>
      </c>
      <c r="L13">
        <v>5825</v>
      </c>
      <c r="M13">
        <v>58479</v>
      </c>
      <c r="N13">
        <v>479076</v>
      </c>
      <c r="O13">
        <v>314881</v>
      </c>
      <c r="P13">
        <v>1677178</v>
      </c>
      <c r="Q13">
        <f t="shared" si="0"/>
        <v>5457411</v>
      </c>
      <c r="R13">
        <f t="shared" si="1"/>
        <v>30.732118215029068</v>
      </c>
      <c r="S13">
        <f t="shared" si="2"/>
        <v>11.353093985408099</v>
      </c>
    </row>
    <row r="14" spans="1:21" x14ac:dyDescent="0.25">
      <c r="A14">
        <v>2015</v>
      </c>
      <c r="B14">
        <v>0</v>
      </c>
      <c r="C14">
        <v>787512</v>
      </c>
      <c r="D14">
        <v>468</v>
      </c>
      <c r="E14">
        <v>3287</v>
      </c>
      <c r="F14">
        <v>204112</v>
      </c>
      <c r="G14">
        <v>441661</v>
      </c>
      <c r="H14">
        <v>121</v>
      </c>
      <c r="I14">
        <v>304106</v>
      </c>
      <c r="J14">
        <v>326083</v>
      </c>
      <c r="K14">
        <v>1003554</v>
      </c>
      <c r="L14">
        <v>9552</v>
      </c>
      <c r="M14">
        <v>89889</v>
      </c>
      <c r="N14">
        <v>446215</v>
      </c>
      <c r="O14">
        <v>623145</v>
      </c>
      <c r="P14">
        <v>1877702</v>
      </c>
      <c r="Q14">
        <f t="shared" si="0"/>
        <v>6117407</v>
      </c>
      <c r="R14">
        <f t="shared" si="1"/>
        <v>30.694410229693723</v>
      </c>
      <c r="S14">
        <f t="shared" si="2"/>
        <v>12.873297460835939</v>
      </c>
    </row>
    <row r="15" spans="1:21" x14ac:dyDescent="0.25">
      <c r="A15">
        <v>2016</v>
      </c>
      <c r="B15">
        <v>0</v>
      </c>
      <c r="C15">
        <v>835611</v>
      </c>
      <c r="D15">
        <v>0</v>
      </c>
      <c r="E15">
        <v>7897</v>
      </c>
      <c r="F15">
        <v>258091</v>
      </c>
      <c r="G15">
        <v>397545</v>
      </c>
      <c r="H15">
        <v>0</v>
      </c>
      <c r="I15">
        <v>189534</v>
      </c>
      <c r="J15">
        <v>260311</v>
      </c>
      <c r="K15">
        <v>59899</v>
      </c>
      <c r="L15">
        <v>0</v>
      </c>
      <c r="M15">
        <v>170214</v>
      </c>
      <c r="N15">
        <v>505071</v>
      </c>
      <c r="O15">
        <v>613030</v>
      </c>
      <c r="P15">
        <v>1864868</v>
      </c>
      <c r="Q15">
        <f t="shared" si="0"/>
        <v>5162071</v>
      </c>
      <c r="R15">
        <f t="shared" si="1"/>
        <v>36.126353163294347</v>
      </c>
      <c r="S15">
        <f t="shared" si="2"/>
        <v>16.187514662235369</v>
      </c>
    </row>
    <row r="16" spans="1:21" x14ac:dyDescent="0.25">
      <c r="A16">
        <v>2017</v>
      </c>
      <c r="B16">
        <v>0</v>
      </c>
      <c r="C16">
        <v>712775</v>
      </c>
      <c r="D16">
        <v>0</v>
      </c>
      <c r="E16">
        <v>12550</v>
      </c>
      <c r="F16">
        <v>304857</v>
      </c>
      <c r="G16">
        <v>304152</v>
      </c>
      <c r="H16">
        <v>0</v>
      </c>
      <c r="I16">
        <v>272755</v>
      </c>
      <c r="J16">
        <v>237955</v>
      </c>
      <c r="K16">
        <v>102295</v>
      </c>
      <c r="L16">
        <v>0</v>
      </c>
      <c r="M16">
        <v>250674</v>
      </c>
      <c r="N16">
        <v>644296</v>
      </c>
      <c r="O16">
        <v>1203383</v>
      </c>
      <c r="P16">
        <v>1460211</v>
      </c>
      <c r="Q16">
        <f t="shared" si="0"/>
        <v>5505903</v>
      </c>
      <c r="R16">
        <f t="shared" si="1"/>
        <v>26.520826828950671</v>
      </c>
      <c r="S16">
        <f t="shared" si="2"/>
        <v>12.945651240132635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Sheet9</vt:lpstr>
      <vt:lpstr>Sheet5</vt:lpstr>
      <vt:lpstr>Sheet6</vt:lpstr>
      <vt:lpstr>Sheet8</vt:lpstr>
      <vt:lpstr>Sheet7</vt:lpstr>
    </vt:vector>
  </TitlesOfParts>
  <Company>Connecticut DEEP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Cary Lynch</dc:creator>
  <cp:lastModifiedBy>Cary Lynch</cp:lastModifiedBy>
  <dcterms:created xsi:type="dcterms:W3CDTF">2018-09-18T13:22:36Z</dcterms:created>
  <dcterms:modified xsi:type="dcterms:W3CDTF">2018-09-20T20:26:19Z</dcterms:modified>
</cp:coreProperties>
</file>