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OFFICE_OF_CLIMATE_CHANGE\SLCPs\HFCs\EPA SIT HFC\"/>
    </mc:Choice>
  </mc:AlternateContent>
  <bookViews>
    <workbookView xWindow="0" yWindow="0" windowWidth="28800" windowHeight="127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4" i="1"/>
  <c r="L17" i="1"/>
  <c r="L18" i="1"/>
  <c r="L19" i="1"/>
  <c r="L20" i="1"/>
  <c r="L21" i="1"/>
  <c r="L22" i="1"/>
  <c r="L16" i="1"/>
  <c r="C16" i="1" l="1"/>
  <c r="J16" i="1" s="1"/>
  <c r="G16" i="1"/>
  <c r="H16" i="1"/>
  <c r="I16" i="1"/>
  <c r="C17" i="1"/>
  <c r="J17" i="1" s="1"/>
  <c r="D17" i="1"/>
  <c r="E17" i="1"/>
  <c r="F17" i="1"/>
  <c r="G17" i="1"/>
  <c r="I17" i="1"/>
  <c r="C18" i="1"/>
  <c r="J18" i="1" s="1"/>
  <c r="D18" i="1"/>
  <c r="E18" i="1"/>
  <c r="F18" i="1"/>
  <c r="G18" i="1"/>
  <c r="I18" i="1"/>
  <c r="C19" i="1"/>
  <c r="J19" i="1" s="1"/>
  <c r="D19" i="1"/>
  <c r="E19" i="1"/>
  <c r="F19" i="1"/>
  <c r="G19" i="1"/>
  <c r="I19" i="1"/>
  <c r="C20" i="1"/>
  <c r="J20" i="1" s="1"/>
  <c r="D20" i="1"/>
  <c r="E20" i="1"/>
  <c r="F20" i="1"/>
  <c r="G20" i="1"/>
  <c r="I20" i="1"/>
  <c r="C21" i="1"/>
  <c r="J21" i="1" s="1"/>
  <c r="D21" i="1"/>
  <c r="E21" i="1"/>
  <c r="F21" i="1"/>
  <c r="G21" i="1"/>
  <c r="I21" i="1"/>
  <c r="C22" i="1"/>
  <c r="J22" i="1" s="1"/>
  <c r="D22" i="1"/>
  <c r="E22" i="1"/>
  <c r="F22" i="1"/>
  <c r="G22" i="1"/>
  <c r="I22" i="1"/>
  <c r="B16" i="1"/>
</calcChain>
</file>

<file path=xl/sharedStrings.xml><?xml version="1.0" encoding="utf-8"?>
<sst xmlns="http://schemas.openxmlformats.org/spreadsheetml/2006/main" count="41" uniqueCount="18">
  <si>
    <t>Gas</t>
  </si>
  <si>
    <t>HFC-23</t>
  </si>
  <si>
    <t>+</t>
  </si>
  <si>
    <t>HFC-32</t>
  </si>
  <si>
    <t>HFC-125</t>
  </si>
  <si>
    <t>HFC-134a</t>
  </si>
  <si>
    <t>HFC-143a</t>
  </si>
  <si>
    <t>HFC-236fa</t>
  </si>
  <si>
    <t>CF4</t>
  </si>
  <si>
    <t>Othersa</t>
  </si>
  <si>
    <t>Total</t>
  </si>
  <si>
    <t>Emissions of HFCs and PFCs from ODS Substitutes (MMT CO2 Eq.)</t>
  </si>
  <si>
    <t>Emissions of HFCs and PFCs from ODS Substitutes (% of Total)</t>
  </si>
  <si>
    <t>+ Does not exceed 0.05 MMT CO2 Eq.</t>
  </si>
  <si>
    <t>Others</t>
  </si>
  <si>
    <t>Others include HFC-152a, HFC-227ea, HFC-245fa, HFC-43-10mee, HCFO-1233zd(E), HFO-1234yf, HFO-1234ze(E), HFO-1336mzz(Z), C4F10, and PFC/PFPEs,</t>
  </si>
  <si>
    <t>HFC total %</t>
  </si>
  <si>
    <t>HFC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</si>
</sst>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1" applyFont="1"/>
    <xf numFmtId="9" fontId="2" fillId="0" borderId="0" xfId="0" applyNumberFormat="1" applyFont="1"/>
    <xf numFmtId="0" fontId="0" fillId="2" borderId="0" xfId="0" applyFill="1"/>
    <xf numFmtId="9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</a:t>
            </a:r>
            <a:r>
              <a:rPr lang="en-US" baseline="0"/>
              <a:t> HFCs, U.S., 2005 and 2012-2016 (MMT CO2e)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HFC-32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Sheet1!$A$4:$A$9</c:f>
              <c:numCache>
                <c:formatCode>General</c:formatCode>
                <c:ptCount val="6"/>
                <c:pt idx="0">
                  <c:v>2005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Sheet1!$C$4:$C$9</c:f>
              <c:numCache>
                <c:formatCode>General</c:formatCode>
                <c:ptCount val="6"/>
                <c:pt idx="0">
                  <c:v>0.3</c:v>
                </c:pt>
                <c:pt idx="1">
                  <c:v>2.9</c:v>
                </c:pt>
                <c:pt idx="2">
                  <c:v>3.5</c:v>
                </c:pt>
                <c:pt idx="3">
                  <c:v>4.2</c:v>
                </c:pt>
                <c:pt idx="4">
                  <c:v>4.9000000000000004</c:v>
                </c:pt>
                <c:pt idx="5">
                  <c:v>5.6</c:v>
                </c:pt>
              </c:numCache>
            </c:numRef>
          </c:val>
        </c:ser>
        <c:ser>
          <c:idx val="1"/>
          <c:order val="1"/>
          <c:tx>
            <c:v>HFC-125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Sheet1!$A$4:$A$9</c:f>
              <c:numCache>
                <c:formatCode>General</c:formatCode>
                <c:ptCount val="6"/>
                <c:pt idx="0">
                  <c:v>2005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Sheet1!$D$4:$D$9</c:f>
              <c:numCache>
                <c:formatCode>General</c:formatCode>
                <c:ptCount val="6"/>
                <c:pt idx="0">
                  <c:v>9.4</c:v>
                </c:pt>
                <c:pt idx="1">
                  <c:v>35.799999999999997</c:v>
                </c:pt>
                <c:pt idx="2">
                  <c:v>40</c:v>
                </c:pt>
                <c:pt idx="3">
                  <c:v>44.3</c:v>
                </c:pt>
                <c:pt idx="4">
                  <c:v>48.4</c:v>
                </c:pt>
                <c:pt idx="5">
                  <c:v>52.3</c:v>
                </c:pt>
              </c:numCache>
            </c:numRef>
          </c:val>
        </c:ser>
        <c:ser>
          <c:idx val="2"/>
          <c:order val="2"/>
          <c:tx>
            <c:v>HFC-134a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Sheet1!$A$4:$A$9</c:f>
              <c:numCache>
                <c:formatCode>General</c:formatCode>
                <c:ptCount val="6"/>
                <c:pt idx="0">
                  <c:v>2005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Sheet1!$E$4:$E$9</c:f>
              <c:numCache>
                <c:formatCode>General</c:formatCode>
                <c:ptCount val="6"/>
                <c:pt idx="0">
                  <c:v>75.8</c:v>
                </c:pt>
                <c:pt idx="1">
                  <c:v>70.8</c:v>
                </c:pt>
                <c:pt idx="2">
                  <c:v>65.7</c:v>
                </c:pt>
                <c:pt idx="3">
                  <c:v>63.6</c:v>
                </c:pt>
                <c:pt idx="4">
                  <c:v>61.7</c:v>
                </c:pt>
                <c:pt idx="5">
                  <c:v>58.3</c:v>
                </c:pt>
              </c:numCache>
            </c:numRef>
          </c:val>
        </c:ser>
        <c:ser>
          <c:idx val="3"/>
          <c:order val="3"/>
          <c:tx>
            <c:v>HFC-143a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Sheet1!$A$4:$A$9</c:f>
              <c:numCache>
                <c:formatCode>General</c:formatCode>
                <c:ptCount val="6"/>
                <c:pt idx="0">
                  <c:v>2005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Sheet1!$F$4:$F$9</c:f>
              <c:numCache>
                <c:formatCode>General</c:formatCode>
                <c:ptCount val="6"/>
                <c:pt idx="0">
                  <c:v>9.4</c:v>
                </c:pt>
                <c:pt idx="1">
                  <c:v>24.4</c:v>
                </c:pt>
                <c:pt idx="2">
                  <c:v>26</c:v>
                </c:pt>
                <c:pt idx="3">
                  <c:v>27.3</c:v>
                </c:pt>
                <c:pt idx="4">
                  <c:v>28.1</c:v>
                </c:pt>
                <c:pt idx="5">
                  <c:v>28.8</c:v>
                </c:pt>
              </c:numCache>
            </c:numRef>
          </c:val>
        </c:ser>
        <c:ser>
          <c:idx val="4"/>
          <c:order val="4"/>
          <c:tx>
            <c:v>HFC-236fa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Sheet1!$A$4:$A$9</c:f>
              <c:numCache>
                <c:formatCode>General</c:formatCode>
                <c:ptCount val="6"/>
                <c:pt idx="0">
                  <c:v>2005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Sheet1!$G$4:$G$9</c:f>
              <c:numCache>
                <c:formatCode>General</c:formatCode>
                <c:ptCount val="6"/>
                <c:pt idx="0">
                  <c:v>1.2</c:v>
                </c:pt>
                <c:pt idx="1">
                  <c:v>1.5</c:v>
                </c:pt>
                <c:pt idx="2">
                  <c:v>1.5</c:v>
                </c:pt>
                <c:pt idx="3">
                  <c:v>1.4</c:v>
                </c:pt>
                <c:pt idx="4">
                  <c:v>1.3</c:v>
                </c:pt>
                <c:pt idx="5">
                  <c:v>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202984"/>
        <c:axId val="489857384"/>
      </c:barChart>
      <c:catAx>
        <c:axId val="49120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57384"/>
        <c:crosses val="autoZero"/>
        <c:auto val="1"/>
        <c:lblAlgn val="ctr"/>
        <c:lblOffset val="100"/>
        <c:noMultiLvlLbl val="0"/>
      </c:catAx>
      <c:valAx>
        <c:axId val="48985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0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HFC total,</a:t>
            </a:r>
            <a:r>
              <a:rPr lang="en-US" baseline="0"/>
              <a:t> U.S., 2005 and 2012-2016 (MMT CO2e)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Sheet1!$A$4:$A$9</c:f>
              <c:numCache>
                <c:formatCode>General</c:formatCode>
                <c:ptCount val="6"/>
                <c:pt idx="0">
                  <c:v>2005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Sheet1!$L$4:$L$9</c:f>
              <c:numCache>
                <c:formatCode>General</c:formatCode>
                <c:ptCount val="6"/>
                <c:pt idx="0">
                  <c:v>96.100000000000009</c:v>
                </c:pt>
                <c:pt idx="1">
                  <c:v>135.4</c:v>
                </c:pt>
                <c:pt idx="2">
                  <c:v>136.69999999999999</c:v>
                </c:pt>
                <c:pt idx="3">
                  <c:v>140.80000000000001</c:v>
                </c:pt>
                <c:pt idx="4">
                  <c:v>144.4</c:v>
                </c:pt>
                <c:pt idx="5">
                  <c:v>146.19999999999999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159336"/>
        <c:axId val="357160120"/>
      </c:barChart>
      <c:catAx>
        <c:axId val="35715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60120"/>
        <c:crosses val="autoZero"/>
        <c:auto val="1"/>
        <c:lblAlgn val="ctr"/>
        <c:lblOffset val="100"/>
        <c:tickMarkSkip val="1"/>
        <c:noMultiLvlLbl val="0"/>
      </c:catAx>
      <c:valAx>
        <c:axId val="35716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5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328612</xdr:colOff>
      <xdr:row>1</xdr:row>
      <xdr:rowOff>14286</xdr:rowOff>
    </xdr:from>
    <xdr:to>
      <xdr:col>24</xdr:col>
      <xdr:colOff>57150</xdr:colOff>
      <xdr:row>22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166686</xdr:colOff>
      <xdr:row>23</xdr:row>
      <xdr:rowOff>14287</xdr:rowOff>
    </xdr:from>
    <xdr:to>
      <xdr:col>9</xdr:col>
      <xdr:colOff>361949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O32" sqref="O32"/>
    </sheetView>
  </sheetViews>
  <sheetFormatPr defaultRowHeight="15" x14ac:dyDescent="0.25"/>
  <sheetData>
    <row r="1" spans="1:12" x14ac:dyDescent="0.25">
      <c r="A1" t="s">
        <v>11</v>
      </c>
    </row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14</v>
      </c>
      <c r="J2" s="1" t="s">
        <v>10</v>
      </c>
      <c r="L2" s="4" t="s">
        <v>17</v>
      </c>
    </row>
    <row r="3" spans="1:12" x14ac:dyDescent="0.25">
      <c r="A3">
        <v>1990</v>
      </c>
      <c r="B3">
        <v>0</v>
      </c>
      <c r="C3">
        <v>0</v>
      </c>
      <c r="D3" t="s">
        <v>2</v>
      </c>
      <c r="E3" t="s">
        <v>2</v>
      </c>
      <c r="F3" t="s">
        <v>2</v>
      </c>
      <c r="G3">
        <v>0</v>
      </c>
      <c r="H3">
        <v>0</v>
      </c>
      <c r="I3">
        <v>0.3</v>
      </c>
      <c r="J3" s="1">
        <v>0.3</v>
      </c>
      <c r="L3" s="4"/>
    </row>
    <row r="4" spans="1:12" x14ac:dyDescent="0.25">
      <c r="A4">
        <v>2005</v>
      </c>
      <c r="B4" t="s">
        <v>2</v>
      </c>
      <c r="C4">
        <v>0.3</v>
      </c>
      <c r="D4">
        <v>9.4</v>
      </c>
      <c r="E4">
        <v>75.8</v>
      </c>
      <c r="F4">
        <v>9.4</v>
      </c>
      <c r="G4">
        <v>1.2</v>
      </c>
      <c r="H4" t="s">
        <v>2</v>
      </c>
      <c r="I4">
        <v>6.5</v>
      </c>
      <c r="J4" s="1">
        <v>102.7</v>
      </c>
      <c r="L4" s="4">
        <f>SUM(C4:G4)</f>
        <v>96.100000000000009</v>
      </c>
    </row>
    <row r="5" spans="1:12" x14ac:dyDescent="0.25">
      <c r="A5">
        <v>2012</v>
      </c>
      <c r="B5" t="s">
        <v>2</v>
      </c>
      <c r="C5">
        <v>2.9</v>
      </c>
      <c r="D5">
        <v>35.799999999999997</v>
      </c>
      <c r="E5">
        <v>70.8</v>
      </c>
      <c r="F5">
        <v>24.4</v>
      </c>
      <c r="G5">
        <v>1.5</v>
      </c>
      <c r="H5" t="s">
        <v>2</v>
      </c>
      <c r="I5">
        <v>9.5</v>
      </c>
      <c r="J5" s="1">
        <v>144.9</v>
      </c>
      <c r="L5" s="4">
        <f t="shared" ref="L5:L9" si="0">SUM(C5:G5)</f>
        <v>135.4</v>
      </c>
    </row>
    <row r="6" spans="1:12" x14ac:dyDescent="0.25">
      <c r="A6">
        <v>2013</v>
      </c>
      <c r="B6" t="s">
        <v>2</v>
      </c>
      <c r="C6">
        <v>3.5</v>
      </c>
      <c r="D6">
        <v>40</v>
      </c>
      <c r="E6">
        <v>65.7</v>
      </c>
      <c r="F6">
        <v>26</v>
      </c>
      <c r="G6">
        <v>1.5</v>
      </c>
      <c r="H6" t="s">
        <v>2</v>
      </c>
      <c r="I6">
        <v>10</v>
      </c>
      <c r="J6" s="1">
        <v>146.80000000000001</v>
      </c>
      <c r="L6" s="4">
        <f t="shared" si="0"/>
        <v>136.69999999999999</v>
      </c>
    </row>
    <row r="7" spans="1:12" x14ac:dyDescent="0.25">
      <c r="A7">
        <v>2014</v>
      </c>
      <c r="B7" t="s">
        <v>2</v>
      </c>
      <c r="C7">
        <v>4.2</v>
      </c>
      <c r="D7">
        <v>44.3</v>
      </c>
      <c r="E7">
        <v>63.6</v>
      </c>
      <c r="F7">
        <v>27.3</v>
      </c>
      <c r="G7">
        <v>1.4</v>
      </c>
      <c r="H7" t="s">
        <v>2</v>
      </c>
      <c r="I7">
        <v>10.5</v>
      </c>
      <c r="J7" s="1">
        <v>151.30000000000001</v>
      </c>
      <c r="L7" s="4">
        <f t="shared" si="0"/>
        <v>140.80000000000001</v>
      </c>
    </row>
    <row r="8" spans="1:12" x14ac:dyDescent="0.25">
      <c r="A8">
        <v>2015</v>
      </c>
      <c r="B8" t="s">
        <v>2</v>
      </c>
      <c r="C8">
        <v>4.9000000000000004</v>
      </c>
      <c r="D8">
        <v>48.4</v>
      </c>
      <c r="E8">
        <v>61.7</v>
      </c>
      <c r="F8">
        <v>28.1</v>
      </c>
      <c r="G8">
        <v>1.3</v>
      </c>
      <c r="H8" t="s">
        <v>2</v>
      </c>
      <c r="I8">
        <v>11.7</v>
      </c>
      <c r="J8" s="1">
        <v>156.1</v>
      </c>
      <c r="L8" s="4">
        <f t="shared" si="0"/>
        <v>144.4</v>
      </c>
    </row>
    <row r="9" spans="1:12" x14ac:dyDescent="0.25">
      <c r="A9">
        <v>2016</v>
      </c>
      <c r="B9" t="s">
        <v>2</v>
      </c>
      <c r="C9">
        <v>5.6</v>
      </c>
      <c r="D9">
        <v>52.3</v>
      </c>
      <c r="E9">
        <v>58.3</v>
      </c>
      <c r="F9">
        <v>28.8</v>
      </c>
      <c r="G9">
        <v>1.2</v>
      </c>
      <c r="H9" t="s">
        <v>2</v>
      </c>
      <c r="I9">
        <v>12.9</v>
      </c>
      <c r="J9" s="1">
        <v>159.1</v>
      </c>
      <c r="L9" s="4">
        <f t="shared" si="0"/>
        <v>146.19999999999999</v>
      </c>
    </row>
    <row r="10" spans="1:12" x14ac:dyDescent="0.25">
      <c r="A10" t="s">
        <v>13</v>
      </c>
    </row>
    <row r="11" spans="1:12" x14ac:dyDescent="0.25">
      <c r="A11" t="s">
        <v>15</v>
      </c>
    </row>
    <row r="14" spans="1:12" x14ac:dyDescent="0.25">
      <c r="A14" t="s">
        <v>12</v>
      </c>
    </row>
    <row r="15" spans="1:12" x14ac:dyDescent="0.25">
      <c r="A15" t="s">
        <v>0</v>
      </c>
      <c r="B15" t="s">
        <v>1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s="1" t="s">
        <v>10</v>
      </c>
      <c r="L15" s="4" t="s">
        <v>16</v>
      </c>
    </row>
    <row r="16" spans="1:12" x14ac:dyDescent="0.25">
      <c r="A16">
        <v>1990</v>
      </c>
      <c r="B16" s="2">
        <f>B3/$J3</f>
        <v>0</v>
      </c>
      <c r="C16" s="2">
        <f>C3/$J3</f>
        <v>0</v>
      </c>
      <c r="D16" s="2"/>
      <c r="E16" s="2"/>
      <c r="F16" s="2"/>
      <c r="G16" s="2">
        <f>G3/$J3</f>
        <v>0</v>
      </c>
      <c r="H16" s="2">
        <f>H3/$J3</f>
        <v>0</v>
      </c>
      <c r="I16" s="2">
        <f>I3/$J3</f>
        <v>1</v>
      </c>
      <c r="J16" s="3">
        <f>SUM(B16:I16)</f>
        <v>1</v>
      </c>
      <c r="L16" s="5">
        <f>SUM(B16:G16)</f>
        <v>0</v>
      </c>
    </row>
    <row r="17" spans="1:12" x14ac:dyDescent="0.25">
      <c r="A17">
        <v>2005</v>
      </c>
      <c r="B17" s="2"/>
      <c r="C17" s="2">
        <f t="shared" ref="C17:G22" si="1">C4/$J4</f>
        <v>2.9211295034079843E-3</v>
      </c>
      <c r="D17" s="2">
        <f t="shared" si="1"/>
        <v>9.1528724440116851E-2</v>
      </c>
      <c r="E17" s="2">
        <f t="shared" si="1"/>
        <v>0.73807205452775071</v>
      </c>
      <c r="F17" s="2">
        <f t="shared" si="1"/>
        <v>9.1528724440116851E-2</v>
      </c>
      <c r="G17" s="2">
        <f t="shared" si="1"/>
        <v>1.1684518013631937E-2</v>
      </c>
      <c r="H17" s="2"/>
      <c r="I17" s="2">
        <f t="shared" ref="I17:I22" si="2">I4/$J4</f>
        <v>6.3291139240506333E-2</v>
      </c>
      <c r="J17" s="3">
        <f t="shared" ref="J17:J22" si="3">SUM(B17:I17)</f>
        <v>0.99902629016553068</v>
      </c>
      <c r="L17" s="5">
        <f t="shared" ref="L17:L22" si="4">SUM(B17:G17)</f>
        <v>0.93573515092502435</v>
      </c>
    </row>
    <row r="18" spans="1:12" x14ac:dyDescent="0.25">
      <c r="A18">
        <v>2012</v>
      </c>
      <c r="B18" s="2"/>
      <c r="C18" s="2">
        <f t="shared" si="1"/>
        <v>2.0013802622498272E-2</v>
      </c>
      <c r="D18" s="2">
        <f t="shared" si="1"/>
        <v>0.24706694271911661</v>
      </c>
      <c r="E18" s="2">
        <f t="shared" si="1"/>
        <v>0.48861283643892334</v>
      </c>
      <c r="F18" s="2">
        <f t="shared" si="1"/>
        <v>0.16839199447895098</v>
      </c>
      <c r="G18" s="2">
        <f t="shared" si="1"/>
        <v>1.0351966873706004E-2</v>
      </c>
      <c r="H18" s="2"/>
      <c r="I18" s="2">
        <f t="shared" si="2"/>
        <v>6.5562456866804689E-2</v>
      </c>
      <c r="J18" s="3">
        <f t="shared" si="3"/>
        <v>0.99999999999999978</v>
      </c>
      <c r="L18" s="5">
        <f t="shared" si="4"/>
        <v>0.93443754313319505</v>
      </c>
    </row>
    <row r="19" spans="1:12" x14ac:dyDescent="0.25">
      <c r="A19">
        <v>2013</v>
      </c>
      <c r="B19" s="2"/>
      <c r="C19" s="2">
        <f t="shared" si="1"/>
        <v>2.3841961852861034E-2</v>
      </c>
      <c r="D19" s="2">
        <f t="shared" si="1"/>
        <v>0.27247956403269752</v>
      </c>
      <c r="E19" s="2">
        <f t="shared" si="1"/>
        <v>0.4475476839237057</v>
      </c>
      <c r="F19" s="2">
        <f t="shared" si="1"/>
        <v>0.17711171662125338</v>
      </c>
      <c r="G19" s="2">
        <f t="shared" si="1"/>
        <v>1.0217983651226158E-2</v>
      </c>
      <c r="H19" s="2"/>
      <c r="I19" s="2">
        <f t="shared" si="2"/>
        <v>6.811989100817438E-2</v>
      </c>
      <c r="J19" s="3">
        <f t="shared" si="3"/>
        <v>0.99931880108991822</v>
      </c>
      <c r="L19" s="5">
        <f t="shared" si="4"/>
        <v>0.93119891008174382</v>
      </c>
    </row>
    <row r="20" spans="1:12" x14ac:dyDescent="0.25">
      <c r="A20">
        <v>2014</v>
      </c>
      <c r="B20" s="2"/>
      <c r="C20" s="2">
        <f t="shared" si="1"/>
        <v>2.7759418374091207E-2</v>
      </c>
      <c r="D20" s="2">
        <f t="shared" si="1"/>
        <v>0.29279576999339058</v>
      </c>
      <c r="E20" s="2">
        <f t="shared" si="1"/>
        <v>0.42035690680766685</v>
      </c>
      <c r="F20" s="2">
        <f t="shared" si="1"/>
        <v>0.18043621943159285</v>
      </c>
      <c r="G20" s="2">
        <f t="shared" si="1"/>
        <v>9.2531394580304023E-3</v>
      </c>
      <c r="H20" s="2"/>
      <c r="I20" s="2">
        <f t="shared" si="2"/>
        <v>6.9398545935228012E-2</v>
      </c>
      <c r="J20" s="3">
        <f t="shared" si="3"/>
        <v>0.99999999999999989</v>
      </c>
      <c r="L20" s="5">
        <f t="shared" si="4"/>
        <v>0.9306014540647719</v>
      </c>
    </row>
    <row r="21" spans="1:12" x14ac:dyDescent="0.25">
      <c r="A21">
        <v>2015</v>
      </c>
      <c r="B21" s="2"/>
      <c r="C21" s="2">
        <f t="shared" si="1"/>
        <v>3.1390134529147982E-2</v>
      </c>
      <c r="D21" s="2">
        <f t="shared" si="1"/>
        <v>0.31005765534913515</v>
      </c>
      <c r="E21" s="2">
        <f t="shared" si="1"/>
        <v>0.39525944907110827</v>
      </c>
      <c r="F21" s="2">
        <f t="shared" si="1"/>
        <v>0.18001281229980784</v>
      </c>
      <c r="G21" s="2">
        <f t="shared" si="1"/>
        <v>8.3279948750800779E-3</v>
      </c>
      <c r="H21" s="2"/>
      <c r="I21" s="2">
        <f t="shared" si="2"/>
        <v>7.4951953875720692E-2</v>
      </c>
      <c r="J21" s="3">
        <f t="shared" si="3"/>
        <v>1</v>
      </c>
      <c r="L21" s="5">
        <f t="shared" si="4"/>
        <v>0.92504804612427927</v>
      </c>
    </row>
    <row r="22" spans="1:12" x14ac:dyDescent="0.25">
      <c r="A22">
        <v>2016</v>
      </c>
      <c r="B22" s="2"/>
      <c r="C22" s="2">
        <f t="shared" si="1"/>
        <v>3.519798868636078E-2</v>
      </c>
      <c r="D22" s="2">
        <f t="shared" si="1"/>
        <v>0.3287240729101194</v>
      </c>
      <c r="E22" s="2">
        <f t="shared" si="1"/>
        <v>0.36643620364550594</v>
      </c>
      <c r="F22" s="2">
        <f t="shared" si="1"/>
        <v>0.18101822752985544</v>
      </c>
      <c r="G22" s="2">
        <f t="shared" si="1"/>
        <v>7.54242614707731E-3</v>
      </c>
      <c r="H22" s="2"/>
      <c r="I22" s="2">
        <f t="shared" si="2"/>
        <v>8.1081081081081086E-2</v>
      </c>
      <c r="J22" s="3">
        <f t="shared" si="3"/>
        <v>1</v>
      </c>
      <c r="L22" s="5">
        <f t="shared" si="4"/>
        <v>0.91891891891891886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HowardJe</cp:lastModifiedBy>
  <dcterms:created xsi:type="dcterms:W3CDTF">2018-12-04T15:38:23Z</dcterms:created>
  <dcterms:modified xsi:type="dcterms:W3CDTF">2018-12-04T21:47:31Z</dcterms:modified>
</cp:coreProperties>
</file>