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9C96A058-2EA7-4E75-956E-B49074CCF310}" xr6:coauthVersionLast="47" xr6:coauthVersionMax="47" xr10:uidLastSave="{00000000-0000-0000-0000-000000000000}"/>
  <bookViews>
    <workbookView xWindow="9165" yWindow="-16320" windowWidth="29040" windowHeight="15840" activeTab="2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2020 population estimate from Decennial Census</t>
        </r>
      </text>
    </comment>
    <comment ref="D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2020 dollars, from 2016-2020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2020 dollars, from 2016-2020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2020 Decennial Census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<sst xmlns="http://schemas.openxmlformats.org/spreadsheetml/2006/main" count="387" uniqueCount="380">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</sst>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/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 s="10">
        <v>35702</v>
      </c>
      <c r="D2" s="11">
        <v>68534</v>
      </c>
      <c r="E2" s="11">
        <v>1114937625</v>
      </c>
      <c r="F2" s="11">
        <v>1265737906</v>
      </c>
      <c r="G2" s="9">
        <v>0.5683715198028122</v>
      </c>
      <c r="H2" s="26">
        <f t="shared" ref="H2:H65" si="0">E2+F2</f>
        <v>2380675531</v>
      </c>
      <c r="I2" s="4">
        <f t="shared" ref="I2:I65" si="1">H2/C2</f>
        <v>66681.853425578403</v>
      </c>
      <c r="J2" s="8">
        <f>LN(I2)</f>
        <v>11.107688132302945</v>
      </c>
      <c r="K2" s="8">
        <f t="shared" ref="K2:K65" si="2">LN(C2)</f>
        <v>10.482961988607498</v>
      </c>
      <c r="L2" s="8">
        <f t="shared" ref="L2:L65" si="3">LN(D2)</f>
        <v>11.135085251474184</v>
      </c>
    </row>
    <row r="3" spans="1:12" x14ac:dyDescent="0.3">
      <c r="A3">
        <v>1700685</v>
      </c>
      <c r="B3" t="s">
        <v>12</v>
      </c>
      <c r="C3" s="10">
        <v>29700</v>
      </c>
      <c r="D3" s="11">
        <v>109819</v>
      </c>
      <c r="E3" s="11">
        <v>758769085</v>
      </c>
      <c r="F3" s="11">
        <v>982740828</v>
      </c>
      <c r="G3" s="9">
        <v>4.4444444444444446E-2</v>
      </c>
      <c r="H3" s="26">
        <f t="shared" si="0"/>
        <v>1741509913</v>
      </c>
      <c r="I3" s="4">
        <f t="shared" si="1"/>
        <v>58636.69740740741</v>
      </c>
      <c r="J3" s="8">
        <f t="shared" ref="J3:J66" si="4">LN(I3)</f>
        <v>10.97911601518269</v>
      </c>
      <c r="K3" s="8">
        <f t="shared" si="2"/>
        <v>10.298902324790792</v>
      </c>
      <c r="L3" s="8">
        <f t="shared" si="3"/>
        <v>11.606588834981899</v>
      </c>
    </row>
    <row r="4" spans="1:12" x14ac:dyDescent="0.3">
      <c r="A4">
        <v>1701010</v>
      </c>
      <c r="B4" t="s">
        <v>13</v>
      </c>
      <c r="C4" s="10">
        <v>19063</v>
      </c>
      <c r="D4" s="11">
        <v>58768</v>
      </c>
      <c r="E4" s="11">
        <v>376517966</v>
      </c>
      <c r="F4" s="11">
        <v>569436644</v>
      </c>
      <c r="G4" s="9">
        <v>2.2556785395792898E-2</v>
      </c>
      <c r="H4" s="26">
        <f t="shared" si="0"/>
        <v>945954610</v>
      </c>
      <c r="I4" s="4">
        <f t="shared" si="1"/>
        <v>49622.546818444105</v>
      </c>
      <c r="J4" s="8">
        <f t="shared" si="4"/>
        <v>10.812200582378535</v>
      </c>
      <c r="K4" s="8">
        <f t="shared" si="2"/>
        <v>9.8555045625139766</v>
      </c>
      <c r="L4" s="8">
        <f t="shared" si="3"/>
        <v>10.981352768059448</v>
      </c>
    </row>
    <row r="5" spans="1:12" x14ac:dyDescent="0.3">
      <c r="A5">
        <v>1701595</v>
      </c>
      <c r="B5" t="s">
        <v>14</v>
      </c>
      <c r="C5" s="10">
        <v>14622</v>
      </c>
      <c r="D5" s="11">
        <v>103659</v>
      </c>
      <c r="E5" s="11">
        <v>403651663</v>
      </c>
      <c r="F5" s="11">
        <v>363909625</v>
      </c>
      <c r="G5" s="9">
        <v>0</v>
      </c>
      <c r="H5" s="26">
        <f t="shared" si="0"/>
        <v>767561288</v>
      </c>
      <c r="I5" s="4">
        <f t="shared" si="1"/>
        <v>52493.591027219256</v>
      </c>
      <c r="J5" s="8">
        <f t="shared" si="4"/>
        <v>10.86844636545586</v>
      </c>
      <c r="K5" s="8">
        <f t="shared" si="2"/>
        <v>9.5902825228532613</v>
      </c>
      <c r="L5" s="8">
        <f t="shared" si="3"/>
        <v>11.548861944774535</v>
      </c>
    </row>
    <row r="6" spans="1:12" x14ac:dyDescent="0.3">
      <c r="A6">
        <v>1702154</v>
      </c>
      <c r="B6" t="s">
        <v>15</v>
      </c>
      <c r="C6" s="10">
        <v>77676</v>
      </c>
      <c r="D6" s="11">
        <v>100221</v>
      </c>
      <c r="E6" s="11">
        <v>1284136596</v>
      </c>
      <c r="F6" s="11">
        <v>3366699572</v>
      </c>
      <c r="G6" s="9">
        <v>0.17019413976002884</v>
      </c>
      <c r="H6" s="26">
        <f t="shared" si="0"/>
        <v>4650836168</v>
      </c>
      <c r="I6" s="4">
        <f t="shared" si="1"/>
        <v>59874.815489984037</v>
      </c>
      <c r="J6" s="8">
        <f t="shared" si="4"/>
        <v>11.000011253121563</v>
      </c>
      <c r="K6" s="8">
        <f t="shared" si="2"/>
        <v>11.26030160833351</v>
      </c>
      <c r="L6" s="8">
        <f t="shared" si="3"/>
        <v>11.515133026512229</v>
      </c>
    </row>
    <row r="7" spans="1:12" x14ac:dyDescent="0.3">
      <c r="A7">
        <v>1703012</v>
      </c>
      <c r="B7" t="s">
        <v>16</v>
      </c>
      <c r="C7" s="10">
        <v>180542</v>
      </c>
      <c r="D7" s="11">
        <v>74659</v>
      </c>
      <c r="E7" s="11">
        <v>2347727571</v>
      </c>
      <c r="F7" s="11">
        <v>4160197050</v>
      </c>
      <c r="G7" s="9">
        <v>0.62980359140809339</v>
      </c>
      <c r="H7" s="26">
        <f t="shared" si="0"/>
        <v>6507924621</v>
      </c>
      <c r="I7" s="4">
        <f t="shared" si="1"/>
        <v>36046.596476166211</v>
      </c>
      <c r="J7" s="8">
        <f t="shared" si="4"/>
        <v>10.492567727054031</v>
      </c>
      <c r="K7" s="8">
        <f t="shared" si="2"/>
        <v>12.103718716668265</v>
      </c>
      <c r="L7" s="8">
        <f t="shared" si="3"/>
        <v>11.220686358325834</v>
      </c>
    </row>
    <row r="8" spans="1:12" x14ac:dyDescent="0.3">
      <c r="A8">
        <v>1703610</v>
      </c>
      <c r="B8" t="s">
        <v>17</v>
      </c>
      <c r="C8" s="10">
        <v>1013</v>
      </c>
      <c r="D8" s="11">
        <v>115833</v>
      </c>
      <c r="E8" s="11">
        <v>140845312</v>
      </c>
      <c r="F8" s="11">
        <v>166809336</v>
      </c>
      <c r="G8" s="9">
        <v>0</v>
      </c>
      <c r="H8" s="26">
        <f t="shared" si="0"/>
        <v>307654648</v>
      </c>
      <c r="I8" s="4">
        <f t="shared" si="1"/>
        <v>303706.46396841068</v>
      </c>
      <c r="J8" s="8">
        <f t="shared" si="4"/>
        <v>12.623816934865324</v>
      </c>
      <c r="K8" s="8">
        <f t="shared" si="2"/>
        <v>6.9206715042486833</v>
      </c>
      <c r="L8" s="8">
        <f t="shared" si="3"/>
        <v>11.659904777616893</v>
      </c>
    </row>
    <row r="9" spans="1:12" x14ac:dyDescent="0.3">
      <c r="A9">
        <v>1703844</v>
      </c>
      <c r="B9" t="s">
        <v>18</v>
      </c>
      <c r="C9" s="10">
        <v>10722</v>
      </c>
      <c r="D9" s="11">
        <v>112794</v>
      </c>
      <c r="E9" s="11">
        <v>620810385</v>
      </c>
      <c r="F9" s="11">
        <v>670277109</v>
      </c>
      <c r="G9" s="9">
        <v>0</v>
      </c>
      <c r="H9" s="26">
        <f t="shared" si="0"/>
        <v>1291087494</v>
      </c>
      <c r="I9" s="4">
        <f t="shared" si="1"/>
        <v>120414.80078343593</v>
      </c>
      <c r="J9" s="8">
        <f t="shared" si="4"/>
        <v>11.698697734396555</v>
      </c>
      <c r="K9" s="8">
        <f t="shared" si="2"/>
        <v>9.2800529843874831</v>
      </c>
      <c r="L9" s="8">
        <f t="shared" si="3"/>
        <v>11.633318425142017</v>
      </c>
    </row>
    <row r="10" spans="1:12" x14ac:dyDescent="0.3">
      <c r="A10">
        <v>1703883</v>
      </c>
      <c r="B10" t="s">
        <v>19</v>
      </c>
      <c r="C10" s="10">
        <v>4114</v>
      </c>
      <c r="D10" s="11">
        <v>157414</v>
      </c>
      <c r="E10" s="11">
        <v>7735663</v>
      </c>
      <c r="F10" s="11">
        <v>449276747</v>
      </c>
      <c r="G10" s="9">
        <v>3.0384054448225572E-2</v>
      </c>
      <c r="H10" s="26">
        <f t="shared" si="0"/>
        <v>457012410</v>
      </c>
      <c r="I10" s="4">
        <f t="shared" si="1"/>
        <v>111087.11959163831</v>
      </c>
      <c r="J10" s="8">
        <f t="shared" si="4"/>
        <v>11.618070033637927</v>
      </c>
      <c r="K10" s="8">
        <f t="shared" si="2"/>
        <v>8.322151070212902</v>
      </c>
      <c r="L10" s="8">
        <f t="shared" si="3"/>
        <v>11.966634556372171</v>
      </c>
    </row>
    <row r="11" spans="1:12" x14ac:dyDescent="0.3">
      <c r="A11">
        <v>1704013</v>
      </c>
      <c r="B11" t="s">
        <v>20</v>
      </c>
      <c r="C11" s="10">
        <v>41105</v>
      </c>
      <c r="D11" s="11">
        <v>109980</v>
      </c>
      <c r="E11" s="11">
        <v>250991339</v>
      </c>
      <c r="F11" s="11">
        <v>1166637184</v>
      </c>
      <c r="G11" s="9">
        <v>0.18829826055224425</v>
      </c>
      <c r="H11" s="26">
        <f t="shared" si="0"/>
        <v>1417628523</v>
      </c>
      <c r="I11" s="4">
        <f t="shared" si="1"/>
        <v>34487.982556866562</v>
      </c>
      <c r="J11" s="8">
        <f t="shared" si="4"/>
        <v>10.44836621065285</v>
      </c>
      <c r="K11" s="8">
        <f t="shared" si="2"/>
        <v>10.623885047586233</v>
      </c>
      <c r="L11" s="8">
        <f t="shared" si="3"/>
        <v>11.608053810061806</v>
      </c>
    </row>
    <row r="12" spans="1:12" x14ac:dyDescent="0.3">
      <c r="A12">
        <v>1704078</v>
      </c>
      <c r="B12" t="s">
        <v>21</v>
      </c>
      <c r="C12" s="10">
        <v>26098</v>
      </c>
      <c r="D12" s="11">
        <v>97995</v>
      </c>
      <c r="E12" s="11">
        <v>511044176</v>
      </c>
      <c r="F12" s="11">
        <v>1035799880</v>
      </c>
      <c r="G12" s="9">
        <v>0</v>
      </c>
      <c r="H12" s="26">
        <f t="shared" si="0"/>
        <v>1546844056</v>
      </c>
      <c r="I12" s="4">
        <f t="shared" si="1"/>
        <v>59270.597593685343</v>
      </c>
      <c r="J12" s="8">
        <f t="shared" si="4"/>
        <v>10.989868637297031</v>
      </c>
      <c r="K12" s="8">
        <f t="shared" si="2"/>
        <v>10.169613962022192</v>
      </c>
      <c r="L12" s="8">
        <f t="shared" si="3"/>
        <v>11.49267173594296</v>
      </c>
    </row>
    <row r="13" spans="1:12" x14ac:dyDescent="0.3">
      <c r="A13">
        <v>1704303</v>
      </c>
      <c r="B13" t="s">
        <v>22</v>
      </c>
      <c r="C13" s="10">
        <v>14249</v>
      </c>
      <c r="D13" s="11">
        <v>71250</v>
      </c>
      <c r="E13" s="11">
        <v>63744100</v>
      </c>
      <c r="F13" s="11">
        <v>225579145</v>
      </c>
      <c r="G13" s="9">
        <v>9.1725735139308026E-2</v>
      </c>
      <c r="H13" s="26">
        <f t="shared" si="0"/>
        <v>289323245</v>
      </c>
      <c r="I13" s="4">
        <f t="shared" si="1"/>
        <v>20304.810513018456</v>
      </c>
      <c r="J13" s="8">
        <f t="shared" si="4"/>
        <v>9.9186131080413187</v>
      </c>
      <c r="K13" s="8">
        <f t="shared" si="2"/>
        <v>9.5644420077957886</v>
      </c>
      <c r="L13" s="8">
        <f t="shared" si="3"/>
        <v>11.173950098130897</v>
      </c>
    </row>
    <row r="14" spans="1:12" x14ac:dyDescent="0.3">
      <c r="A14">
        <v>1704572</v>
      </c>
      <c r="B14" t="s">
        <v>23</v>
      </c>
      <c r="C14" s="10">
        <v>602</v>
      </c>
      <c r="D14" s="11">
        <v>99375</v>
      </c>
      <c r="E14" s="11">
        <v>470462915</v>
      </c>
      <c r="F14" s="11">
        <v>398088705</v>
      </c>
      <c r="G14" s="9">
        <v>2.3255813953488372E-2</v>
      </c>
      <c r="H14" s="26">
        <f t="shared" si="0"/>
        <v>868551620</v>
      </c>
      <c r="I14" s="4">
        <f t="shared" si="1"/>
        <v>1442776.7774086378</v>
      </c>
      <c r="J14" s="8">
        <f t="shared" si="4"/>
        <v>14.182080132379241</v>
      </c>
      <c r="K14" s="8">
        <f t="shared" si="2"/>
        <v>6.4002574453088208</v>
      </c>
      <c r="L14" s="8">
        <f t="shared" si="3"/>
        <v>11.506655851956634</v>
      </c>
    </row>
    <row r="15" spans="1:12" x14ac:dyDescent="0.3">
      <c r="A15">
        <v>1704585</v>
      </c>
      <c r="B15" t="s">
        <v>24</v>
      </c>
      <c r="C15" s="10">
        <v>4713</v>
      </c>
      <c r="D15" s="11">
        <v>86576</v>
      </c>
      <c r="E15" s="11">
        <v>47287000</v>
      </c>
      <c r="F15" s="11">
        <v>103177439</v>
      </c>
      <c r="G15" s="9">
        <v>0</v>
      </c>
      <c r="H15" s="26">
        <f t="shared" si="0"/>
        <v>150464439</v>
      </c>
      <c r="I15" s="4">
        <f t="shared" si="1"/>
        <v>31925.406110757478</v>
      </c>
      <c r="J15" s="8">
        <f t="shared" si="4"/>
        <v>10.371157401595321</v>
      </c>
      <c r="K15" s="8">
        <f t="shared" si="2"/>
        <v>8.4580799269237303</v>
      </c>
      <c r="L15" s="8">
        <f t="shared" si="3"/>
        <v>11.368777919882517</v>
      </c>
    </row>
    <row r="16" spans="1:12" x14ac:dyDescent="0.3">
      <c r="A16">
        <v>1704975</v>
      </c>
      <c r="B16" t="s">
        <v>25</v>
      </c>
      <c r="C16" s="10">
        <v>18789</v>
      </c>
      <c r="D16" s="11">
        <v>63006</v>
      </c>
      <c r="E16" s="11">
        <v>82445688</v>
      </c>
      <c r="F16" s="11">
        <v>208315798</v>
      </c>
      <c r="G16" s="9">
        <v>0.83186971100111773</v>
      </c>
      <c r="H16" s="26">
        <f t="shared" si="0"/>
        <v>290761486</v>
      </c>
      <c r="I16" s="4">
        <f t="shared" si="1"/>
        <v>15475.091063920379</v>
      </c>
      <c r="J16" s="8">
        <f t="shared" si="4"/>
        <v>9.6469869821183831</v>
      </c>
      <c r="K16" s="8">
        <f t="shared" si="2"/>
        <v>9.841026871193522</v>
      </c>
      <c r="L16" s="8">
        <f t="shared" si="3"/>
        <v>11.050985238934048</v>
      </c>
    </row>
    <row r="17" spans="1:12" x14ac:dyDescent="0.3">
      <c r="A17">
        <v>1705248</v>
      </c>
      <c r="B17" t="s">
        <v>26</v>
      </c>
      <c r="C17" s="10">
        <v>18813</v>
      </c>
      <c r="D17" s="11">
        <v>64401</v>
      </c>
      <c r="E17" s="11">
        <v>636003758</v>
      </c>
      <c r="F17" s="11">
        <v>623028607</v>
      </c>
      <c r="G17" s="9">
        <v>0.25663105299526923</v>
      </c>
      <c r="H17" s="26">
        <f t="shared" si="0"/>
        <v>1259032365</v>
      </c>
      <c r="I17" s="4">
        <f t="shared" si="1"/>
        <v>66923.529740073354</v>
      </c>
      <c r="J17" s="8">
        <f t="shared" si="4"/>
        <v>11.111305899377321</v>
      </c>
      <c r="K17" s="8">
        <f t="shared" si="2"/>
        <v>9.8423033992111311</v>
      </c>
      <c r="L17" s="8">
        <f t="shared" si="3"/>
        <v>11.072884439922198</v>
      </c>
    </row>
    <row r="18" spans="1:12" x14ac:dyDescent="0.3">
      <c r="A18">
        <v>1705404</v>
      </c>
      <c r="B18" t="s">
        <v>27</v>
      </c>
      <c r="C18" s="10">
        <v>5338</v>
      </c>
      <c r="D18" s="11">
        <v>71025</v>
      </c>
      <c r="E18" s="11">
        <v>22374664</v>
      </c>
      <c r="F18" s="11">
        <v>96445891</v>
      </c>
      <c r="G18" s="9">
        <v>0</v>
      </c>
      <c r="H18" s="26">
        <f t="shared" si="0"/>
        <v>118820555</v>
      </c>
      <c r="I18" s="4">
        <f t="shared" si="1"/>
        <v>22259.377107530909</v>
      </c>
      <c r="J18" s="8">
        <f t="shared" si="4"/>
        <v>10.010518641847311</v>
      </c>
      <c r="K18" s="8">
        <f t="shared" si="2"/>
        <v>8.5826063299644701</v>
      </c>
      <c r="L18" s="8">
        <f t="shared" si="3"/>
        <v>11.170787206722389</v>
      </c>
    </row>
    <row r="19" spans="1:12" x14ac:dyDescent="0.3">
      <c r="A19">
        <v>1705573</v>
      </c>
      <c r="B19" t="s">
        <v>28</v>
      </c>
      <c r="C19" s="10">
        <v>57250</v>
      </c>
      <c r="D19" s="11">
        <v>61915</v>
      </c>
      <c r="E19" s="11">
        <v>445946933</v>
      </c>
      <c r="F19" s="11">
        <v>689990767</v>
      </c>
      <c r="G19" s="9">
        <v>0.72496069868995638</v>
      </c>
      <c r="H19" s="26">
        <f t="shared" si="0"/>
        <v>1135937700</v>
      </c>
      <c r="I19" s="4">
        <f t="shared" si="1"/>
        <v>19841.70655021834</v>
      </c>
      <c r="J19" s="8">
        <f t="shared" si="4"/>
        <v>9.895541392775737</v>
      </c>
      <c r="K19" s="8">
        <f t="shared" si="2"/>
        <v>10.955182921416487</v>
      </c>
      <c r="L19" s="8">
        <f t="shared" si="3"/>
        <v>11.033517755649198</v>
      </c>
    </row>
    <row r="20" spans="1:12" x14ac:dyDescent="0.3">
      <c r="A20">
        <v>1705976</v>
      </c>
      <c r="B20" t="s">
        <v>29</v>
      </c>
      <c r="C20" s="10">
        <v>1104</v>
      </c>
      <c r="D20" s="11">
        <v>106375</v>
      </c>
      <c r="E20" s="11">
        <v>18476089</v>
      </c>
      <c r="F20" s="11">
        <v>33424187</v>
      </c>
      <c r="G20" s="9">
        <v>0</v>
      </c>
      <c r="H20" s="26">
        <f t="shared" si="0"/>
        <v>51900276</v>
      </c>
      <c r="I20" s="4">
        <f t="shared" si="1"/>
        <v>47011.119565217392</v>
      </c>
      <c r="J20" s="8">
        <f t="shared" si="4"/>
        <v>10.758139439204012</v>
      </c>
      <c r="K20" s="8">
        <f t="shared" si="2"/>
        <v>7.0066952268370404</v>
      </c>
      <c r="L20" s="8">
        <f t="shared" si="3"/>
        <v>11.574725865875676</v>
      </c>
    </row>
    <row r="21" spans="1:12" x14ac:dyDescent="0.3">
      <c r="A21">
        <v>1706587</v>
      </c>
      <c r="B21" t="s">
        <v>30</v>
      </c>
      <c r="C21" s="10">
        <v>22382</v>
      </c>
      <c r="D21" s="11">
        <v>87397</v>
      </c>
      <c r="E21" s="11">
        <v>803303485</v>
      </c>
      <c r="F21" s="11">
        <v>897935373</v>
      </c>
      <c r="G21" s="9">
        <v>0.12523456348851755</v>
      </c>
      <c r="H21" s="26">
        <f t="shared" si="0"/>
        <v>1701238858</v>
      </c>
      <c r="I21" s="4">
        <f t="shared" si="1"/>
        <v>76009.242158877663</v>
      </c>
      <c r="J21" s="8">
        <f t="shared" si="4"/>
        <v>11.238610219228546</v>
      </c>
      <c r="K21" s="8">
        <f t="shared" si="2"/>
        <v>10.016012343377973</v>
      </c>
      <c r="L21" s="8">
        <f t="shared" si="3"/>
        <v>11.378216236111721</v>
      </c>
    </row>
    <row r="22" spans="1:12" x14ac:dyDescent="0.3">
      <c r="A22">
        <v>1706704</v>
      </c>
      <c r="B22" t="s">
        <v>31</v>
      </c>
      <c r="C22" s="10">
        <v>22558</v>
      </c>
      <c r="D22" s="11">
        <v>51859</v>
      </c>
      <c r="E22" s="11">
        <v>138158672</v>
      </c>
      <c r="F22" s="11">
        <v>233760710</v>
      </c>
      <c r="G22" s="9">
        <v>1</v>
      </c>
      <c r="H22" s="26">
        <f t="shared" si="0"/>
        <v>371919382</v>
      </c>
      <c r="I22" s="4">
        <f t="shared" si="1"/>
        <v>16487.249844844402</v>
      </c>
      <c r="J22" s="8">
        <f t="shared" si="4"/>
        <v>9.7103426244976951</v>
      </c>
      <c r="K22" s="8">
        <f t="shared" si="2"/>
        <v>10.023845049199862</v>
      </c>
      <c r="L22" s="8">
        <f t="shared" si="3"/>
        <v>10.856283776222593</v>
      </c>
    </row>
    <row r="23" spans="1:12" x14ac:dyDescent="0.3">
      <c r="A23">
        <v>1707133</v>
      </c>
      <c r="B23" t="s">
        <v>32</v>
      </c>
      <c r="C23" s="10">
        <v>73922</v>
      </c>
      <c r="D23" s="11">
        <v>92184</v>
      </c>
      <c r="E23" s="11">
        <v>1576876092</v>
      </c>
      <c r="F23" s="11">
        <v>2274174440</v>
      </c>
      <c r="G23" s="9">
        <v>0.25710884445767163</v>
      </c>
      <c r="H23" s="26">
        <f t="shared" si="0"/>
        <v>3851050532</v>
      </c>
      <c r="I23" s="4">
        <f t="shared" si="1"/>
        <v>52096.135548280618</v>
      </c>
      <c r="J23" s="8">
        <f t="shared" si="4"/>
        <v>10.860846051253034</v>
      </c>
      <c r="K23" s="8">
        <f t="shared" si="2"/>
        <v>11.210765762226607</v>
      </c>
      <c r="L23" s="8">
        <f t="shared" si="3"/>
        <v>11.43154185869385</v>
      </c>
    </row>
    <row r="24" spans="1:12" x14ac:dyDescent="0.3">
      <c r="A24">
        <v>1707640</v>
      </c>
      <c r="B24" t="s">
        <v>33</v>
      </c>
      <c r="C24" s="10">
        <v>724</v>
      </c>
      <c r="D24" s="11">
        <v>76667</v>
      </c>
      <c r="E24" s="11">
        <v>3415050</v>
      </c>
      <c r="F24" s="11">
        <v>12995848</v>
      </c>
      <c r="G24" s="9">
        <v>0</v>
      </c>
      <c r="H24" s="26">
        <f t="shared" si="0"/>
        <v>16410898</v>
      </c>
      <c r="I24" s="4">
        <f t="shared" si="1"/>
        <v>22666.986187845305</v>
      </c>
      <c r="J24" s="8">
        <f t="shared" si="4"/>
        <v>10.028664791913366</v>
      </c>
      <c r="K24" s="8">
        <f t="shared" si="2"/>
        <v>6.584791392385716</v>
      </c>
      <c r="L24" s="8">
        <f t="shared" si="3"/>
        <v>11.247226647053857</v>
      </c>
    </row>
    <row r="25" spans="1:12" x14ac:dyDescent="0.3">
      <c r="A25">
        <v>1707770</v>
      </c>
      <c r="B25" t="s">
        <v>34</v>
      </c>
      <c r="C25" s="10">
        <v>6194</v>
      </c>
      <c r="D25" s="11">
        <v>67057</v>
      </c>
      <c r="E25" s="11">
        <v>42191782</v>
      </c>
      <c r="F25" s="11">
        <v>119546215</v>
      </c>
      <c r="G25" s="9">
        <v>0</v>
      </c>
      <c r="H25" s="26">
        <f t="shared" si="0"/>
        <v>161737997</v>
      </c>
      <c r="I25" s="4">
        <f t="shared" si="1"/>
        <v>26112.043429124958</v>
      </c>
      <c r="J25" s="8">
        <f t="shared" si="4"/>
        <v>10.170151920948914</v>
      </c>
      <c r="K25" s="8">
        <f t="shared" si="2"/>
        <v>8.7313363605331489</v>
      </c>
      <c r="L25" s="8">
        <f t="shared" si="3"/>
        <v>11.113298282962271</v>
      </c>
    </row>
    <row r="26" spans="1:12" x14ac:dyDescent="0.3">
      <c r="A26">
        <v>1708225</v>
      </c>
      <c r="B26" t="s">
        <v>35</v>
      </c>
      <c r="C26" s="10">
        <v>17027</v>
      </c>
      <c r="D26" s="11">
        <v>55102</v>
      </c>
      <c r="E26" s="11">
        <v>624626710</v>
      </c>
      <c r="F26" s="11">
        <v>433261246</v>
      </c>
      <c r="G26" s="9">
        <v>0.30275444881658542</v>
      </c>
      <c r="H26" s="26">
        <f t="shared" si="0"/>
        <v>1057887956</v>
      </c>
      <c r="I26" s="4">
        <f t="shared" si="1"/>
        <v>62130.026193692371</v>
      </c>
      <c r="J26" s="8">
        <f t="shared" si="4"/>
        <v>11.03698466465257</v>
      </c>
      <c r="K26" s="8">
        <f t="shared" si="2"/>
        <v>9.742555598420644</v>
      </c>
      <c r="L26" s="8">
        <f t="shared" si="3"/>
        <v>10.916941292122916</v>
      </c>
    </row>
    <row r="27" spans="1:12" x14ac:dyDescent="0.3">
      <c r="A27">
        <v>1708446</v>
      </c>
      <c r="B27" t="s">
        <v>36</v>
      </c>
      <c r="C27" s="10">
        <v>7998</v>
      </c>
      <c r="D27" s="11">
        <v>54537</v>
      </c>
      <c r="E27" s="11">
        <v>222056375</v>
      </c>
      <c r="F27" s="11">
        <v>245666345</v>
      </c>
      <c r="G27" s="9">
        <v>0.67529382345586397</v>
      </c>
      <c r="H27" s="26">
        <f t="shared" si="0"/>
        <v>467722720</v>
      </c>
      <c r="I27" s="4">
        <f t="shared" si="1"/>
        <v>58479.9599899975</v>
      </c>
      <c r="J27" s="8">
        <f t="shared" si="4"/>
        <v>10.976439410257857</v>
      </c>
      <c r="K27" s="8">
        <f t="shared" si="2"/>
        <v>8.9869467894067636</v>
      </c>
      <c r="L27" s="8">
        <f t="shared" si="3"/>
        <v>10.906634649386172</v>
      </c>
    </row>
    <row r="28" spans="1:12" x14ac:dyDescent="0.3">
      <c r="A28">
        <v>1708576</v>
      </c>
      <c r="B28" t="s">
        <v>37</v>
      </c>
      <c r="C28" s="10">
        <v>19476</v>
      </c>
      <c r="D28" s="11">
        <v>84891</v>
      </c>
      <c r="E28" s="11">
        <v>86496313</v>
      </c>
      <c r="F28" s="11">
        <v>393073486</v>
      </c>
      <c r="G28" s="9">
        <v>0.7737215033887862</v>
      </c>
      <c r="H28" s="26">
        <f t="shared" si="0"/>
        <v>479569799</v>
      </c>
      <c r="I28" s="4">
        <f t="shared" si="1"/>
        <v>24623.629030601765</v>
      </c>
      <c r="J28" s="8">
        <f t="shared" si="4"/>
        <v>10.111461790606249</v>
      </c>
      <c r="K28" s="8">
        <f t="shared" si="2"/>
        <v>9.876938217302591</v>
      </c>
      <c r="L28" s="8">
        <f t="shared" si="3"/>
        <v>11.349123359613154</v>
      </c>
    </row>
    <row r="29" spans="1:12" x14ac:dyDescent="0.3">
      <c r="A29">
        <v>1709447</v>
      </c>
      <c r="B29" t="s">
        <v>38</v>
      </c>
      <c r="C29" s="10">
        <v>43212</v>
      </c>
      <c r="D29" s="11">
        <v>117921</v>
      </c>
      <c r="E29" s="11">
        <v>717866977</v>
      </c>
      <c r="F29" s="11">
        <v>1815545066</v>
      </c>
      <c r="G29" s="9">
        <v>4.30435990002777E-3</v>
      </c>
      <c r="H29" s="26">
        <f t="shared" si="0"/>
        <v>2533412043</v>
      </c>
      <c r="I29" s="4">
        <f t="shared" si="1"/>
        <v>58627.511871702307</v>
      </c>
      <c r="J29" s="8">
        <f t="shared" si="4"/>
        <v>10.978959351256325</v>
      </c>
      <c r="K29" s="8">
        <f t="shared" si="2"/>
        <v>10.673873513436876</v>
      </c>
      <c r="L29" s="8">
        <f t="shared" si="3"/>
        <v>11.67777018771285</v>
      </c>
    </row>
    <row r="30" spans="1:12" x14ac:dyDescent="0.3">
      <c r="A30">
        <v>1709531</v>
      </c>
      <c r="B30" t="s">
        <v>39</v>
      </c>
      <c r="C30" s="10">
        <v>1128</v>
      </c>
      <c r="D30" s="11">
        <v>95556</v>
      </c>
      <c r="E30" s="11">
        <v>1349510</v>
      </c>
      <c r="F30" s="11">
        <v>63166379</v>
      </c>
      <c r="G30" s="9">
        <v>0</v>
      </c>
      <c r="H30" s="26">
        <f t="shared" si="0"/>
        <v>64515889</v>
      </c>
      <c r="I30" s="4">
        <f t="shared" si="1"/>
        <v>57194.937056737588</v>
      </c>
      <c r="J30" s="8">
        <f t="shared" si="4"/>
        <v>10.954220660456285</v>
      </c>
      <c r="K30" s="8">
        <f t="shared" si="2"/>
        <v>7.0282014320580046</v>
      </c>
      <c r="L30" s="8">
        <f t="shared" si="3"/>
        <v>11.467467742045445</v>
      </c>
    </row>
    <row r="31" spans="1:12" x14ac:dyDescent="0.3">
      <c r="A31">
        <v>1709642</v>
      </c>
      <c r="B31" t="s">
        <v>40</v>
      </c>
      <c r="C31" s="10">
        <v>29439</v>
      </c>
      <c r="D31" s="11">
        <v>70052</v>
      </c>
      <c r="E31" s="11">
        <v>331486280</v>
      </c>
      <c r="F31" s="11">
        <v>472578911</v>
      </c>
      <c r="G31" s="9">
        <v>0.6628961581575461</v>
      </c>
      <c r="H31" s="26">
        <f t="shared" si="0"/>
        <v>804065191</v>
      </c>
      <c r="I31" s="4">
        <f t="shared" si="1"/>
        <v>27312.924725703997</v>
      </c>
      <c r="J31" s="8">
        <f t="shared" si="4"/>
        <v>10.215115302314894</v>
      </c>
      <c r="K31" s="8">
        <f t="shared" si="2"/>
        <v>10.290075604874604</v>
      </c>
      <c r="L31" s="8">
        <f t="shared" si="3"/>
        <v>11.156993102392555</v>
      </c>
    </row>
    <row r="32" spans="1:12" x14ac:dyDescent="0.3">
      <c r="A32">
        <v>1709759</v>
      </c>
      <c r="B32" t="s">
        <v>41</v>
      </c>
      <c r="C32" s="10">
        <v>535</v>
      </c>
      <c r="D32" s="11">
        <v>80833</v>
      </c>
      <c r="E32" s="11">
        <v>4444534</v>
      </c>
      <c r="F32" s="11">
        <v>18151983</v>
      </c>
      <c r="G32" s="9">
        <v>0</v>
      </c>
      <c r="H32" s="26">
        <f t="shared" si="0"/>
        <v>22596517</v>
      </c>
      <c r="I32" s="4">
        <f t="shared" si="1"/>
        <v>42236.480373831779</v>
      </c>
      <c r="J32" s="8">
        <f t="shared" si="4"/>
        <v>10.651039590425317</v>
      </c>
      <c r="K32" s="8">
        <f t="shared" si="2"/>
        <v>6.2822667468960063</v>
      </c>
      <c r="L32" s="8">
        <f t="shared" si="3"/>
        <v>11.300140576971723</v>
      </c>
    </row>
    <row r="33" spans="1:12" x14ac:dyDescent="0.3">
      <c r="A33">
        <v>1709798</v>
      </c>
      <c r="B33" t="s">
        <v>42</v>
      </c>
      <c r="C33" s="10">
        <v>4046</v>
      </c>
      <c r="D33" s="11">
        <v>46382</v>
      </c>
      <c r="E33" s="11">
        <v>10422960</v>
      </c>
      <c r="F33" s="11">
        <v>42670269</v>
      </c>
      <c r="G33" s="9">
        <v>1</v>
      </c>
      <c r="H33" s="26">
        <f t="shared" si="0"/>
        <v>53093229</v>
      </c>
      <c r="I33" s="4">
        <f t="shared" si="1"/>
        <v>13122.399653979239</v>
      </c>
      <c r="J33" s="8">
        <f t="shared" si="4"/>
        <v>9.4820759462295658</v>
      </c>
      <c r="K33" s="8">
        <f t="shared" si="2"/>
        <v>8.3054840177276912</v>
      </c>
      <c r="L33" s="8">
        <f t="shared" si="3"/>
        <v>10.744666731915155</v>
      </c>
    </row>
    <row r="34" spans="1:12" x14ac:dyDescent="0.3">
      <c r="A34">
        <v>1709980</v>
      </c>
      <c r="B34" t="s">
        <v>43</v>
      </c>
      <c r="C34" s="10">
        <v>11192</v>
      </c>
      <c r="D34" s="11">
        <v>151900</v>
      </c>
      <c r="E34" s="11">
        <v>165137092</v>
      </c>
      <c r="F34" s="11">
        <v>1195171351</v>
      </c>
      <c r="G34" s="9">
        <v>0</v>
      </c>
      <c r="H34" s="26">
        <f t="shared" si="0"/>
        <v>1360308443</v>
      </c>
      <c r="I34" s="4">
        <f t="shared" si="1"/>
        <v>121542.92735882773</v>
      </c>
      <c r="J34" s="8">
        <f t="shared" si="4"/>
        <v>11.708022790958186</v>
      </c>
      <c r="K34" s="8">
        <f t="shared" si="2"/>
        <v>9.3229545163453178</v>
      </c>
      <c r="L34" s="8">
        <f t="shared" si="3"/>
        <v>11.930977688583864</v>
      </c>
    </row>
    <row r="35" spans="1:12" x14ac:dyDescent="0.3">
      <c r="A35">
        <v>1710487</v>
      </c>
      <c r="B35" t="s">
        <v>44</v>
      </c>
      <c r="C35" s="10">
        <v>36033</v>
      </c>
      <c r="D35" s="11">
        <v>50640</v>
      </c>
      <c r="E35" s="11">
        <v>531511478</v>
      </c>
      <c r="F35" s="11">
        <v>353605330</v>
      </c>
      <c r="G35" s="9">
        <v>1</v>
      </c>
      <c r="H35" s="26">
        <f t="shared" si="0"/>
        <v>885116808</v>
      </c>
      <c r="I35" s="4">
        <f t="shared" si="1"/>
        <v>24564.060944134544</v>
      </c>
      <c r="J35" s="8">
        <f t="shared" si="4"/>
        <v>10.109039716480838</v>
      </c>
      <c r="K35" s="8">
        <f t="shared" si="2"/>
        <v>10.492190464222601</v>
      </c>
      <c r="L35" s="8">
        <f t="shared" si="3"/>
        <v>10.832497056818058</v>
      </c>
    </row>
    <row r="36" spans="1:12" x14ac:dyDescent="0.3">
      <c r="A36">
        <v>1710513</v>
      </c>
      <c r="B36" t="s">
        <v>45</v>
      </c>
      <c r="C36" s="10">
        <v>7025</v>
      </c>
      <c r="D36" s="11">
        <v>50049</v>
      </c>
      <c r="E36" s="11">
        <v>71116858</v>
      </c>
      <c r="F36" s="11">
        <v>76830637</v>
      </c>
      <c r="G36" s="9">
        <v>0.54448398576512458</v>
      </c>
      <c r="H36" s="26">
        <f t="shared" si="0"/>
        <v>147947495</v>
      </c>
      <c r="I36" s="4">
        <f t="shared" si="1"/>
        <v>21060.141637010674</v>
      </c>
      <c r="J36" s="8">
        <f t="shared" si="4"/>
        <v>9.9551375110694664</v>
      </c>
      <c r="K36" s="8">
        <f t="shared" si="2"/>
        <v>8.8572304942019464</v>
      </c>
      <c r="L36" s="8">
        <f t="shared" si="3"/>
        <v>10.820757804523783</v>
      </c>
    </row>
    <row r="37" spans="1:12" x14ac:dyDescent="0.3">
      <c r="A37">
        <v>1710906</v>
      </c>
      <c r="B37" t="s">
        <v>46</v>
      </c>
      <c r="C37" s="10">
        <v>10885</v>
      </c>
      <c r="D37" s="11">
        <v>173503</v>
      </c>
      <c r="E37" s="11">
        <v>23456699</v>
      </c>
      <c r="F37" s="11">
        <v>483313963</v>
      </c>
      <c r="G37" s="9">
        <v>0</v>
      </c>
      <c r="H37" s="26">
        <f t="shared" si="0"/>
        <v>506770662</v>
      </c>
      <c r="I37" s="4">
        <f t="shared" si="1"/>
        <v>46556.790261828202</v>
      </c>
      <c r="J37" s="8">
        <f t="shared" si="4"/>
        <v>10.748428142353498</v>
      </c>
      <c r="K37" s="8">
        <f t="shared" si="2"/>
        <v>9.2951409736686479</v>
      </c>
      <c r="L37" s="8">
        <f t="shared" si="3"/>
        <v>12.063950169285844</v>
      </c>
    </row>
    <row r="38" spans="1:12" x14ac:dyDescent="0.3">
      <c r="A38">
        <v>1711332</v>
      </c>
      <c r="B38" t="s">
        <v>47</v>
      </c>
      <c r="C38" s="10">
        <v>39854</v>
      </c>
      <c r="D38" s="11">
        <v>89820</v>
      </c>
      <c r="E38" s="11">
        <v>709857814</v>
      </c>
      <c r="F38" s="11">
        <v>1331716022</v>
      </c>
      <c r="G38" s="9">
        <v>0.16685903547950018</v>
      </c>
      <c r="H38" s="26">
        <f t="shared" si="0"/>
        <v>2041573836</v>
      </c>
      <c r="I38" s="4">
        <f t="shared" si="1"/>
        <v>51226.321975209517</v>
      </c>
      <c r="J38" s="8">
        <f t="shared" si="4"/>
        <v>10.844008780001225</v>
      </c>
      <c r="K38" s="8">
        <f t="shared" si="2"/>
        <v>10.59297805559253</v>
      </c>
      <c r="L38" s="8">
        <f t="shared" si="3"/>
        <v>11.405562946641728</v>
      </c>
    </row>
    <row r="39" spans="1:12" x14ac:dyDescent="0.3">
      <c r="A39">
        <v>1711358</v>
      </c>
      <c r="B39" t="s">
        <v>48</v>
      </c>
      <c r="C39" s="10">
        <v>37983</v>
      </c>
      <c r="D39" s="11">
        <v>73105</v>
      </c>
      <c r="E39" s="11">
        <v>399261992</v>
      </c>
      <c r="F39" s="11">
        <v>641366396</v>
      </c>
      <c r="G39" s="9">
        <v>0.72645657267725039</v>
      </c>
      <c r="H39" s="26">
        <f t="shared" si="0"/>
        <v>1040628388</v>
      </c>
      <c r="I39" s="4">
        <f t="shared" si="1"/>
        <v>27397.214227417528</v>
      </c>
      <c r="J39" s="8">
        <f t="shared" si="4"/>
        <v>10.218196616675156</v>
      </c>
      <c r="K39" s="8">
        <f t="shared" si="2"/>
        <v>10.544893970188363</v>
      </c>
      <c r="L39" s="8">
        <f t="shared" si="3"/>
        <v>11.199652042851538</v>
      </c>
    </row>
    <row r="40" spans="1:12" x14ac:dyDescent="0.3">
      <c r="A40">
        <v>1711592</v>
      </c>
      <c r="B40" t="s">
        <v>49</v>
      </c>
      <c r="C40" s="10">
        <v>17826</v>
      </c>
      <c r="D40" s="11">
        <v>105344</v>
      </c>
      <c r="E40" s="11">
        <v>142982180</v>
      </c>
      <c r="F40" s="11">
        <v>517796156</v>
      </c>
      <c r="G40" s="9">
        <v>0</v>
      </c>
      <c r="H40" s="26">
        <f t="shared" si="0"/>
        <v>660778336</v>
      </c>
      <c r="I40" s="4">
        <f t="shared" si="1"/>
        <v>37068.233815774714</v>
      </c>
      <c r="J40" s="8">
        <f t="shared" si="4"/>
        <v>10.520515650439325</v>
      </c>
      <c r="K40" s="8">
        <f t="shared" si="2"/>
        <v>9.788413344690662</v>
      </c>
      <c r="L40" s="8">
        <f t="shared" si="3"/>
        <v>11.564986464596688</v>
      </c>
    </row>
    <row r="41" spans="1:12" x14ac:dyDescent="0.3">
      <c r="A41">
        <v>1712476</v>
      </c>
      <c r="B41" t="s">
        <v>50</v>
      </c>
      <c r="C41" s="10">
        <v>13383</v>
      </c>
      <c r="D41" s="11">
        <v>99429</v>
      </c>
      <c r="E41" s="11">
        <v>116195970</v>
      </c>
      <c r="F41" s="11">
        <v>389679690</v>
      </c>
      <c r="G41" s="9">
        <v>0</v>
      </c>
      <c r="H41" s="26">
        <f t="shared" si="0"/>
        <v>505875660</v>
      </c>
      <c r="I41" s="4">
        <f t="shared" si="1"/>
        <v>37799.869984308454</v>
      </c>
      <c r="J41" s="8">
        <f t="shared" si="4"/>
        <v>10.540060942033204</v>
      </c>
      <c r="K41" s="8">
        <f t="shared" si="2"/>
        <v>9.501740523796375</v>
      </c>
      <c r="L41" s="8">
        <f t="shared" si="3"/>
        <v>11.507199100596781</v>
      </c>
    </row>
    <row r="42" spans="1:12" x14ac:dyDescent="0.3">
      <c r="A42">
        <v>1714000</v>
      </c>
      <c r="B42" t="s">
        <v>51</v>
      </c>
      <c r="C42" s="10">
        <v>2746388</v>
      </c>
      <c r="D42" s="11">
        <v>62097</v>
      </c>
      <c r="E42" s="11">
        <v>30226008249</v>
      </c>
      <c r="F42" s="11">
        <v>87825670349</v>
      </c>
      <c r="G42" s="9">
        <v>0.62405129937940307</v>
      </c>
      <c r="H42" s="26">
        <f t="shared" si="0"/>
        <v>118051678598</v>
      </c>
      <c r="I42" s="4">
        <f t="shared" si="1"/>
        <v>42984.341104752864</v>
      </c>
      <c r="J42" s="8">
        <f t="shared" si="4"/>
        <v>10.668591167998631</v>
      </c>
      <c r="K42" s="8">
        <f t="shared" si="2"/>
        <v>14.825797151759826</v>
      </c>
      <c r="L42" s="8">
        <f t="shared" si="3"/>
        <v>11.0364529575759</v>
      </c>
    </row>
    <row r="43" spans="1:12" x14ac:dyDescent="0.3">
      <c r="A43">
        <v>1714026</v>
      </c>
      <c r="B43" t="s">
        <v>52</v>
      </c>
      <c r="C43" s="10">
        <v>27480</v>
      </c>
      <c r="D43" s="11">
        <v>49880</v>
      </c>
      <c r="E43" s="11">
        <v>195568092</v>
      </c>
      <c r="F43" s="11">
        <v>342743426</v>
      </c>
      <c r="G43" s="9">
        <v>0.77678311499272201</v>
      </c>
      <c r="H43" s="26">
        <f t="shared" si="0"/>
        <v>538311518</v>
      </c>
      <c r="I43" s="4">
        <f t="shared" si="1"/>
        <v>19589.21098981077</v>
      </c>
      <c r="J43" s="8">
        <f t="shared" si="4"/>
        <v>9.8827342339565138</v>
      </c>
      <c r="K43" s="8">
        <f t="shared" si="2"/>
        <v>10.221213746336286</v>
      </c>
      <c r="L43" s="8">
        <f t="shared" si="3"/>
        <v>10.817375399793972</v>
      </c>
    </row>
    <row r="44" spans="1:12" x14ac:dyDescent="0.3">
      <c r="A44">
        <v>1714065</v>
      </c>
      <c r="B44" t="s">
        <v>53</v>
      </c>
      <c r="C44" s="10">
        <v>14433</v>
      </c>
      <c r="D44" s="11">
        <v>51555</v>
      </c>
      <c r="E44" s="11">
        <v>326737353</v>
      </c>
      <c r="F44" s="11">
        <v>318357769</v>
      </c>
      <c r="G44" s="9">
        <v>0.57756530173907017</v>
      </c>
      <c r="H44" s="26">
        <f t="shared" si="0"/>
        <v>645095122</v>
      </c>
      <c r="I44" s="4">
        <f t="shared" si="1"/>
        <v>44695.844384396871</v>
      </c>
      <c r="J44" s="8">
        <f t="shared" si="4"/>
        <v>10.707635809487964</v>
      </c>
      <c r="K44" s="8">
        <f t="shared" si="2"/>
        <v>9.5772725303675639</v>
      </c>
      <c r="L44" s="8">
        <f t="shared" si="3"/>
        <v>10.850404477952043</v>
      </c>
    </row>
    <row r="45" spans="1:12" x14ac:dyDescent="0.3">
      <c r="A45">
        <v>1714351</v>
      </c>
      <c r="B45" t="s">
        <v>54</v>
      </c>
      <c r="C45" s="10">
        <v>85268</v>
      </c>
      <c r="D45" s="11">
        <v>53726</v>
      </c>
      <c r="E45" s="11">
        <v>805426206</v>
      </c>
      <c r="F45" s="11">
        <v>625895460</v>
      </c>
      <c r="G45" s="9">
        <v>1</v>
      </c>
      <c r="H45" s="26">
        <f t="shared" si="0"/>
        <v>1431321666</v>
      </c>
      <c r="I45" s="4">
        <f t="shared" si="1"/>
        <v>16786.152671576678</v>
      </c>
      <c r="J45" s="8">
        <f t="shared" si="4"/>
        <v>9.7283095797745727</v>
      </c>
      <c r="K45" s="8">
        <f t="shared" si="2"/>
        <v>11.353554516553086</v>
      </c>
      <c r="L45" s="8">
        <f t="shared" si="3"/>
        <v>10.891652334646002</v>
      </c>
    </row>
    <row r="46" spans="1:12" x14ac:dyDescent="0.3">
      <c r="A46">
        <v>1714572</v>
      </c>
      <c r="B46" t="s">
        <v>55</v>
      </c>
      <c r="C46" s="10">
        <v>8702</v>
      </c>
      <c r="D46" s="11">
        <v>103486</v>
      </c>
      <c r="E46" s="11">
        <v>87678405</v>
      </c>
      <c r="F46" s="11">
        <v>594274371</v>
      </c>
      <c r="G46" s="9">
        <v>0</v>
      </c>
      <c r="H46" s="26">
        <f t="shared" si="0"/>
        <v>681952776</v>
      </c>
      <c r="I46" s="4">
        <f t="shared" si="1"/>
        <v>78367.361066421508</v>
      </c>
      <c r="J46" s="8">
        <f t="shared" si="4"/>
        <v>11.269162806727916</v>
      </c>
      <c r="K46" s="8">
        <f t="shared" si="2"/>
        <v>9.0713081632806247</v>
      </c>
      <c r="L46" s="8">
        <f t="shared" si="3"/>
        <v>11.547191616837848</v>
      </c>
    </row>
    <row r="47" spans="1:12" x14ac:dyDescent="0.3">
      <c r="A47">
        <v>1715170</v>
      </c>
      <c r="B47" t="s">
        <v>56</v>
      </c>
      <c r="C47" s="10">
        <v>5705</v>
      </c>
      <c r="D47" s="11">
        <v>75108</v>
      </c>
      <c r="E47" s="11">
        <v>49172836</v>
      </c>
      <c r="F47" s="11">
        <v>123312165</v>
      </c>
      <c r="G47" s="9">
        <v>0</v>
      </c>
      <c r="H47" s="26">
        <f t="shared" si="0"/>
        <v>172485001</v>
      </c>
      <c r="I47" s="4">
        <f t="shared" si="1"/>
        <v>30234.005433829974</v>
      </c>
      <c r="J47" s="8">
        <f t="shared" si="4"/>
        <v>10.316722577634442</v>
      </c>
      <c r="K47" s="8">
        <f t="shared" si="2"/>
        <v>8.6490982622961763</v>
      </c>
      <c r="L47" s="8">
        <f t="shared" si="3"/>
        <v>11.226682356712702</v>
      </c>
    </row>
    <row r="48" spans="1:12" x14ac:dyDescent="0.3">
      <c r="A48">
        <v>1716691</v>
      </c>
      <c r="B48" t="s">
        <v>57</v>
      </c>
      <c r="C48" s="10">
        <v>16775</v>
      </c>
      <c r="D48" s="11">
        <v>70306</v>
      </c>
      <c r="E48" s="11">
        <v>120472042</v>
      </c>
      <c r="F48" s="11">
        <v>181163680</v>
      </c>
      <c r="G48" s="9">
        <v>0.43540983606557376</v>
      </c>
      <c r="H48" s="26">
        <f t="shared" si="0"/>
        <v>301635722</v>
      </c>
      <c r="I48" s="4">
        <f t="shared" si="1"/>
        <v>17981.265096870342</v>
      </c>
      <c r="J48" s="8">
        <f t="shared" si="4"/>
        <v>9.7970856668890978</v>
      </c>
      <c r="K48" s="8">
        <f t="shared" si="2"/>
        <v>9.7276449618398821</v>
      </c>
      <c r="L48" s="8">
        <f t="shared" si="3"/>
        <v>11.160612422663181</v>
      </c>
    </row>
    <row r="49" spans="1:12" x14ac:dyDescent="0.3">
      <c r="A49">
        <v>1716873</v>
      </c>
      <c r="B49" t="s">
        <v>58</v>
      </c>
      <c r="C49" s="10">
        <v>6420</v>
      </c>
      <c r="D49" s="11">
        <v>67201</v>
      </c>
      <c r="E49" s="11">
        <v>721487650</v>
      </c>
      <c r="F49" s="11">
        <v>308304385</v>
      </c>
      <c r="G49" s="9">
        <v>0</v>
      </c>
      <c r="H49" s="26">
        <f t="shared" si="0"/>
        <v>1029792035</v>
      </c>
      <c r="I49" s="4">
        <f t="shared" si="1"/>
        <v>160403.7437694704</v>
      </c>
      <c r="J49" s="8">
        <f t="shared" si="4"/>
        <v>11.985449314350841</v>
      </c>
      <c r="K49" s="8">
        <f t="shared" si="2"/>
        <v>8.7671733966840062</v>
      </c>
      <c r="L49" s="8">
        <f t="shared" si="3"/>
        <v>11.115443407352901</v>
      </c>
    </row>
    <row r="50" spans="1:12" x14ac:dyDescent="0.3">
      <c r="A50">
        <v>1717458</v>
      </c>
      <c r="B50" t="s">
        <v>59</v>
      </c>
      <c r="C50" s="10">
        <v>20459</v>
      </c>
      <c r="D50" s="11">
        <v>58462</v>
      </c>
      <c r="E50" s="11">
        <v>230448654</v>
      </c>
      <c r="F50" s="11">
        <v>398393372</v>
      </c>
      <c r="G50" s="9">
        <v>4.8878244293464976E-5</v>
      </c>
      <c r="H50" s="26">
        <f t="shared" si="0"/>
        <v>628842026</v>
      </c>
      <c r="I50" s="4">
        <f t="shared" si="1"/>
        <v>30736.694168825456</v>
      </c>
      <c r="J50" s="8">
        <f t="shared" si="4"/>
        <v>10.3332124696318</v>
      </c>
      <c r="K50" s="8">
        <f t="shared" si="2"/>
        <v>9.9261781624558267</v>
      </c>
      <c r="L50" s="8">
        <f t="shared" si="3"/>
        <v>10.976132249506655</v>
      </c>
    </row>
    <row r="51" spans="1:12" x14ac:dyDescent="0.3">
      <c r="A51">
        <v>1717497</v>
      </c>
      <c r="B51" t="s">
        <v>60</v>
      </c>
      <c r="C51" s="10">
        <v>10826</v>
      </c>
      <c r="D51" s="11">
        <v>60541</v>
      </c>
      <c r="E51" s="11">
        <v>435378957</v>
      </c>
      <c r="F51" s="11">
        <v>327193249</v>
      </c>
      <c r="G51" s="9">
        <v>0.14049510437834842</v>
      </c>
      <c r="H51" s="26">
        <f t="shared" si="0"/>
        <v>762572206</v>
      </c>
      <c r="I51" s="4">
        <f t="shared" si="1"/>
        <v>70438.962312950302</v>
      </c>
      <c r="J51" s="8">
        <f t="shared" si="4"/>
        <v>11.16250183099894</v>
      </c>
      <c r="K51" s="8">
        <f t="shared" si="2"/>
        <v>9.2897059273569234</v>
      </c>
      <c r="L51" s="8">
        <f t="shared" si="3"/>
        <v>11.011076100443914</v>
      </c>
    </row>
    <row r="52" spans="1:12" x14ac:dyDescent="0.3">
      <c r="A52">
        <v>1717523</v>
      </c>
      <c r="B52" t="s">
        <v>61</v>
      </c>
      <c r="C52" s="10">
        <v>8465</v>
      </c>
      <c r="D52" s="11">
        <v>75403</v>
      </c>
      <c r="E52" s="11">
        <v>90734088</v>
      </c>
      <c r="F52" s="11">
        <v>150483787</v>
      </c>
      <c r="G52" s="9">
        <v>0</v>
      </c>
      <c r="H52" s="26">
        <f t="shared" si="0"/>
        <v>241217875</v>
      </c>
      <c r="I52" s="4">
        <f t="shared" si="1"/>
        <v>28495.909627879504</v>
      </c>
      <c r="J52" s="8">
        <f t="shared" si="4"/>
        <v>10.257515834127709</v>
      </c>
      <c r="K52" s="8">
        <f t="shared" si="2"/>
        <v>9.043695294567236</v>
      </c>
      <c r="L52" s="8">
        <f t="shared" si="3"/>
        <v>11.230602341002943</v>
      </c>
    </row>
    <row r="53" spans="1:12" x14ac:dyDescent="0.3">
      <c r="A53">
        <v>1717887</v>
      </c>
      <c r="B53" t="s">
        <v>62</v>
      </c>
      <c r="C53" s="10">
        <v>40269</v>
      </c>
      <c r="D53" s="11">
        <v>91456</v>
      </c>
      <c r="E53" s="11">
        <v>1224192546</v>
      </c>
      <c r="F53" s="11">
        <v>1199910786</v>
      </c>
      <c r="G53" s="9">
        <v>8.9671956095259381E-2</v>
      </c>
      <c r="H53" s="26">
        <f t="shared" si="0"/>
        <v>2424103332</v>
      </c>
      <c r="I53" s="4">
        <f t="shared" si="1"/>
        <v>60197.753408328987</v>
      </c>
      <c r="J53" s="8">
        <f t="shared" si="4"/>
        <v>11.005390311802026</v>
      </c>
      <c r="K53" s="8">
        <f t="shared" si="2"/>
        <v>10.603337221155746</v>
      </c>
      <c r="L53" s="8">
        <f t="shared" si="3"/>
        <v>11.423613261289539</v>
      </c>
    </row>
    <row r="54" spans="1:12" x14ac:dyDescent="0.3">
      <c r="A54">
        <v>1718628</v>
      </c>
      <c r="B54" t="s">
        <v>63</v>
      </c>
      <c r="C54" s="10">
        <v>22011</v>
      </c>
      <c r="D54" s="11">
        <v>100771</v>
      </c>
      <c r="E54" s="11">
        <v>333979021</v>
      </c>
      <c r="F54" s="11">
        <v>932063818</v>
      </c>
      <c r="G54" s="9">
        <v>0</v>
      </c>
      <c r="H54" s="26">
        <f t="shared" si="0"/>
        <v>1266042839</v>
      </c>
      <c r="I54" s="4">
        <f t="shared" si="1"/>
        <v>57518.642451501524</v>
      </c>
      <c r="J54" s="8">
        <f t="shared" si="4"/>
        <v>10.959864390786468</v>
      </c>
      <c r="K54" s="8">
        <f t="shared" si="2"/>
        <v>9.999297607382104</v>
      </c>
      <c r="L54" s="8">
        <f t="shared" si="3"/>
        <v>11.520605894813579</v>
      </c>
    </row>
    <row r="55" spans="1:12" x14ac:dyDescent="0.3">
      <c r="A55">
        <v>1719083</v>
      </c>
      <c r="B55" t="s">
        <v>64</v>
      </c>
      <c r="C55" s="10">
        <v>3681</v>
      </c>
      <c r="D55" s="11">
        <v>161422</v>
      </c>
      <c r="E55" s="11">
        <v>181997911</v>
      </c>
      <c r="F55" s="11">
        <v>276647964</v>
      </c>
      <c r="G55" s="9">
        <v>0</v>
      </c>
      <c r="H55" s="26">
        <f t="shared" si="0"/>
        <v>458645875</v>
      </c>
      <c r="I55" s="4">
        <f t="shared" si="1"/>
        <v>124598.17305080142</v>
      </c>
      <c r="J55" s="8">
        <f t="shared" si="4"/>
        <v>11.732849222714362</v>
      </c>
      <c r="K55" s="8">
        <f t="shared" si="2"/>
        <v>8.2109397333790213</v>
      </c>
      <c r="L55" s="8">
        <f t="shared" si="3"/>
        <v>11.991777332840016</v>
      </c>
    </row>
    <row r="56" spans="1:12" x14ac:dyDescent="0.3">
      <c r="A56">
        <v>1718992</v>
      </c>
      <c r="B56" t="s">
        <v>65</v>
      </c>
      <c r="C56" s="10">
        <v>19196</v>
      </c>
      <c r="D56" s="11">
        <v>162064</v>
      </c>
      <c r="E56" s="11">
        <v>416268453</v>
      </c>
      <c r="F56" s="11">
        <v>1524116833</v>
      </c>
      <c r="G56" s="9">
        <v>0</v>
      </c>
      <c r="H56" s="26">
        <f t="shared" si="0"/>
        <v>1940385286</v>
      </c>
      <c r="I56" s="4">
        <f t="shared" si="1"/>
        <v>101082.7925609502</v>
      </c>
      <c r="J56" s="8">
        <f t="shared" si="4"/>
        <v>11.523695188355866</v>
      </c>
      <c r="K56" s="8">
        <f t="shared" si="2"/>
        <v>9.8624572029781366</v>
      </c>
      <c r="L56" s="8">
        <f t="shared" si="3"/>
        <v>11.995746597926578</v>
      </c>
    </row>
    <row r="57" spans="1:12" x14ac:dyDescent="0.3">
      <c r="A57">
        <v>1719642</v>
      </c>
      <c r="B57" t="s">
        <v>66</v>
      </c>
      <c r="C57" s="10">
        <v>60675</v>
      </c>
      <c r="D57" s="11">
        <v>73639</v>
      </c>
      <c r="E57" s="11">
        <v>1328720870</v>
      </c>
      <c r="F57" s="11">
        <v>2252496910</v>
      </c>
      <c r="G57" s="9">
        <v>0.14597445405850845</v>
      </c>
      <c r="H57" s="26">
        <f t="shared" si="0"/>
        <v>3581217780</v>
      </c>
      <c r="I57" s="4">
        <f t="shared" si="1"/>
        <v>59022.954758961678</v>
      </c>
      <c r="J57" s="8">
        <f t="shared" si="4"/>
        <v>10.985681710933411</v>
      </c>
      <c r="K57" s="8">
        <f t="shared" si="2"/>
        <v>11.013287030594801</v>
      </c>
      <c r="L57" s="8">
        <f t="shared" si="3"/>
        <v>11.206930055678495</v>
      </c>
    </row>
    <row r="58" spans="1:12" x14ac:dyDescent="0.3">
      <c r="A58">
        <v>1719837</v>
      </c>
      <c r="B58" t="s">
        <v>67</v>
      </c>
      <c r="C58" s="10">
        <v>2640</v>
      </c>
      <c r="D58" s="11">
        <v>51019</v>
      </c>
      <c r="E58" s="11">
        <v>18099113</v>
      </c>
      <c r="F58" s="11">
        <v>50256754</v>
      </c>
      <c r="G58" s="9">
        <v>0</v>
      </c>
      <c r="H58" s="26">
        <f t="shared" si="0"/>
        <v>68355867</v>
      </c>
      <c r="I58" s="4">
        <f t="shared" si="1"/>
        <v>25892.373863636363</v>
      </c>
      <c r="J58" s="8">
        <f t="shared" si="4"/>
        <v>10.161703758910621</v>
      </c>
      <c r="K58" s="8">
        <f t="shared" si="2"/>
        <v>7.8785341961403619</v>
      </c>
      <c r="L58" s="8">
        <f t="shared" si="3"/>
        <v>10.839953391346915</v>
      </c>
    </row>
    <row r="59" spans="1:12" x14ac:dyDescent="0.3">
      <c r="A59">
        <v>1720149</v>
      </c>
      <c r="B59" t="s">
        <v>68</v>
      </c>
      <c r="C59" s="10">
        <v>2973</v>
      </c>
      <c r="D59" s="11">
        <v>44757</v>
      </c>
      <c r="E59" s="11">
        <v>27552344</v>
      </c>
      <c r="F59" s="11">
        <v>28398484</v>
      </c>
      <c r="G59" s="9">
        <v>1</v>
      </c>
      <c r="H59" s="26">
        <f t="shared" si="0"/>
        <v>55950828</v>
      </c>
      <c r="I59" s="4">
        <f t="shared" si="1"/>
        <v>18819.652875882948</v>
      </c>
      <c r="J59" s="8">
        <f t="shared" si="4"/>
        <v>9.8426569685422223</v>
      </c>
      <c r="K59" s="8">
        <f t="shared" si="2"/>
        <v>7.9973268229980974</v>
      </c>
      <c r="L59" s="8">
        <f t="shared" si="3"/>
        <v>10.709003136050958</v>
      </c>
    </row>
    <row r="60" spans="1:12" x14ac:dyDescent="0.3">
      <c r="A60">
        <v>1720292</v>
      </c>
      <c r="B60" t="s">
        <v>69</v>
      </c>
      <c r="C60" s="10">
        <v>21426</v>
      </c>
      <c r="D60" s="11">
        <v>50237</v>
      </c>
      <c r="E60" s="11">
        <v>142600150</v>
      </c>
      <c r="F60" s="11">
        <v>189974065</v>
      </c>
      <c r="G60" s="9">
        <v>1</v>
      </c>
      <c r="H60" s="26">
        <f t="shared" si="0"/>
        <v>332574215</v>
      </c>
      <c r="I60" s="4">
        <f t="shared" si="1"/>
        <v>15521.992672454027</v>
      </c>
      <c r="J60" s="8">
        <f t="shared" si="4"/>
        <v>9.6500131793391137</v>
      </c>
      <c r="K60" s="8">
        <f t="shared" si="2"/>
        <v>9.9723604168225037</v>
      </c>
      <c r="L60" s="8">
        <f t="shared" si="3"/>
        <v>10.82450708598337</v>
      </c>
    </row>
    <row r="61" spans="1:12" x14ac:dyDescent="0.3">
      <c r="A61">
        <v>1720591</v>
      </c>
      <c r="B61" t="s">
        <v>70</v>
      </c>
      <c r="C61" s="10">
        <v>50247</v>
      </c>
      <c r="D61" s="11">
        <v>97197</v>
      </c>
      <c r="E61" s="11">
        <v>1255000988</v>
      </c>
      <c r="F61" s="11">
        <v>2640739179</v>
      </c>
      <c r="G61" s="9">
        <v>0</v>
      </c>
      <c r="H61" s="26">
        <f t="shared" si="0"/>
        <v>3895740167</v>
      </c>
      <c r="I61" s="4">
        <f t="shared" si="1"/>
        <v>77531.796266443765</v>
      </c>
      <c r="J61" s="8">
        <f t="shared" si="4"/>
        <v>11.258443405607633</v>
      </c>
      <c r="K61" s="8">
        <f t="shared" si="2"/>
        <v>10.82470612264658</v>
      </c>
      <c r="L61" s="8">
        <f t="shared" si="3"/>
        <v>11.484495125774691</v>
      </c>
    </row>
    <row r="62" spans="1:12" x14ac:dyDescent="0.3">
      <c r="A62">
        <v>1721696</v>
      </c>
      <c r="B62" t="s">
        <v>71</v>
      </c>
      <c r="C62" s="10">
        <v>3152</v>
      </c>
      <c r="D62" s="11">
        <v>73199</v>
      </c>
      <c r="E62" s="11">
        <v>155005881</v>
      </c>
      <c r="F62" s="11">
        <v>108311381</v>
      </c>
      <c r="G62" s="9">
        <v>6.9796954314720813E-3</v>
      </c>
      <c r="H62" s="26">
        <f t="shared" si="0"/>
        <v>263317262</v>
      </c>
      <c r="I62" s="4">
        <f t="shared" si="1"/>
        <v>83539.740482233508</v>
      </c>
      <c r="J62" s="8">
        <f t="shared" si="4"/>
        <v>11.333077731537285</v>
      </c>
      <c r="K62" s="8">
        <f t="shared" si="2"/>
        <v>8.0557924509777692</v>
      </c>
      <c r="L62" s="8">
        <f t="shared" si="3"/>
        <v>11.200937038653903</v>
      </c>
    </row>
    <row r="63" spans="1:12" x14ac:dyDescent="0.3">
      <c r="A63">
        <v>1721904</v>
      </c>
      <c r="B63" t="s">
        <v>72</v>
      </c>
      <c r="C63" s="10">
        <v>1297</v>
      </c>
      <c r="D63" s="11">
        <v>50583</v>
      </c>
      <c r="E63" s="11">
        <v>4710199</v>
      </c>
      <c r="F63" s="11">
        <v>22295547</v>
      </c>
      <c r="G63" s="9">
        <v>0</v>
      </c>
      <c r="H63" s="26">
        <f t="shared" si="0"/>
        <v>27005746</v>
      </c>
      <c r="I63" s="4">
        <f t="shared" si="1"/>
        <v>20821.700848111024</v>
      </c>
      <c r="J63" s="8">
        <f t="shared" si="4"/>
        <v>9.9437510318251139</v>
      </c>
      <c r="K63" s="8">
        <f t="shared" si="2"/>
        <v>7.167809184316444</v>
      </c>
      <c r="L63" s="8">
        <f t="shared" si="3"/>
        <v>10.83137083044609</v>
      </c>
    </row>
    <row r="64" spans="1:12" x14ac:dyDescent="0.3">
      <c r="A64">
        <v>1722931</v>
      </c>
      <c r="B64" t="s">
        <v>73</v>
      </c>
      <c r="C64" s="10">
        <v>6175</v>
      </c>
      <c r="D64" s="11">
        <v>95717</v>
      </c>
      <c r="E64" s="11">
        <v>102910351</v>
      </c>
      <c r="F64" s="11">
        <v>194737921</v>
      </c>
      <c r="G64" s="9">
        <v>0</v>
      </c>
      <c r="H64" s="26">
        <f t="shared" si="0"/>
        <v>297648272</v>
      </c>
      <c r="I64" s="4">
        <f t="shared" si="1"/>
        <v>48202.14931174089</v>
      </c>
      <c r="J64" s="8">
        <f t="shared" si="4"/>
        <v>10.783158890574413</v>
      </c>
      <c r="K64" s="8">
        <f t="shared" si="2"/>
        <v>8.7282641614961776</v>
      </c>
      <c r="L64" s="8">
        <f t="shared" si="3"/>
        <v>11.469151200118704</v>
      </c>
    </row>
    <row r="65" spans="1:12" x14ac:dyDescent="0.3">
      <c r="A65">
        <v>1723074</v>
      </c>
      <c r="B65" t="s">
        <v>74</v>
      </c>
      <c r="C65" s="10">
        <v>114797</v>
      </c>
      <c r="D65" s="11">
        <v>72999</v>
      </c>
      <c r="E65" s="11">
        <v>1647171553</v>
      </c>
      <c r="F65" s="11">
        <v>2644524303</v>
      </c>
      <c r="G65" s="9">
        <v>0.5655287159072101</v>
      </c>
      <c r="H65" s="26">
        <f t="shared" si="0"/>
        <v>4291695856</v>
      </c>
      <c r="I65" s="4">
        <f t="shared" si="1"/>
        <v>37385.087206111661</v>
      </c>
      <c r="J65" s="8">
        <f t="shared" si="4"/>
        <v>10.529027166081066</v>
      </c>
      <c r="K65" s="8">
        <f t="shared" si="2"/>
        <v>11.650920630121965</v>
      </c>
      <c r="L65" s="8">
        <f t="shared" si="3"/>
        <v>11.198201021406565</v>
      </c>
    </row>
    <row r="66" spans="1:12" x14ac:dyDescent="0.3">
      <c r="A66">
        <v>1723256</v>
      </c>
      <c r="B66" t="s">
        <v>75</v>
      </c>
      <c r="C66" s="10">
        <v>32812</v>
      </c>
      <c r="D66" s="11">
        <v>85240</v>
      </c>
      <c r="E66" s="11">
        <v>1196098693</v>
      </c>
      <c r="F66" s="11">
        <v>2243624199</v>
      </c>
      <c r="G66" s="9">
        <v>2.1028891868828479E-2</v>
      </c>
      <c r="H66" s="26">
        <f t="shared" ref="H66:H129" si="5">E66+F66</f>
        <v>3439722892</v>
      </c>
      <c r="I66" s="4">
        <f t="shared" ref="I66:I129" si="6">H66/C66</f>
        <v>104831.24747043765</v>
      </c>
      <c r="J66" s="8">
        <f t="shared" si="4"/>
        <v>11.560107169313214</v>
      </c>
      <c r="K66" s="8">
        <f t="shared" ref="K66:K129" si="7">LN(C66)</f>
        <v>10.398549581122641</v>
      </c>
      <c r="L66" s="8">
        <f t="shared" ref="L66:L129" si="8">LN(D66)</f>
        <v>11.353226086212553</v>
      </c>
    </row>
    <row r="67" spans="1:12" x14ac:dyDescent="0.3">
      <c r="A67">
        <v>1723620</v>
      </c>
      <c r="B67" t="s">
        <v>76</v>
      </c>
      <c r="C67" s="10">
        <v>45786</v>
      </c>
      <c r="D67" s="11">
        <v>123869</v>
      </c>
      <c r="E67" s="11">
        <v>1366639433</v>
      </c>
      <c r="F67" s="11">
        <v>2645775754</v>
      </c>
      <c r="G67" s="9">
        <v>0</v>
      </c>
      <c r="H67" s="26">
        <f t="shared" si="5"/>
        <v>4012415187</v>
      </c>
      <c r="I67" s="4">
        <f t="shared" si="6"/>
        <v>87634.106211505699</v>
      </c>
      <c r="J67" s="8">
        <f t="shared" ref="J67:J130" si="9">LN(I67)</f>
        <v>11.380925541465201</v>
      </c>
      <c r="K67" s="8">
        <f t="shared" si="7"/>
        <v>10.731733646517688</v>
      </c>
      <c r="L67" s="8">
        <f t="shared" si="8"/>
        <v>11.726979834535921</v>
      </c>
    </row>
    <row r="68" spans="1:12" x14ac:dyDescent="0.3">
      <c r="A68">
        <v>1723724</v>
      </c>
      <c r="B68" t="s">
        <v>77</v>
      </c>
      <c r="C68" s="10">
        <v>24521</v>
      </c>
      <c r="D68" s="11">
        <v>63312</v>
      </c>
      <c r="E68" s="11">
        <v>152812696</v>
      </c>
      <c r="F68" s="11">
        <v>522591802</v>
      </c>
      <c r="G68" s="9">
        <v>0.40736511561518696</v>
      </c>
      <c r="H68" s="26">
        <f t="shared" si="5"/>
        <v>675404498</v>
      </c>
      <c r="I68" s="4">
        <f t="shared" si="6"/>
        <v>27543.921455079319</v>
      </c>
      <c r="J68" s="8">
        <f t="shared" si="9"/>
        <v>10.223537153397945</v>
      </c>
      <c r="K68" s="8">
        <f t="shared" si="7"/>
        <v>10.1072851722528</v>
      </c>
      <c r="L68" s="8">
        <f t="shared" si="8"/>
        <v>11.055830163625206</v>
      </c>
    </row>
    <row r="69" spans="1:12" x14ac:dyDescent="0.3">
      <c r="A69">
        <v>1723945</v>
      </c>
      <c r="B69" t="s">
        <v>78</v>
      </c>
      <c r="C69" s="10">
        <v>2229</v>
      </c>
      <c r="D69" s="11">
        <v>81250</v>
      </c>
      <c r="E69" s="11">
        <v>7894188</v>
      </c>
      <c r="F69" s="11">
        <v>72984535</v>
      </c>
      <c r="G69" s="9">
        <v>0</v>
      </c>
      <c r="H69" s="26">
        <f t="shared" si="5"/>
        <v>80878723</v>
      </c>
      <c r="I69" s="4">
        <f t="shared" si="6"/>
        <v>36284.756841633018</v>
      </c>
      <c r="J69" s="8">
        <f t="shared" si="9"/>
        <v>10.499153010343029</v>
      </c>
      <c r="K69" s="8">
        <f t="shared" si="7"/>
        <v>7.7093083333858692</v>
      </c>
      <c r="L69" s="8">
        <f t="shared" si="8"/>
        <v>11.305286100191983</v>
      </c>
    </row>
    <row r="70" spans="1:12" x14ac:dyDescent="0.3">
      <c r="A70">
        <v>1724582</v>
      </c>
      <c r="B70" t="s">
        <v>79</v>
      </c>
      <c r="C70" s="10">
        <v>78110</v>
      </c>
      <c r="D70" s="11">
        <v>82335</v>
      </c>
      <c r="E70" s="11">
        <v>1052948775</v>
      </c>
      <c r="F70" s="11">
        <v>3432148547</v>
      </c>
      <c r="G70" s="9">
        <v>7.9656894123671745E-2</v>
      </c>
      <c r="H70" s="26">
        <f t="shared" si="5"/>
        <v>4485097322</v>
      </c>
      <c r="I70" s="4">
        <f t="shared" si="6"/>
        <v>57420.270413519393</v>
      </c>
      <c r="J70" s="8">
        <f t="shared" si="9"/>
        <v>10.958152663059984</v>
      </c>
      <c r="K70" s="8">
        <f t="shared" si="7"/>
        <v>11.265873368604343</v>
      </c>
      <c r="L70" s="8">
        <f t="shared" si="8"/>
        <v>11.318551569652099</v>
      </c>
    </row>
    <row r="71" spans="1:12" x14ac:dyDescent="0.3">
      <c r="A71">
        <v>1724634</v>
      </c>
      <c r="B71" t="s">
        <v>80</v>
      </c>
      <c r="C71" s="10">
        <v>19943</v>
      </c>
      <c r="D71" s="11">
        <v>79396</v>
      </c>
      <c r="E71" s="11">
        <v>583799938</v>
      </c>
      <c r="F71" s="11">
        <v>412176856</v>
      </c>
      <c r="G71" s="9">
        <v>0.25718297146868574</v>
      </c>
      <c r="H71" s="26">
        <f t="shared" si="5"/>
        <v>995976794</v>
      </c>
      <c r="I71" s="4">
        <f t="shared" si="6"/>
        <v>49941.172040314894</v>
      </c>
      <c r="J71" s="8">
        <f t="shared" si="9"/>
        <v>10.818601032527432</v>
      </c>
      <c r="K71" s="8">
        <f t="shared" si="7"/>
        <v>9.9006334835532215</v>
      </c>
      <c r="L71" s="8">
        <f t="shared" si="8"/>
        <v>11.282203268132468</v>
      </c>
    </row>
    <row r="72" spans="1:12" x14ac:dyDescent="0.3">
      <c r="A72">
        <v>1726571</v>
      </c>
      <c r="B72" t="s">
        <v>81</v>
      </c>
      <c r="C72" s="10">
        <v>9704</v>
      </c>
      <c r="D72" s="11">
        <v>107271</v>
      </c>
      <c r="E72" s="11">
        <v>84245098</v>
      </c>
      <c r="F72" s="11">
        <v>221097215</v>
      </c>
      <c r="G72" s="9">
        <v>0</v>
      </c>
      <c r="H72" s="26">
        <f t="shared" si="5"/>
        <v>305342313</v>
      </c>
      <c r="I72" s="4">
        <f t="shared" si="6"/>
        <v>31465.613458367683</v>
      </c>
      <c r="J72" s="8">
        <f t="shared" si="9"/>
        <v>10.356650592302607</v>
      </c>
      <c r="K72" s="8">
        <f t="shared" si="7"/>
        <v>9.1802934506238856</v>
      </c>
      <c r="L72" s="8">
        <f t="shared" si="8"/>
        <v>11.583113621818928</v>
      </c>
    </row>
    <row r="73" spans="1:12" x14ac:dyDescent="0.3">
      <c r="A73">
        <v>1726710</v>
      </c>
      <c r="B73" t="s">
        <v>82</v>
      </c>
      <c r="C73" s="10">
        <v>1813</v>
      </c>
      <c r="D73" s="11">
        <v>37083</v>
      </c>
      <c r="E73" s="11">
        <v>9038914</v>
      </c>
      <c r="F73" s="11">
        <v>11200289</v>
      </c>
      <c r="G73" s="9">
        <v>1</v>
      </c>
      <c r="H73" s="26">
        <f t="shared" si="5"/>
        <v>20239203</v>
      </c>
      <c r="I73" s="4">
        <f t="shared" si="6"/>
        <v>11163.377275234418</v>
      </c>
      <c r="J73" s="8">
        <f t="shared" si="9"/>
        <v>9.3203938133830189</v>
      </c>
      <c r="K73" s="8">
        <f t="shared" si="7"/>
        <v>7.5027382107548508</v>
      </c>
      <c r="L73" s="8">
        <f t="shared" si="8"/>
        <v>10.520913922555932</v>
      </c>
    </row>
    <row r="74" spans="1:12" x14ac:dyDescent="0.3">
      <c r="A74">
        <v>1726935</v>
      </c>
      <c r="B74" t="s">
        <v>83</v>
      </c>
      <c r="C74" s="10">
        <v>14339</v>
      </c>
      <c r="D74" s="11">
        <v>70670</v>
      </c>
      <c r="E74" s="11">
        <v>354140205</v>
      </c>
      <c r="F74" s="11">
        <v>353567531</v>
      </c>
      <c r="G74" s="9">
        <v>0</v>
      </c>
      <c r="H74" s="26">
        <f t="shared" si="5"/>
        <v>707707736</v>
      </c>
      <c r="I74" s="4">
        <f t="shared" si="6"/>
        <v>49355.445707510982</v>
      </c>
      <c r="J74" s="8">
        <f t="shared" si="9"/>
        <v>10.80680338745676</v>
      </c>
      <c r="K74" s="8">
        <f t="shared" si="7"/>
        <v>9.57073837671504</v>
      </c>
      <c r="L74" s="8">
        <f t="shared" si="8"/>
        <v>11.165776433684901</v>
      </c>
    </row>
    <row r="75" spans="1:12" x14ac:dyDescent="0.3">
      <c r="A75">
        <v>1726987</v>
      </c>
      <c r="B75" t="s">
        <v>84</v>
      </c>
      <c r="C75" s="10">
        <v>792</v>
      </c>
      <c r="D75" s="11">
        <v>97321</v>
      </c>
      <c r="E75" s="11">
        <v>52805680</v>
      </c>
      <c r="F75" s="11">
        <v>58826887</v>
      </c>
      <c r="G75" s="9">
        <v>0</v>
      </c>
      <c r="H75" s="26">
        <f t="shared" si="5"/>
        <v>111632567</v>
      </c>
      <c r="I75" s="4">
        <f t="shared" si="6"/>
        <v>140950.21085858587</v>
      </c>
      <c r="J75" s="8">
        <f t="shared" si="9"/>
        <v>11.856161992522592</v>
      </c>
      <c r="K75" s="8">
        <f t="shared" si="7"/>
        <v>6.674561391814426</v>
      </c>
      <c r="L75" s="8">
        <f t="shared" si="8"/>
        <v>11.485770072224856</v>
      </c>
    </row>
    <row r="76" spans="1:12" x14ac:dyDescent="0.3">
      <c r="A76">
        <v>1727442</v>
      </c>
      <c r="B76" t="s">
        <v>85</v>
      </c>
      <c r="C76" s="10">
        <v>10978</v>
      </c>
      <c r="D76" s="11">
        <v>62615</v>
      </c>
      <c r="E76" s="11">
        <v>317984337</v>
      </c>
      <c r="F76" s="11">
        <v>309476693</v>
      </c>
      <c r="G76" s="9">
        <v>0</v>
      </c>
      <c r="H76" s="26">
        <f t="shared" si="5"/>
        <v>627461030</v>
      </c>
      <c r="I76" s="4">
        <f t="shared" si="6"/>
        <v>57156.224266715246</v>
      </c>
      <c r="J76" s="8">
        <f t="shared" si="9"/>
        <v>10.953543574346213</v>
      </c>
      <c r="K76" s="8">
        <f t="shared" si="7"/>
        <v>9.303648549109834</v>
      </c>
      <c r="L76" s="8">
        <f t="shared" si="8"/>
        <v>11.044760144998133</v>
      </c>
    </row>
    <row r="77" spans="1:12" x14ac:dyDescent="0.3">
      <c r="A77">
        <v>1727533</v>
      </c>
      <c r="B77" t="s">
        <v>86</v>
      </c>
      <c r="C77" s="10">
        <v>4702</v>
      </c>
      <c r="D77" s="11">
        <v>116442</v>
      </c>
      <c r="E77" s="11">
        <v>59554532</v>
      </c>
      <c r="F77" s="11">
        <v>146828327</v>
      </c>
      <c r="G77" s="9">
        <v>0</v>
      </c>
      <c r="H77" s="26">
        <f t="shared" si="5"/>
        <v>206382859</v>
      </c>
      <c r="I77" s="4">
        <f t="shared" si="6"/>
        <v>43892.568906848152</v>
      </c>
      <c r="J77" s="8">
        <f t="shared" si="9"/>
        <v>10.689500311542414</v>
      </c>
      <c r="K77" s="8">
        <f t="shared" si="7"/>
        <v>8.4557432291000154</v>
      </c>
      <c r="L77" s="8">
        <f t="shared" si="8"/>
        <v>11.665148573940151</v>
      </c>
    </row>
    <row r="78" spans="1:12" x14ac:dyDescent="0.3">
      <c r="A78">
        <v>1727624</v>
      </c>
      <c r="B78" t="s">
        <v>87</v>
      </c>
      <c r="C78" s="10">
        <v>20296</v>
      </c>
      <c r="D78" s="11">
        <v>140731</v>
      </c>
      <c r="E78" s="11">
        <v>588492411</v>
      </c>
      <c r="F78" s="11">
        <v>927605291</v>
      </c>
      <c r="G78" s="9">
        <v>0</v>
      </c>
      <c r="H78" s="26">
        <f t="shared" si="5"/>
        <v>1516097702</v>
      </c>
      <c r="I78" s="4">
        <f t="shared" si="6"/>
        <v>74699.334942845875</v>
      </c>
      <c r="J78" s="8">
        <f t="shared" si="9"/>
        <v>11.221226468040392</v>
      </c>
      <c r="K78" s="8">
        <f t="shared" si="7"/>
        <v>9.9181791012791169</v>
      </c>
      <c r="L78" s="8">
        <f t="shared" si="8"/>
        <v>11.854605545770811</v>
      </c>
    </row>
    <row r="79" spans="1:12" x14ac:dyDescent="0.3">
      <c r="A79">
        <v>1727702</v>
      </c>
      <c r="B79" t="s">
        <v>88</v>
      </c>
      <c r="C79" s="10">
        <v>18467</v>
      </c>
      <c r="D79" s="11">
        <v>67755</v>
      </c>
      <c r="E79" s="11">
        <v>219414714</v>
      </c>
      <c r="F79" s="11">
        <v>828461628</v>
      </c>
      <c r="G79" s="9">
        <v>7.0179238641901773E-2</v>
      </c>
      <c r="H79" s="26">
        <f t="shared" si="5"/>
        <v>1047876342</v>
      </c>
      <c r="I79" s="4">
        <f t="shared" si="6"/>
        <v>56743.182000324901</v>
      </c>
      <c r="J79" s="8">
        <f t="shared" si="9"/>
        <v>10.946290787162708</v>
      </c>
      <c r="K79" s="8">
        <f t="shared" si="7"/>
        <v>9.8237406344458726</v>
      </c>
      <c r="L79" s="8">
        <f t="shared" si="8"/>
        <v>11.123653536756814</v>
      </c>
    </row>
    <row r="80" spans="1:12" x14ac:dyDescent="0.3">
      <c r="A80">
        <v>1728872</v>
      </c>
      <c r="B80" t="s">
        <v>89</v>
      </c>
      <c r="C80" s="10">
        <v>21393</v>
      </c>
      <c r="D80" s="11">
        <v>116083</v>
      </c>
      <c r="E80" s="11">
        <v>523498606</v>
      </c>
      <c r="F80" s="11">
        <v>1072241774</v>
      </c>
      <c r="G80" s="9">
        <v>0</v>
      </c>
      <c r="H80" s="26">
        <f t="shared" si="5"/>
        <v>1595740380</v>
      </c>
      <c r="I80" s="4">
        <f t="shared" si="6"/>
        <v>74591.706633010792</v>
      </c>
      <c r="J80" s="8">
        <f t="shared" si="9"/>
        <v>11.219784608872617</v>
      </c>
      <c r="K80" s="8">
        <f t="shared" si="7"/>
        <v>9.9708190446964124</v>
      </c>
      <c r="L80" s="8">
        <f t="shared" si="8"/>
        <v>11.662060731469461</v>
      </c>
    </row>
    <row r="81" spans="1:12" x14ac:dyDescent="0.3">
      <c r="A81">
        <v>1729171</v>
      </c>
      <c r="B81" t="s">
        <v>90</v>
      </c>
      <c r="C81" s="10">
        <v>8366</v>
      </c>
      <c r="D81" s="11">
        <v>96420</v>
      </c>
      <c r="E81" s="11">
        <v>28620925</v>
      </c>
      <c r="F81" s="11">
        <v>228395476</v>
      </c>
      <c r="G81" s="9">
        <v>0</v>
      </c>
      <c r="H81" s="26">
        <f t="shared" si="5"/>
        <v>257016401</v>
      </c>
      <c r="I81" s="4">
        <f t="shared" si="6"/>
        <v>30721.539684437008</v>
      </c>
      <c r="J81" s="8">
        <f t="shared" si="9"/>
        <v>10.332719305941747</v>
      </c>
      <c r="K81" s="8">
        <f t="shared" si="7"/>
        <v>9.0319311520021444</v>
      </c>
      <c r="L81" s="8">
        <f t="shared" si="8"/>
        <v>11.476468927959614</v>
      </c>
    </row>
    <row r="82" spans="1:12" x14ac:dyDescent="0.3">
      <c r="A82">
        <v>1729756</v>
      </c>
      <c r="B82" t="s">
        <v>91</v>
      </c>
      <c r="C82" s="10">
        <v>28846</v>
      </c>
      <c r="D82" s="11">
        <v>118208</v>
      </c>
      <c r="E82" s="11">
        <v>357178855</v>
      </c>
      <c r="F82" s="11">
        <v>1513681682</v>
      </c>
      <c r="G82" s="9">
        <v>8.7741801289606874E-2</v>
      </c>
      <c r="H82" s="26">
        <f t="shared" si="5"/>
        <v>1870860537</v>
      </c>
      <c r="I82" s="4">
        <f t="shared" si="6"/>
        <v>64856.844519170772</v>
      </c>
      <c r="J82" s="8">
        <f t="shared" si="9"/>
        <v>11.079937728032913</v>
      </c>
      <c r="K82" s="8">
        <f t="shared" si="7"/>
        <v>10.269726614143455</v>
      </c>
      <c r="L82" s="8">
        <f t="shared" si="8"/>
        <v>11.680201063558911</v>
      </c>
    </row>
    <row r="83" spans="1:12" x14ac:dyDescent="0.3">
      <c r="A83">
        <v>1729652</v>
      </c>
      <c r="B83" t="s">
        <v>92</v>
      </c>
      <c r="C83" s="10">
        <v>8849</v>
      </c>
      <c r="D83" s="11">
        <v>195600</v>
      </c>
      <c r="E83" s="11">
        <v>195923163</v>
      </c>
      <c r="F83" s="11">
        <v>970461640</v>
      </c>
      <c r="G83" s="9">
        <v>0</v>
      </c>
      <c r="H83" s="26">
        <f t="shared" si="5"/>
        <v>1166384803</v>
      </c>
      <c r="I83" s="4">
        <f t="shared" si="6"/>
        <v>131809.78675556561</v>
      </c>
      <c r="J83" s="8">
        <f t="shared" si="9"/>
        <v>11.789115152888387</v>
      </c>
      <c r="K83" s="8">
        <f t="shared" si="7"/>
        <v>9.0880597372673506</v>
      </c>
      <c r="L83" s="8">
        <f t="shared" si="8"/>
        <v>12.183827036582853</v>
      </c>
    </row>
    <row r="84" spans="1:12" x14ac:dyDescent="0.3">
      <c r="A84">
        <v>1729730</v>
      </c>
      <c r="B84" t="s">
        <v>93</v>
      </c>
      <c r="C84" s="10">
        <v>33176</v>
      </c>
      <c r="D84" s="11">
        <v>70034</v>
      </c>
      <c r="E84" s="11">
        <v>797937024</v>
      </c>
      <c r="F84" s="11">
        <v>751406632</v>
      </c>
      <c r="G84" s="9">
        <v>0.32653122739329637</v>
      </c>
      <c r="H84" s="26">
        <f t="shared" si="5"/>
        <v>1549343656</v>
      </c>
      <c r="I84" s="4">
        <f t="shared" si="6"/>
        <v>46700.737159392331</v>
      </c>
      <c r="J84" s="8">
        <f t="shared" si="9"/>
        <v>10.751515228530101</v>
      </c>
      <c r="K84" s="8">
        <f t="shared" si="7"/>
        <v>10.409582001926218</v>
      </c>
      <c r="L84" s="8">
        <f t="shared" si="8"/>
        <v>11.156736117396209</v>
      </c>
    </row>
    <row r="85" spans="1:12" x14ac:dyDescent="0.3">
      <c r="A85">
        <v>1729938</v>
      </c>
      <c r="B85" t="s">
        <v>94</v>
      </c>
      <c r="C85" s="10">
        <v>48705</v>
      </c>
      <c r="D85" s="11">
        <v>118019</v>
      </c>
      <c r="E85" s="11">
        <v>1792857410</v>
      </c>
      <c r="F85" s="11">
        <v>2812363119</v>
      </c>
      <c r="G85" s="9">
        <v>7.2703007904732581E-2</v>
      </c>
      <c r="H85" s="26">
        <f t="shared" si="5"/>
        <v>4605220529</v>
      </c>
      <c r="I85" s="4">
        <f t="shared" si="6"/>
        <v>94553.342141463916</v>
      </c>
      <c r="J85" s="8">
        <f t="shared" si="9"/>
        <v>11.456919421335641</v>
      </c>
      <c r="K85" s="8">
        <f t="shared" si="7"/>
        <v>10.793536973205056</v>
      </c>
      <c r="L85" s="8">
        <f t="shared" si="8"/>
        <v>11.678600907435117</v>
      </c>
    </row>
    <row r="86" spans="1:12" x14ac:dyDescent="0.3">
      <c r="A86">
        <v>1730029</v>
      </c>
      <c r="B86" t="s">
        <v>95</v>
      </c>
      <c r="C86" s="10">
        <v>8662</v>
      </c>
      <c r="D86" s="11">
        <v>64857</v>
      </c>
      <c r="E86" s="11">
        <v>54912078</v>
      </c>
      <c r="F86" s="11">
        <v>97479482</v>
      </c>
      <c r="G86" s="9">
        <v>0.35407527129993072</v>
      </c>
      <c r="H86" s="26">
        <f t="shared" si="5"/>
        <v>152391560</v>
      </c>
      <c r="I86" s="4">
        <f t="shared" si="6"/>
        <v>17593.114754098362</v>
      </c>
      <c r="J86" s="8">
        <f t="shared" si="9"/>
        <v>9.7752628973312596</v>
      </c>
      <c r="K86" s="8">
        <f t="shared" si="7"/>
        <v>9.0667009217745722</v>
      </c>
      <c r="L86" s="8">
        <f t="shared" si="8"/>
        <v>11.079940125322574</v>
      </c>
    </row>
    <row r="87" spans="1:12" x14ac:dyDescent="0.3">
      <c r="A87">
        <v>1730120</v>
      </c>
      <c r="B87" t="s">
        <v>96</v>
      </c>
      <c r="C87" s="10">
        <v>566</v>
      </c>
      <c r="D87" s="11">
        <v>42031</v>
      </c>
      <c r="E87" s="11">
        <v>155712</v>
      </c>
      <c r="F87" s="11">
        <v>6429840</v>
      </c>
      <c r="G87" s="9">
        <v>0</v>
      </c>
      <c r="H87" s="26">
        <f t="shared" si="5"/>
        <v>6585552</v>
      </c>
      <c r="I87" s="4">
        <f t="shared" si="6"/>
        <v>11635.250883392226</v>
      </c>
      <c r="J87" s="8">
        <f t="shared" si="9"/>
        <v>9.3617946383223298</v>
      </c>
      <c r="K87" s="8">
        <f t="shared" si="7"/>
        <v>6.3385940782031831</v>
      </c>
      <c r="L87" s="8">
        <f t="shared" si="8"/>
        <v>10.64616272024527</v>
      </c>
    </row>
    <row r="88" spans="1:12" x14ac:dyDescent="0.3">
      <c r="A88">
        <v>1730328</v>
      </c>
      <c r="B88" t="s">
        <v>97</v>
      </c>
      <c r="C88" s="10">
        <v>514</v>
      </c>
      <c r="D88" s="11">
        <v>201875</v>
      </c>
      <c r="E88" s="11">
        <v>5089635</v>
      </c>
      <c r="F88" s="11">
        <v>44627385</v>
      </c>
      <c r="G88" s="9">
        <v>0</v>
      </c>
      <c r="H88" s="26">
        <f t="shared" si="5"/>
        <v>49717020</v>
      </c>
      <c r="I88" s="4">
        <f t="shared" si="6"/>
        <v>96725.719844357984</v>
      </c>
      <c r="J88" s="8">
        <f t="shared" si="9"/>
        <v>11.479634621715826</v>
      </c>
      <c r="K88" s="8">
        <f t="shared" si="7"/>
        <v>6.2422232654551655</v>
      </c>
      <c r="L88" s="8">
        <f t="shared" si="8"/>
        <v>12.215403972959058</v>
      </c>
    </row>
    <row r="89" spans="1:12" x14ac:dyDescent="0.3">
      <c r="A89">
        <v>1731121</v>
      </c>
      <c r="B89" t="s">
        <v>98</v>
      </c>
      <c r="C89" s="10">
        <v>21248</v>
      </c>
      <c r="D89" s="11">
        <v>99583</v>
      </c>
      <c r="E89" s="11">
        <v>216671534</v>
      </c>
      <c r="F89" s="11">
        <v>599525768</v>
      </c>
      <c r="G89" s="9">
        <v>0.1706042921686747</v>
      </c>
      <c r="H89" s="26">
        <f t="shared" si="5"/>
        <v>816197302</v>
      </c>
      <c r="I89" s="4">
        <f t="shared" si="6"/>
        <v>38412.900131777111</v>
      </c>
      <c r="J89" s="8">
        <f t="shared" si="9"/>
        <v>10.556148623091994</v>
      </c>
      <c r="K89" s="8">
        <f t="shared" si="7"/>
        <v>9.9640180522761597</v>
      </c>
      <c r="L89" s="8">
        <f t="shared" si="8"/>
        <v>11.508746746273811</v>
      </c>
    </row>
    <row r="90" spans="1:12" x14ac:dyDescent="0.3">
      <c r="A90">
        <v>1731446</v>
      </c>
      <c r="B90" t="s">
        <v>99</v>
      </c>
      <c r="C90" s="10">
        <v>4128</v>
      </c>
      <c r="D90" s="11">
        <v>119625</v>
      </c>
      <c r="E90" s="11">
        <v>53574392</v>
      </c>
      <c r="F90" s="11">
        <v>279993622</v>
      </c>
      <c r="G90" s="9">
        <v>0</v>
      </c>
      <c r="H90" s="26">
        <f t="shared" si="5"/>
        <v>333568014</v>
      </c>
      <c r="I90" s="4">
        <f t="shared" si="6"/>
        <v>80806.204941860458</v>
      </c>
      <c r="J90" s="8">
        <f t="shared" si="9"/>
        <v>11.299809035395597</v>
      </c>
      <c r="K90" s="8">
        <f t="shared" si="7"/>
        <v>8.325548307161398</v>
      </c>
      <c r="L90" s="8">
        <f t="shared" si="8"/>
        <v>11.692117128755255</v>
      </c>
    </row>
    <row r="91" spans="1:12" x14ac:dyDescent="0.3">
      <c r="A91">
        <v>1731667</v>
      </c>
      <c r="B91" t="s">
        <v>100</v>
      </c>
      <c r="C91" s="10">
        <v>324</v>
      </c>
      <c r="D91" s="11">
        <v>99167</v>
      </c>
      <c r="E91" s="11">
        <v>324449</v>
      </c>
      <c r="F91" s="11">
        <v>9393231</v>
      </c>
      <c r="G91" s="9">
        <v>0</v>
      </c>
      <c r="H91" s="26">
        <f t="shared" si="5"/>
        <v>9717680</v>
      </c>
      <c r="I91" s="4">
        <f t="shared" si="6"/>
        <v>29992.839506172841</v>
      </c>
      <c r="J91" s="8">
        <f t="shared" si="9"/>
        <v>10.30871394902737</v>
      </c>
      <c r="K91" s="8">
        <f t="shared" si="7"/>
        <v>5.780743515792329</v>
      </c>
      <c r="L91" s="8">
        <f t="shared" si="8"/>
        <v>11.5045605766386</v>
      </c>
    </row>
    <row r="92" spans="1:12" x14ac:dyDescent="0.3">
      <c r="A92">
        <v>1732018</v>
      </c>
      <c r="B92" t="s">
        <v>101</v>
      </c>
      <c r="C92" s="10">
        <v>30706</v>
      </c>
      <c r="D92" s="11">
        <v>100892</v>
      </c>
      <c r="E92" s="11">
        <v>1268083328</v>
      </c>
      <c r="F92" s="11">
        <v>1190068676</v>
      </c>
      <c r="G92" s="9">
        <v>8.7930697583534162E-4</v>
      </c>
      <c r="H92" s="26">
        <f t="shared" si="5"/>
        <v>2458152004</v>
      </c>
      <c r="I92" s="4">
        <f t="shared" si="6"/>
        <v>80054.452028919433</v>
      </c>
      <c r="J92" s="8">
        <f t="shared" si="9"/>
        <v>11.290462332480113</v>
      </c>
      <c r="K92" s="8">
        <f t="shared" si="7"/>
        <v>10.332213354218844</v>
      </c>
      <c r="L92" s="8">
        <f t="shared" si="8"/>
        <v>11.521805916776165</v>
      </c>
    </row>
    <row r="93" spans="1:12" x14ac:dyDescent="0.3">
      <c r="A93">
        <v>1732200</v>
      </c>
      <c r="B93" t="s">
        <v>102</v>
      </c>
      <c r="C93" s="10">
        <v>3546</v>
      </c>
      <c r="D93" s="11">
        <v>92396</v>
      </c>
      <c r="E93" s="11">
        <v>37760752</v>
      </c>
      <c r="F93" s="11">
        <v>73768285</v>
      </c>
      <c r="G93" s="9">
        <v>0.40862944162436549</v>
      </c>
      <c r="H93" s="26">
        <f t="shared" si="5"/>
        <v>111529037</v>
      </c>
      <c r="I93" s="4">
        <f t="shared" si="6"/>
        <v>31452.069091934572</v>
      </c>
      <c r="J93" s="8">
        <f t="shared" si="9"/>
        <v>10.356220049851158</v>
      </c>
      <c r="K93" s="8">
        <f t="shared" si="7"/>
        <v>8.173575486634153</v>
      </c>
      <c r="L93" s="8">
        <f t="shared" si="8"/>
        <v>11.433838966649445</v>
      </c>
    </row>
    <row r="94" spans="1:12" x14ac:dyDescent="0.3">
      <c r="A94">
        <v>1732525</v>
      </c>
      <c r="B94" t="s">
        <v>103</v>
      </c>
      <c r="C94" s="10">
        <v>7667</v>
      </c>
      <c r="D94" s="11">
        <v>99635</v>
      </c>
      <c r="E94" s="11">
        <v>78394690</v>
      </c>
      <c r="F94" s="11">
        <v>217717309</v>
      </c>
      <c r="G94" s="9">
        <v>0</v>
      </c>
      <c r="H94" s="26">
        <f t="shared" si="5"/>
        <v>296111999</v>
      </c>
      <c r="I94" s="4">
        <f t="shared" si="6"/>
        <v>38621.625016303638</v>
      </c>
      <c r="J94" s="8">
        <f t="shared" si="9"/>
        <v>10.561567632163671</v>
      </c>
      <c r="K94" s="8">
        <f t="shared" si="7"/>
        <v>8.9446806835588948</v>
      </c>
      <c r="L94" s="8">
        <f t="shared" si="8"/>
        <v>11.509268787466684</v>
      </c>
    </row>
    <row r="95" spans="1:12" x14ac:dyDescent="0.3">
      <c r="A95">
        <v>1732746</v>
      </c>
      <c r="B95" t="s">
        <v>104</v>
      </c>
      <c r="C95" s="10">
        <v>37470</v>
      </c>
      <c r="D95" s="11">
        <v>77367</v>
      </c>
      <c r="E95" s="11">
        <v>718899250</v>
      </c>
      <c r="F95" s="11">
        <v>712977924</v>
      </c>
      <c r="G95" s="9">
        <v>0.43509474246063518</v>
      </c>
      <c r="H95" s="26">
        <f t="shared" si="5"/>
        <v>1431877174</v>
      </c>
      <c r="I95" s="4">
        <f t="shared" si="6"/>
        <v>38213.962476647983</v>
      </c>
      <c r="J95" s="8">
        <f t="shared" si="9"/>
        <v>10.550956237672105</v>
      </c>
      <c r="K95" s="8">
        <f t="shared" si="7"/>
        <v>10.531295891787734</v>
      </c>
      <c r="L95" s="8">
        <f t="shared" si="8"/>
        <v>11.256315612072857</v>
      </c>
    </row>
    <row r="96" spans="1:12" x14ac:dyDescent="0.3">
      <c r="A96">
        <v>1733331</v>
      </c>
      <c r="B96" t="s">
        <v>105</v>
      </c>
      <c r="C96" s="10">
        <v>9469</v>
      </c>
      <c r="D96" s="11">
        <v>51931</v>
      </c>
      <c r="E96" s="11">
        <v>127725765</v>
      </c>
      <c r="F96" s="11">
        <v>127928093</v>
      </c>
      <c r="G96" s="9">
        <v>0.81856584644629848</v>
      </c>
      <c r="H96" s="26">
        <f t="shared" si="5"/>
        <v>255653858</v>
      </c>
      <c r="I96" s="4">
        <f t="shared" si="6"/>
        <v>26999.034533741684</v>
      </c>
      <c r="J96" s="8">
        <f t="shared" si="9"/>
        <v>10.203556386337565</v>
      </c>
      <c r="K96" s="8">
        <f t="shared" si="7"/>
        <v>9.1557785839834995</v>
      </c>
      <c r="L96" s="8">
        <f t="shared" si="8"/>
        <v>10.857671193344657</v>
      </c>
    </row>
    <row r="97" spans="1:12" x14ac:dyDescent="0.3">
      <c r="A97">
        <v>1733383</v>
      </c>
      <c r="B97" t="s">
        <v>106</v>
      </c>
      <c r="C97" s="10">
        <v>20324</v>
      </c>
      <c r="D97" s="11">
        <v>32635</v>
      </c>
      <c r="E97" s="11">
        <v>122427565</v>
      </c>
      <c r="F97" s="11">
        <v>198408405</v>
      </c>
      <c r="G97" s="9">
        <v>1</v>
      </c>
      <c r="H97" s="26">
        <f t="shared" si="5"/>
        <v>320835970</v>
      </c>
      <c r="I97" s="4">
        <f t="shared" si="6"/>
        <v>15786.064259004133</v>
      </c>
      <c r="J97" s="8">
        <f t="shared" si="9"/>
        <v>9.6668828208925301</v>
      </c>
      <c r="K97" s="8">
        <f t="shared" si="7"/>
        <v>9.9195577327136224</v>
      </c>
      <c r="L97" s="8">
        <f t="shared" si="8"/>
        <v>10.393140611069319</v>
      </c>
    </row>
    <row r="98" spans="1:12" x14ac:dyDescent="0.3">
      <c r="A98">
        <v>1733435</v>
      </c>
      <c r="B98" t="s">
        <v>107</v>
      </c>
      <c r="C98" s="10">
        <v>9065</v>
      </c>
      <c r="D98" s="11">
        <v>67745</v>
      </c>
      <c r="E98" s="11">
        <v>202328406</v>
      </c>
      <c r="F98" s="11">
        <v>308533125</v>
      </c>
      <c r="G98" s="9">
        <v>0</v>
      </c>
      <c r="H98" s="26">
        <f t="shared" si="5"/>
        <v>510861531</v>
      </c>
      <c r="I98" s="4">
        <f t="shared" si="6"/>
        <v>56355.381246552672</v>
      </c>
      <c r="J98" s="8">
        <f t="shared" si="9"/>
        <v>10.939433011741622</v>
      </c>
      <c r="K98" s="8">
        <f t="shared" si="7"/>
        <v>9.1121761231889522</v>
      </c>
      <c r="L98" s="8">
        <f t="shared" si="8"/>
        <v>11.123505935280532</v>
      </c>
    </row>
    <row r="99" spans="1:12" x14ac:dyDescent="0.3">
      <c r="A99">
        <v>1733630</v>
      </c>
      <c r="B99" t="s">
        <v>108</v>
      </c>
      <c r="C99" s="10">
        <v>9062</v>
      </c>
      <c r="D99" s="11">
        <v>206875</v>
      </c>
      <c r="E99" s="11">
        <v>14787425</v>
      </c>
      <c r="F99" s="11">
        <v>488268787</v>
      </c>
      <c r="G99" s="9">
        <v>0</v>
      </c>
      <c r="H99" s="26">
        <f t="shared" si="5"/>
        <v>503056212</v>
      </c>
      <c r="I99" s="4">
        <f t="shared" si="6"/>
        <v>55512.71374972412</v>
      </c>
      <c r="J99" s="8">
        <f t="shared" si="9"/>
        <v>10.924367350072099</v>
      </c>
      <c r="K99" s="8">
        <f t="shared" si="7"/>
        <v>9.1118451252270827</v>
      </c>
      <c r="L99" s="8">
        <f t="shared" si="8"/>
        <v>12.239870025113465</v>
      </c>
    </row>
    <row r="100" spans="1:12" x14ac:dyDescent="0.3">
      <c r="A100">
        <v>1733695</v>
      </c>
      <c r="B100" t="s">
        <v>109</v>
      </c>
      <c r="C100" s="10">
        <v>13382</v>
      </c>
      <c r="D100" s="11">
        <v>55010</v>
      </c>
      <c r="E100" s="11">
        <v>71947924</v>
      </c>
      <c r="F100" s="11">
        <v>131111247</v>
      </c>
      <c r="G100" s="9">
        <v>0.61717232102824693</v>
      </c>
      <c r="H100" s="26">
        <f t="shared" si="5"/>
        <v>203059171</v>
      </c>
      <c r="I100" s="4">
        <f t="shared" si="6"/>
        <v>15174.052533253624</v>
      </c>
      <c r="J100" s="8">
        <f t="shared" si="9"/>
        <v>9.6273421779490729</v>
      </c>
      <c r="K100" s="8">
        <f t="shared" si="7"/>
        <v>9.5016657993427618</v>
      </c>
      <c r="L100" s="8">
        <f t="shared" si="8"/>
        <v>10.915270265869504</v>
      </c>
    </row>
    <row r="101" spans="1:12" x14ac:dyDescent="0.3">
      <c r="A101">
        <v>1733851</v>
      </c>
      <c r="B101" t="s">
        <v>110</v>
      </c>
      <c r="C101" s="10">
        <v>1368</v>
      </c>
      <c r="D101" s="11">
        <v>73523</v>
      </c>
      <c r="E101" s="11">
        <v>9304262</v>
      </c>
      <c r="F101" s="11">
        <v>24553876</v>
      </c>
      <c r="G101" s="9">
        <v>0</v>
      </c>
      <c r="H101" s="26">
        <f t="shared" si="5"/>
        <v>33858138</v>
      </c>
      <c r="I101" s="4">
        <f t="shared" si="6"/>
        <v>24750.100877192981</v>
      </c>
      <c r="J101" s="8">
        <f t="shared" si="9"/>
        <v>10.116584843834712</v>
      </c>
      <c r="K101" s="8">
        <f t="shared" si="7"/>
        <v>7.2211050981824956</v>
      </c>
      <c r="L101" s="8">
        <f t="shared" si="8"/>
        <v>11.205353561420127</v>
      </c>
    </row>
    <row r="102" spans="1:12" x14ac:dyDescent="0.3">
      <c r="A102">
        <v>1734514</v>
      </c>
      <c r="B102" t="s">
        <v>111</v>
      </c>
      <c r="C102" s="10">
        <v>14505</v>
      </c>
      <c r="D102" s="11">
        <v>66272</v>
      </c>
      <c r="E102" s="11">
        <v>182894368</v>
      </c>
      <c r="F102" s="11">
        <v>289749678</v>
      </c>
      <c r="G102" s="9">
        <v>0.34036539124439846</v>
      </c>
      <c r="H102" s="26">
        <f t="shared" si="5"/>
        <v>472644046</v>
      </c>
      <c r="I102" s="4">
        <f t="shared" si="6"/>
        <v>32584.904929334713</v>
      </c>
      <c r="J102" s="8">
        <f t="shared" si="9"/>
        <v>10.391604421141684</v>
      </c>
      <c r="K102" s="8">
        <f t="shared" si="7"/>
        <v>9.5822486965555047</v>
      </c>
      <c r="L102" s="8">
        <f t="shared" si="8"/>
        <v>11.101522764195311</v>
      </c>
    </row>
    <row r="103" spans="1:12" x14ac:dyDescent="0.3">
      <c r="A103">
        <v>1734722</v>
      </c>
      <c r="B103" t="s">
        <v>112</v>
      </c>
      <c r="C103" s="10">
        <v>30176</v>
      </c>
      <c r="D103" s="11">
        <v>147067</v>
      </c>
      <c r="E103" s="11">
        <v>959337537</v>
      </c>
      <c r="F103" s="11">
        <v>2352014644</v>
      </c>
      <c r="G103" s="9">
        <v>1.193001060445387E-2</v>
      </c>
      <c r="H103" s="26">
        <f t="shared" si="5"/>
        <v>3311352181</v>
      </c>
      <c r="I103" s="4">
        <f t="shared" si="6"/>
        <v>109734.62954003182</v>
      </c>
      <c r="J103" s="8">
        <f t="shared" si="9"/>
        <v>11.605820271380395</v>
      </c>
      <c r="K103" s="8">
        <f t="shared" si="7"/>
        <v>10.314802185433184</v>
      </c>
      <c r="L103" s="8">
        <f t="shared" si="8"/>
        <v>11.89864354423659</v>
      </c>
    </row>
    <row r="104" spans="1:12" x14ac:dyDescent="0.3">
      <c r="A104">
        <v>1734865</v>
      </c>
      <c r="B104" t="s">
        <v>113</v>
      </c>
      <c r="C104" s="10">
        <v>5074</v>
      </c>
      <c r="D104" s="11">
        <v>74875</v>
      </c>
      <c r="E104" s="11">
        <v>62960871</v>
      </c>
      <c r="F104" s="11">
        <v>148565577</v>
      </c>
      <c r="G104" s="9">
        <v>0.98561292865589278</v>
      </c>
      <c r="H104" s="26">
        <f t="shared" si="5"/>
        <v>211526448</v>
      </c>
      <c r="I104" s="4">
        <f t="shared" si="6"/>
        <v>41688.302719747735</v>
      </c>
      <c r="J104" s="8">
        <f t="shared" si="9"/>
        <v>10.637975858118715</v>
      </c>
      <c r="K104" s="8">
        <f t="shared" si="7"/>
        <v>8.5318847401592279</v>
      </c>
      <c r="L104" s="8">
        <f t="shared" si="8"/>
        <v>11.223575335417751</v>
      </c>
    </row>
    <row r="105" spans="1:12" x14ac:dyDescent="0.3">
      <c r="A105">
        <v>1735086</v>
      </c>
      <c r="B105" t="s">
        <v>114</v>
      </c>
      <c r="C105" s="10">
        <v>8320</v>
      </c>
      <c r="D105" s="11">
        <v>56019</v>
      </c>
      <c r="E105" s="11">
        <v>321386830</v>
      </c>
      <c r="F105" s="11">
        <v>213154909</v>
      </c>
      <c r="G105" s="9">
        <v>4.807692307692308E-4</v>
      </c>
      <c r="H105" s="26">
        <f t="shared" si="5"/>
        <v>534541739</v>
      </c>
      <c r="I105" s="4">
        <f t="shared" si="6"/>
        <v>64247.805168269231</v>
      </c>
      <c r="J105" s="8">
        <f t="shared" si="9"/>
        <v>11.070502841368825</v>
      </c>
      <c r="K105" s="8">
        <f t="shared" si="7"/>
        <v>9.0264175338152537</v>
      </c>
      <c r="L105" s="8">
        <f t="shared" si="8"/>
        <v>10.933446197887189</v>
      </c>
    </row>
    <row r="106" spans="1:12" x14ac:dyDescent="0.3">
      <c r="A106">
        <v>1735307</v>
      </c>
      <c r="B106" t="s">
        <v>115</v>
      </c>
      <c r="C106" s="10">
        <v>17395</v>
      </c>
      <c r="D106" s="11">
        <v>206701</v>
      </c>
      <c r="E106" s="11">
        <v>293612385</v>
      </c>
      <c r="F106" s="11">
        <v>1937172800</v>
      </c>
      <c r="G106" s="9">
        <v>0</v>
      </c>
      <c r="H106" s="26">
        <f t="shared" si="5"/>
        <v>2230785185</v>
      </c>
      <c r="I106" s="4">
        <f t="shared" si="6"/>
        <v>128242.89652198908</v>
      </c>
      <c r="J106" s="8">
        <f t="shared" si="9"/>
        <v>11.761681373756284</v>
      </c>
      <c r="K106" s="8">
        <f t="shared" si="7"/>
        <v>9.7639380875860429</v>
      </c>
      <c r="L106" s="8">
        <f t="shared" si="8"/>
        <v>12.239028583587523</v>
      </c>
    </row>
    <row r="107" spans="1:12" x14ac:dyDescent="0.3">
      <c r="A107">
        <v>1735385</v>
      </c>
      <c r="B107" t="s">
        <v>116</v>
      </c>
      <c r="C107" s="10">
        <v>1500</v>
      </c>
      <c r="D107" s="11">
        <v>54792</v>
      </c>
      <c r="E107" s="11">
        <v>584089835</v>
      </c>
      <c r="F107" s="11">
        <v>229358318</v>
      </c>
      <c r="G107" s="9">
        <v>0</v>
      </c>
      <c r="H107" s="26">
        <f t="shared" si="5"/>
        <v>813448153</v>
      </c>
      <c r="I107" s="4">
        <f t="shared" si="6"/>
        <v>542298.7686666667</v>
      </c>
      <c r="J107" s="8">
        <f t="shared" si="9"/>
        <v>13.203572362250632</v>
      </c>
      <c r="K107" s="8">
        <f t="shared" si="7"/>
        <v>7.3132203870903014</v>
      </c>
      <c r="L107" s="8">
        <f t="shared" si="8"/>
        <v>10.91129947687774</v>
      </c>
    </row>
    <row r="108" spans="1:12" x14ac:dyDescent="0.3">
      <c r="A108">
        <v>1735411</v>
      </c>
      <c r="B108" t="s">
        <v>117</v>
      </c>
      <c r="C108" s="10">
        <v>52530</v>
      </c>
      <c r="D108" s="11">
        <v>92423</v>
      </c>
      <c r="E108" s="11">
        <v>764178612</v>
      </c>
      <c r="F108" s="11">
        <v>1585481333</v>
      </c>
      <c r="G108" s="9">
        <v>9.9961926518180089E-2</v>
      </c>
      <c r="H108" s="26">
        <f t="shared" si="5"/>
        <v>2349659945</v>
      </c>
      <c r="I108" s="4">
        <f t="shared" si="6"/>
        <v>44729.867599466968</v>
      </c>
      <c r="J108" s="8">
        <f t="shared" si="9"/>
        <v>10.708396736428481</v>
      </c>
      <c r="K108" s="8">
        <f t="shared" si="7"/>
        <v>10.869139713948007</v>
      </c>
      <c r="L108" s="8">
        <f t="shared" si="8"/>
        <v>11.434131144403811</v>
      </c>
    </row>
    <row r="109" spans="1:12" x14ac:dyDescent="0.3">
      <c r="A109">
        <v>1735515</v>
      </c>
      <c r="B109" t="s">
        <v>118</v>
      </c>
      <c r="C109" s="10">
        <v>618</v>
      </c>
      <c r="D109" s="11">
        <v>74375</v>
      </c>
      <c r="E109" s="11">
        <v>196289</v>
      </c>
      <c r="F109" s="11">
        <v>11704016</v>
      </c>
      <c r="G109" s="9">
        <v>0</v>
      </c>
      <c r="H109" s="26">
        <f t="shared" si="5"/>
        <v>11900305</v>
      </c>
      <c r="I109" s="4">
        <f t="shared" si="6"/>
        <v>19256.156957928804</v>
      </c>
      <c r="J109" s="8">
        <f t="shared" si="9"/>
        <v>9.8655861305477188</v>
      </c>
      <c r="K109" s="8">
        <f t="shared" si="7"/>
        <v>6.4264884574576904</v>
      </c>
      <c r="L109" s="8">
        <f t="shared" si="8"/>
        <v>11.216875142847931</v>
      </c>
    </row>
    <row r="110" spans="1:12" x14ac:dyDescent="0.3">
      <c r="A110">
        <v>1735835</v>
      </c>
      <c r="B110" t="s">
        <v>119</v>
      </c>
      <c r="C110" s="10">
        <v>24543</v>
      </c>
      <c r="D110" s="11">
        <v>108783</v>
      </c>
      <c r="E110" s="11">
        <v>346826453</v>
      </c>
      <c r="F110" s="11">
        <v>985737455</v>
      </c>
      <c r="G110" s="9">
        <v>0</v>
      </c>
      <c r="H110" s="26">
        <f t="shared" si="5"/>
        <v>1332563908</v>
      </c>
      <c r="I110" s="4">
        <f t="shared" si="6"/>
        <v>54295.070203316631</v>
      </c>
      <c r="J110" s="8">
        <f t="shared" si="9"/>
        <v>10.902188713647984</v>
      </c>
      <c r="K110" s="8">
        <f t="shared" si="7"/>
        <v>10.108181960181808</v>
      </c>
      <c r="L110" s="8">
        <f t="shared" si="8"/>
        <v>11.597110351195676</v>
      </c>
    </row>
    <row r="111" spans="1:12" x14ac:dyDescent="0.3">
      <c r="A111">
        <v>1735866</v>
      </c>
      <c r="B111" t="s">
        <v>120</v>
      </c>
      <c r="C111" s="10">
        <v>4343</v>
      </c>
      <c r="D111" s="11">
        <v>51487</v>
      </c>
      <c r="E111" s="11">
        <v>19900351</v>
      </c>
      <c r="F111" s="11">
        <v>46891364</v>
      </c>
      <c r="G111" s="9">
        <v>1</v>
      </c>
      <c r="H111" s="26">
        <f t="shared" si="5"/>
        <v>66791715</v>
      </c>
      <c r="I111" s="4">
        <f t="shared" si="6"/>
        <v>15379.165323509094</v>
      </c>
      <c r="J111" s="8">
        <f t="shared" si="9"/>
        <v>9.6407689713339675</v>
      </c>
      <c r="K111" s="8">
        <f t="shared" si="7"/>
        <v>8.3763206325348225</v>
      </c>
      <c r="L111" s="8">
        <f t="shared" si="8"/>
        <v>10.849084627602258</v>
      </c>
    </row>
    <row r="112" spans="1:12" x14ac:dyDescent="0.3">
      <c r="A112">
        <v>1735879</v>
      </c>
      <c r="B112" t="s">
        <v>121</v>
      </c>
      <c r="C112" s="10">
        <v>19463</v>
      </c>
      <c r="D112" s="11">
        <v>77013</v>
      </c>
      <c r="E112" s="11">
        <v>505716772</v>
      </c>
      <c r="F112" s="11">
        <v>358598079</v>
      </c>
      <c r="G112" s="9">
        <v>0.34896984020962851</v>
      </c>
      <c r="H112" s="26">
        <f t="shared" si="5"/>
        <v>864314851</v>
      </c>
      <c r="I112" s="4">
        <f t="shared" si="6"/>
        <v>44408.100035965675</v>
      </c>
      <c r="J112" s="8">
        <f t="shared" si="9"/>
        <v>10.701177165023866</v>
      </c>
      <c r="K112" s="8">
        <f t="shared" si="7"/>
        <v>9.8762705062425749</v>
      </c>
      <c r="L112" s="8">
        <f t="shared" si="8"/>
        <v>11.251729517754274</v>
      </c>
    </row>
    <row r="113" spans="1:12" x14ac:dyDescent="0.3">
      <c r="A113">
        <v>1736750</v>
      </c>
      <c r="B113" t="s">
        <v>122</v>
      </c>
      <c r="C113" s="10">
        <v>27740</v>
      </c>
      <c r="D113" s="11">
        <v>77420</v>
      </c>
      <c r="E113" s="11">
        <v>333048809</v>
      </c>
      <c r="F113" s="11">
        <v>950676740</v>
      </c>
      <c r="G113" s="9">
        <v>0</v>
      </c>
      <c r="H113" s="26">
        <f t="shared" si="5"/>
        <v>1283725549</v>
      </c>
      <c r="I113" s="4">
        <f t="shared" si="6"/>
        <v>46277.056560922858</v>
      </c>
      <c r="J113" s="8">
        <f t="shared" si="9"/>
        <v>10.742401578613501</v>
      </c>
      <c r="K113" s="8">
        <f t="shared" si="7"/>
        <v>10.230630693868823</v>
      </c>
      <c r="L113" s="8">
        <f t="shared" si="8"/>
        <v>11.25700042413164</v>
      </c>
    </row>
    <row r="114" spans="1:12" x14ac:dyDescent="0.3">
      <c r="A114">
        <v>1737218</v>
      </c>
      <c r="B114" t="s">
        <v>123</v>
      </c>
      <c r="C114" s="10">
        <v>536</v>
      </c>
      <c r="D114" s="11">
        <v>124375</v>
      </c>
      <c r="E114" s="11">
        <v>518502</v>
      </c>
      <c r="F114" s="11">
        <v>25199187</v>
      </c>
      <c r="G114" s="9">
        <v>0</v>
      </c>
      <c r="H114" s="26">
        <f t="shared" si="5"/>
        <v>25717689</v>
      </c>
      <c r="I114" s="4">
        <f t="shared" si="6"/>
        <v>47980.763059701494</v>
      </c>
      <c r="J114" s="8">
        <f t="shared" si="9"/>
        <v>10.77855543997088</v>
      </c>
      <c r="K114" s="8">
        <f t="shared" si="7"/>
        <v>6.2841341610708019</v>
      </c>
      <c r="L114" s="8">
        <f t="shared" si="8"/>
        <v>11.731056474460894</v>
      </c>
    </row>
    <row r="115" spans="1:12" x14ac:dyDescent="0.3">
      <c r="A115">
        <v>1737257</v>
      </c>
      <c r="B115" t="s">
        <v>124</v>
      </c>
      <c r="C115" s="10">
        <v>4065</v>
      </c>
      <c r="D115" s="11">
        <v>88496</v>
      </c>
      <c r="E115" s="11">
        <v>21295493</v>
      </c>
      <c r="F115" s="11">
        <v>146721960</v>
      </c>
      <c r="G115" s="9">
        <v>0</v>
      </c>
      <c r="H115" s="26">
        <f t="shared" si="5"/>
        <v>168017453</v>
      </c>
      <c r="I115" s="4">
        <f t="shared" si="6"/>
        <v>41332.706765067647</v>
      </c>
      <c r="J115" s="8">
        <f t="shared" si="9"/>
        <v>10.629409396894513</v>
      </c>
      <c r="K115" s="8">
        <f t="shared" si="7"/>
        <v>8.3101690219819115</v>
      </c>
      <c r="L115" s="8">
        <f t="shared" si="8"/>
        <v>11.390712632234459</v>
      </c>
    </row>
    <row r="116" spans="1:12" x14ac:dyDescent="0.3">
      <c r="A116">
        <v>1737608</v>
      </c>
      <c r="B116" t="s">
        <v>125</v>
      </c>
      <c r="C116" s="10">
        <v>7616</v>
      </c>
      <c r="D116" s="11">
        <v>185558</v>
      </c>
      <c r="E116" s="11">
        <v>6933194</v>
      </c>
      <c r="F116" s="11">
        <v>492937605</v>
      </c>
      <c r="G116" s="9">
        <v>0</v>
      </c>
      <c r="H116" s="26">
        <f t="shared" si="5"/>
        <v>499870799</v>
      </c>
      <c r="I116" s="4">
        <f t="shared" si="6"/>
        <v>65634.296087184877</v>
      </c>
      <c r="J116" s="8">
        <f t="shared" si="9"/>
        <v>11.091853644523715</v>
      </c>
      <c r="K116" s="8">
        <f t="shared" si="7"/>
        <v>8.9380065764712011</v>
      </c>
      <c r="L116" s="8">
        <f t="shared" si="8"/>
        <v>12.131122780622642</v>
      </c>
    </row>
    <row r="117" spans="1:12" x14ac:dyDescent="0.3">
      <c r="A117">
        <v>1737894</v>
      </c>
      <c r="B117" t="s">
        <v>126</v>
      </c>
      <c r="C117" s="10">
        <v>8051</v>
      </c>
      <c r="D117" s="11">
        <v>83970</v>
      </c>
      <c r="E117" s="11">
        <v>69124011</v>
      </c>
      <c r="F117" s="11">
        <v>186886194</v>
      </c>
      <c r="G117" s="9">
        <v>0</v>
      </c>
      <c r="H117" s="26">
        <f t="shared" si="5"/>
        <v>256010205</v>
      </c>
      <c r="I117" s="4">
        <f t="shared" si="6"/>
        <v>31798.559806235251</v>
      </c>
      <c r="J117" s="8">
        <f t="shared" si="9"/>
        <v>10.367176278630586</v>
      </c>
      <c r="K117" s="8">
        <f t="shared" si="7"/>
        <v>8.9935515862999811</v>
      </c>
      <c r="L117" s="8">
        <f t="shared" si="8"/>
        <v>11.338214871177609</v>
      </c>
    </row>
    <row r="118" spans="1:12" x14ac:dyDescent="0.3">
      <c r="A118">
        <v>1737907</v>
      </c>
      <c r="B118" t="s">
        <v>127</v>
      </c>
      <c r="C118" s="10">
        <v>9543</v>
      </c>
      <c r="D118" s="11">
        <v>99706</v>
      </c>
      <c r="E118" s="11">
        <v>315398606</v>
      </c>
      <c r="F118" s="11">
        <v>668567143</v>
      </c>
      <c r="G118" s="9">
        <v>0</v>
      </c>
      <c r="H118" s="26">
        <f t="shared" si="5"/>
        <v>983965749</v>
      </c>
      <c r="I118" s="4">
        <f t="shared" si="6"/>
        <v>103108.6397359321</v>
      </c>
      <c r="J118" s="8">
        <f t="shared" si="9"/>
        <v>11.543538466066634</v>
      </c>
      <c r="K118" s="8">
        <f t="shared" si="7"/>
        <v>9.1635631804172544</v>
      </c>
      <c r="L118" s="8">
        <f t="shared" si="8"/>
        <v>11.509981134680778</v>
      </c>
    </row>
    <row r="119" spans="1:12" x14ac:dyDescent="0.3">
      <c r="A119">
        <v>1738479</v>
      </c>
      <c r="B119" t="s">
        <v>128</v>
      </c>
      <c r="C119" s="10">
        <v>6355</v>
      </c>
      <c r="D119" s="11">
        <v>116556</v>
      </c>
      <c r="E119" s="11">
        <v>134625194</v>
      </c>
      <c r="F119" s="11">
        <v>224634323</v>
      </c>
      <c r="G119" s="9">
        <v>0</v>
      </c>
      <c r="H119" s="26">
        <f t="shared" si="5"/>
        <v>359259517</v>
      </c>
      <c r="I119" s="4">
        <f t="shared" si="6"/>
        <v>56531.788670338319</v>
      </c>
      <c r="J119" s="8">
        <f t="shared" si="9"/>
        <v>10.942558390250287</v>
      </c>
      <c r="K119" s="8">
        <f t="shared" si="7"/>
        <v>8.7569971836235538</v>
      </c>
      <c r="L119" s="8">
        <f t="shared" si="8"/>
        <v>11.66612712319033</v>
      </c>
    </row>
    <row r="120" spans="1:12" x14ac:dyDescent="0.3">
      <c r="A120">
        <v>1738570</v>
      </c>
      <c r="B120" t="s">
        <v>129</v>
      </c>
      <c r="C120" s="10">
        <v>150362</v>
      </c>
      <c r="D120" s="11">
        <v>72871</v>
      </c>
      <c r="E120" s="11">
        <v>2361076605</v>
      </c>
      <c r="F120" s="11">
        <v>3338556246</v>
      </c>
      <c r="G120" s="9">
        <v>0.38476476769396523</v>
      </c>
      <c r="H120" s="26">
        <f t="shared" si="5"/>
        <v>5699632851</v>
      </c>
      <c r="I120" s="4">
        <f t="shared" si="6"/>
        <v>37906.072352057039</v>
      </c>
      <c r="J120" s="8">
        <f t="shared" si="9"/>
        <v>10.542866598607503</v>
      </c>
      <c r="K120" s="8">
        <f t="shared" si="7"/>
        <v>11.920800998999601</v>
      </c>
      <c r="L120" s="8">
        <f t="shared" si="8"/>
        <v>11.196446033638646</v>
      </c>
    </row>
    <row r="121" spans="1:12" x14ac:dyDescent="0.3">
      <c r="A121">
        <v>1738830</v>
      </c>
      <c r="B121" t="s">
        <v>130</v>
      </c>
      <c r="C121" s="10">
        <v>12600</v>
      </c>
      <c r="D121" s="11">
        <v>57523</v>
      </c>
      <c r="E121" s="11">
        <v>35721974</v>
      </c>
      <c r="F121" s="11">
        <v>157206872</v>
      </c>
      <c r="G121" s="9">
        <v>0.54738095238095241</v>
      </c>
      <c r="H121" s="26">
        <f t="shared" si="5"/>
        <v>192928846</v>
      </c>
      <c r="I121" s="4">
        <f t="shared" si="6"/>
        <v>15311.813174603174</v>
      </c>
      <c r="J121" s="8">
        <f t="shared" si="9"/>
        <v>9.6363799123776506</v>
      </c>
      <c r="K121" s="8">
        <f t="shared" si="7"/>
        <v>9.4414520929395689</v>
      </c>
      <c r="L121" s="8">
        <f t="shared" si="8"/>
        <v>10.959940146806769</v>
      </c>
    </row>
    <row r="122" spans="1:12" x14ac:dyDescent="0.3">
      <c r="A122">
        <v>1738895</v>
      </c>
      <c r="B122" t="s">
        <v>131</v>
      </c>
      <c r="C122" s="10">
        <v>452</v>
      </c>
      <c r="D122" s="11">
        <v>64688</v>
      </c>
      <c r="E122" s="11">
        <v>1539924</v>
      </c>
      <c r="F122" s="11">
        <v>11445991</v>
      </c>
      <c r="G122" s="9">
        <v>0</v>
      </c>
      <c r="H122" s="26">
        <f t="shared" si="5"/>
        <v>12985915</v>
      </c>
      <c r="I122" s="4">
        <f t="shared" si="6"/>
        <v>28729.900442477876</v>
      </c>
      <c r="J122" s="8">
        <f t="shared" si="9"/>
        <v>10.265693686686365</v>
      </c>
      <c r="K122" s="8">
        <f t="shared" si="7"/>
        <v>6.1136821798322316</v>
      </c>
      <c r="L122" s="8">
        <f t="shared" si="8"/>
        <v>11.077330991880553</v>
      </c>
    </row>
    <row r="123" spans="1:12" x14ac:dyDescent="0.3">
      <c r="A123">
        <v>1739519</v>
      </c>
      <c r="B123" t="s">
        <v>132</v>
      </c>
      <c r="C123" s="10">
        <v>2514</v>
      </c>
      <c r="D123" s="11">
        <v>241591</v>
      </c>
      <c r="E123" s="11">
        <v>5239933</v>
      </c>
      <c r="F123" s="11">
        <v>323828968</v>
      </c>
      <c r="G123" s="9">
        <v>0</v>
      </c>
      <c r="H123" s="26">
        <f t="shared" si="5"/>
        <v>329068901</v>
      </c>
      <c r="I123" s="4">
        <f t="shared" si="6"/>
        <v>130894.55091487669</v>
      </c>
      <c r="J123" s="8">
        <f t="shared" si="9"/>
        <v>11.782147323184903</v>
      </c>
      <c r="K123" s="8">
        <f t="shared" si="7"/>
        <v>7.8296303891501928</v>
      </c>
      <c r="L123" s="8">
        <f t="shared" si="8"/>
        <v>12.395001492693307</v>
      </c>
    </row>
    <row r="124" spans="1:12" x14ac:dyDescent="0.3">
      <c r="A124">
        <v>1739883</v>
      </c>
      <c r="B124" t="s">
        <v>133</v>
      </c>
      <c r="C124" s="10">
        <v>4091</v>
      </c>
      <c r="D124" s="11">
        <v>212500</v>
      </c>
      <c r="E124" s="11">
        <v>164132330</v>
      </c>
      <c r="F124" s="11">
        <v>337628381</v>
      </c>
      <c r="G124" s="9">
        <v>0</v>
      </c>
      <c r="H124" s="26">
        <f t="shared" si="5"/>
        <v>501760711</v>
      </c>
      <c r="I124" s="4">
        <f t="shared" si="6"/>
        <v>122649.89269127353</v>
      </c>
      <c r="J124" s="8">
        <f t="shared" si="9"/>
        <v>11.717089174767978</v>
      </c>
      <c r="K124" s="8">
        <f t="shared" si="7"/>
        <v>8.3165447179293981</v>
      </c>
      <c r="L124" s="8">
        <f t="shared" si="8"/>
        <v>12.266697267346608</v>
      </c>
    </row>
    <row r="125" spans="1:12" x14ac:dyDescent="0.3">
      <c r="A125">
        <v>1740767</v>
      </c>
      <c r="B125" t="s">
        <v>134</v>
      </c>
      <c r="C125" s="10">
        <v>16321</v>
      </c>
      <c r="D125" s="11">
        <v>122629</v>
      </c>
      <c r="E125" s="11">
        <v>144901770</v>
      </c>
      <c r="F125" s="11">
        <v>728551828</v>
      </c>
      <c r="G125" s="9">
        <v>0</v>
      </c>
      <c r="H125" s="26">
        <f t="shared" si="5"/>
        <v>873453598</v>
      </c>
      <c r="I125" s="4">
        <f t="shared" si="6"/>
        <v>53517.161816065192</v>
      </c>
      <c r="J125" s="8">
        <f t="shared" si="9"/>
        <v>10.887757663053373</v>
      </c>
      <c r="K125" s="8">
        <f t="shared" si="7"/>
        <v>9.7002079011506961</v>
      </c>
      <c r="L125" s="8">
        <f t="shared" si="8"/>
        <v>11.71691881611139</v>
      </c>
    </row>
    <row r="126" spans="1:12" x14ac:dyDescent="0.3">
      <c r="A126">
        <v>1740793</v>
      </c>
      <c r="B126" t="s">
        <v>135</v>
      </c>
      <c r="C126" s="10">
        <v>13475</v>
      </c>
      <c r="D126" s="11">
        <v>107945</v>
      </c>
      <c r="E126" s="11">
        <v>56854277</v>
      </c>
      <c r="F126" s="11">
        <v>385485986</v>
      </c>
      <c r="G126" s="9">
        <v>0.33365491651205936</v>
      </c>
      <c r="H126" s="26">
        <f t="shared" si="5"/>
        <v>442340263</v>
      </c>
      <c r="I126" s="4">
        <f t="shared" si="6"/>
        <v>32826.735658627091</v>
      </c>
      <c r="J126" s="8">
        <f t="shared" si="9"/>
        <v>10.398998573892742</v>
      </c>
      <c r="K126" s="8">
        <f t="shared" si="7"/>
        <v>9.5085913957771986</v>
      </c>
      <c r="L126" s="8">
        <f t="shared" si="8"/>
        <v>11.58937711713056</v>
      </c>
    </row>
    <row r="127" spans="1:12" x14ac:dyDescent="0.3">
      <c r="A127">
        <v>1740884</v>
      </c>
      <c r="B127" t="s">
        <v>136</v>
      </c>
      <c r="C127" s="10">
        <v>5100</v>
      </c>
      <c r="D127" s="11">
        <v>105651</v>
      </c>
      <c r="E127" s="11">
        <v>41164593</v>
      </c>
      <c r="F127" s="11">
        <v>339888208</v>
      </c>
      <c r="G127" s="9">
        <v>0</v>
      </c>
      <c r="H127" s="26">
        <f t="shared" si="5"/>
        <v>381052801</v>
      </c>
      <c r="I127" s="4">
        <f t="shared" si="6"/>
        <v>74716.235490196079</v>
      </c>
      <c r="J127" s="8">
        <f t="shared" si="9"/>
        <v>11.221452690078339</v>
      </c>
      <c r="K127" s="8">
        <f t="shared" si="7"/>
        <v>8.536995818712418</v>
      </c>
      <c r="L127" s="8">
        <f t="shared" si="8"/>
        <v>11.567896488214741</v>
      </c>
    </row>
    <row r="128" spans="1:12" x14ac:dyDescent="0.3">
      <c r="A128">
        <v>1740910</v>
      </c>
      <c r="B128" t="s">
        <v>137</v>
      </c>
      <c r="C128" s="10">
        <v>5616</v>
      </c>
      <c r="D128" s="11">
        <v>174444</v>
      </c>
      <c r="E128" s="11">
        <v>317601921</v>
      </c>
      <c r="F128" s="11">
        <v>594260348</v>
      </c>
      <c r="G128" s="9">
        <v>0</v>
      </c>
      <c r="H128" s="26">
        <f t="shared" si="5"/>
        <v>911862269</v>
      </c>
      <c r="I128" s="4">
        <f t="shared" si="6"/>
        <v>162368.63764245014</v>
      </c>
      <c r="J128" s="8">
        <f t="shared" si="9"/>
        <v>11.99762457009483</v>
      </c>
      <c r="K128" s="8">
        <f t="shared" si="7"/>
        <v>8.633374945705647</v>
      </c>
      <c r="L128" s="8">
        <f t="shared" si="8"/>
        <v>12.069359052214326</v>
      </c>
    </row>
    <row r="129" spans="1:12" x14ac:dyDescent="0.3">
      <c r="A129">
        <v>1741105</v>
      </c>
      <c r="B129" t="s">
        <v>138</v>
      </c>
      <c r="C129" s="10">
        <v>19367</v>
      </c>
      <c r="D129" s="11">
        <v>189118</v>
      </c>
      <c r="E129" s="11">
        <v>231368083</v>
      </c>
      <c r="F129" s="11">
        <v>2457796598</v>
      </c>
      <c r="G129" s="9">
        <v>0</v>
      </c>
      <c r="H129" s="26">
        <f t="shared" si="5"/>
        <v>2689164681</v>
      </c>
      <c r="I129" s="4">
        <f t="shared" si="6"/>
        <v>138852.92926111427</v>
      </c>
      <c r="J129" s="8">
        <f t="shared" si="9"/>
        <v>11.841170589099482</v>
      </c>
      <c r="K129" s="8">
        <f t="shared" si="7"/>
        <v>9.8713258657277319</v>
      </c>
      <c r="L129" s="8">
        <f t="shared" si="8"/>
        <v>12.150126437847844</v>
      </c>
    </row>
    <row r="130" spans="1:12" x14ac:dyDescent="0.3">
      <c r="A130">
        <v>1741183</v>
      </c>
      <c r="B130" t="s">
        <v>139</v>
      </c>
      <c r="C130" s="10">
        <v>28982</v>
      </c>
      <c r="D130" s="11">
        <v>96470</v>
      </c>
      <c r="E130" s="11">
        <v>294302474</v>
      </c>
      <c r="F130" s="11">
        <v>737600981</v>
      </c>
      <c r="G130" s="9">
        <v>0</v>
      </c>
      <c r="H130" s="26">
        <f t="shared" ref="H130:H193" si="10">E130+F130</f>
        <v>1031903455</v>
      </c>
      <c r="I130" s="4">
        <f t="shared" ref="I130:I193" si="11">H130/C130</f>
        <v>35604.977399765368</v>
      </c>
      <c r="J130" s="8">
        <f t="shared" si="9"/>
        <v>10.480240721667123</v>
      </c>
      <c r="K130" s="8">
        <f t="shared" ref="K130:K193" si="12">LN(C130)</f>
        <v>10.274430226605869</v>
      </c>
      <c r="L130" s="8">
        <f t="shared" ref="L130:L193" si="13">LN(D130)</f>
        <v>11.4769873581646</v>
      </c>
    </row>
    <row r="131" spans="1:12" x14ac:dyDescent="0.3">
      <c r="A131">
        <v>1741586</v>
      </c>
      <c r="B131" t="s">
        <v>140</v>
      </c>
      <c r="C131" s="10">
        <v>8741</v>
      </c>
      <c r="D131" s="11">
        <v>105639</v>
      </c>
      <c r="E131" s="11">
        <v>71957468</v>
      </c>
      <c r="F131" s="11">
        <v>223695613</v>
      </c>
      <c r="G131" s="9">
        <v>0</v>
      </c>
      <c r="H131" s="26">
        <f t="shared" si="10"/>
        <v>295653081</v>
      </c>
      <c r="I131" s="4">
        <f t="shared" si="11"/>
        <v>33823.713648323988</v>
      </c>
      <c r="J131" s="8">
        <f t="shared" ref="J131:J194" si="14">LN(I131)</f>
        <v>10.428917422702364</v>
      </c>
      <c r="K131" s="8">
        <f t="shared" si="12"/>
        <v>9.0757798785804873</v>
      </c>
      <c r="L131" s="8">
        <f t="shared" si="13"/>
        <v>11.567782900254944</v>
      </c>
    </row>
    <row r="132" spans="1:12" x14ac:dyDescent="0.3">
      <c r="A132">
        <v>1741742</v>
      </c>
      <c r="B132" t="s">
        <v>141</v>
      </c>
      <c r="C132" s="10">
        <v>19759</v>
      </c>
      <c r="D132" s="11">
        <v>113467</v>
      </c>
      <c r="E132" s="11">
        <v>709696299</v>
      </c>
      <c r="F132" s="11">
        <v>910754750</v>
      </c>
      <c r="G132" s="9">
        <v>0</v>
      </c>
      <c r="H132" s="26">
        <f t="shared" si="10"/>
        <v>1620451049</v>
      </c>
      <c r="I132" s="4">
        <f t="shared" si="11"/>
        <v>82010.782377650685</v>
      </c>
      <c r="J132" s="8">
        <f t="shared" si="14"/>
        <v>11.314606010012396</v>
      </c>
      <c r="K132" s="8">
        <f t="shared" si="12"/>
        <v>9.8913643627338175</v>
      </c>
      <c r="L132" s="8">
        <f t="shared" si="13"/>
        <v>11.639267324729261</v>
      </c>
    </row>
    <row r="133" spans="1:12" x14ac:dyDescent="0.3">
      <c r="A133">
        <v>1741326</v>
      </c>
      <c r="B133" t="s">
        <v>142</v>
      </c>
      <c r="C133" s="10">
        <v>6182</v>
      </c>
      <c r="D133" s="11">
        <v>80966</v>
      </c>
      <c r="E133" s="11">
        <v>93999730</v>
      </c>
      <c r="F133" s="11">
        <v>145173396</v>
      </c>
      <c r="G133" s="9">
        <v>0</v>
      </c>
      <c r="H133" s="26">
        <f t="shared" si="10"/>
        <v>239173126</v>
      </c>
      <c r="I133" s="4">
        <f t="shared" si="11"/>
        <v>38688.632481397603</v>
      </c>
      <c r="J133" s="8">
        <f t="shared" si="14"/>
        <v>10.563301101538684</v>
      </c>
      <c r="K133" s="8">
        <f t="shared" si="12"/>
        <v>8.7293971226920615</v>
      </c>
      <c r="L133" s="8">
        <f t="shared" si="13"/>
        <v>11.301784592447168</v>
      </c>
    </row>
    <row r="134" spans="1:12" x14ac:dyDescent="0.3">
      <c r="A134">
        <v>1741651</v>
      </c>
      <c r="B134" t="s">
        <v>143</v>
      </c>
      <c r="C134" s="10">
        <v>4283</v>
      </c>
      <c r="D134" s="11">
        <v>149583</v>
      </c>
      <c r="E134" s="11">
        <v>6755092</v>
      </c>
      <c r="F134" s="11">
        <v>182312065</v>
      </c>
      <c r="G134" s="9">
        <v>0</v>
      </c>
      <c r="H134" s="26">
        <f t="shared" si="10"/>
        <v>189067157</v>
      </c>
      <c r="I134" s="4">
        <f t="shared" si="11"/>
        <v>44143.6275974784</v>
      </c>
      <c r="J134" s="8">
        <f t="shared" si="14"/>
        <v>10.695203860336814</v>
      </c>
      <c r="K134" s="8">
        <f t="shared" si="12"/>
        <v>8.3624089776153703</v>
      </c>
      <c r="L134" s="8">
        <f t="shared" si="13"/>
        <v>11.915606701701776</v>
      </c>
    </row>
    <row r="135" spans="1:12" x14ac:dyDescent="0.3">
      <c r="A135">
        <v>1742028</v>
      </c>
      <c r="B135" t="s">
        <v>144</v>
      </c>
      <c r="C135" s="10">
        <v>29076</v>
      </c>
      <c r="D135" s="11">
        <v>57659</v>
      </c>
      <c r="E135" s="11">
        <v>420955932</v>
      </c>
      <c r="F135" s="11">
        <v>376604855</v>
      </c>
      <c r="G135" s="9">
        <v>0.5263103590590178</v>
      </c>
      <c r="H135" s="26">
        <f t="shared" si="10"/>
        <v>797560787</v>
      </c>
      <c r="I135" s="4">
        <f t="shared" si="11"/>
        <v>27430.21003576833</v>
      </c>
      <c r="J135" s="8">
        <f t="shared" si="14"/>
        <v>10.219400241057576</v>
      </c>
      <c r="K135" s="8">
        <f t="shared" si="12"/>
        <v>10.277668370604527</v>
      </c>
      <c r="L135" s="8">
        <f t="shared" si="13"/>
        <v>10.962301627996561</v>
      </c>
    </row>
    <row r="136" spans="1:12" x14ac:dyDescent="0.3">
      <c r="A136">
        <v>1742795</v>
      </c>
      <c r="B136" t="s">
        <v>145</v>
      </c>
      <c r="C136" s="10">
        <v>17629</v>
      </c>
      <c r="D136" s="11">
        <v>114509</v>
      </c>
      <c r="E136" s="11">
        <v>223205136</v>
      </c>
      <c r="F136" s="11">
        <v>680520825</v>
      </c>
      <c r="G136" s="9">
        <v>0</v>
      </c>
      <c r="H136" s="26">
        <f t="shared" si="10"/>
        <v>903725961</v>
      </c>
      <c r="I136" s="4">
        <f t="shared" si="11"/>
        <v>51263.597538147369</v>
      </c>
      <c r="J136" s="8">
        <f t="shared" si="14"/>
        <v>10.844736179627617</v>
      </c>
      <c r="K136" s="8">
        <f t="shared" si="12"/>
        <v>9.7773005522857428</v>
      </c>
      <c r="L136" s="8">
        <f t="shared" si="13"/>
        <v>11.648408701507496</v>
      </c>
    </row>
    <row r="137" spans="1:12" x14ac:dyDescent="0.3">
      <c r="A137">
        <v>1743250</v>
      </c>
      <c r="B137" t="s">
        <v>146</v>
      </c>
      <c r="C137" s="10">
        <v>20579</v>
      </c>
      <c r="D137" s="11">
        <v>150580</v>
      </c>
      <c r="E137" s="11">
        <v>782135531</v>
      </c>
      <c r="F137" s="11">
        <v>1282397055</v>
      </c>
      <c r="G137" s="9">
        <v>0</v>
      </c>
      <c r="H137" s="26">
        <f t="shared" si="10"/>
        <v>2064532586</v>
      </c>
      <c r="I137" s="4">
        <f t="shared" si="11"/>
        <v>100322.29875115409</v>
      </c>
      <c r="J137" s="8">
        <f t="shared" si="14"/>
        <v>11.516143269790367</v>
      </c>
      <c r="K137" s="8">
        <f t="shared" si="12"/>
        <v>9.9320264173425485</v>
      </c>
      <c r="L137" s="8">
        <f t="shared" si="13"/>
        <v>11.922249783404114</v>
      </c>
    </row>
    <row r="138" spans="1:12" x14ac:dyDescent="0.3">
      <c r="A138">
        <v>1743406</v>
      </c>
      <c r="B138" t="s">
        <v>147</v>
      </c>
      <c r="C138" s="10">
        <v>1032</v>
      </c>
      <c r="D138" s="11">
        <v>119792</v>
      </c>
      <c r="E138" s="11">
        <v>3144239</v>
      </c>
      <c r="F138" s="11">
        <v>39377114</v>
      </c>
      <c r="G138" s="9">
        <v>0</v>
      </c>
      <c r="H138" s="26">
        <f t="shared" si="10"/>
        <v>42521353</v>
      </c>
      <c r="I138" s="4">
        <f t="shared" si="11"/>
        <v>41202.861434108527</v>
      </c>
      <c r="J138" s="8">
        <f t="shared" si="14"/>
        <v>10.626262985210108</v>
      </c>
      <c r="K138" s="8">
        <f t="shared" si="12"/>
        <v>6.9392539460415081</v>
      </c>
      <c r="L138" s="8">
        <f t="shared" si="13"/>
        <v>11.693512184470466</v>
      </c>
    </row>
    <row r="139" spans="1:12" x14ac:dyDescent="0.3">
      <c r="A139">
        <v>1743666</v>
      </c>
      <c r="B139" t="s">
        <v>148</v>
      </c>
      <c r="C139" s="10">
        <v>7940</v>
      </c>
      <c r="D139" s="11">
        <v>130076</v>
      </c>
      <c r="E139" s="11">
        <v>188737784</v>
      </c>
      <c r="F139" s="11">
        <v>667097000</v>
      </c>
      <c r="G139" s="9">
        <v>0</v>
      </c>
      <c r="H139" s="26">
        <f t="shared" si="10"/>
        <v>855834784</v>
      </c>
      <c r="I139" s="4">
        <f t="shared" si="11"/>
        <v>107787.75617128464</v>
      </c>
      <c r="J139" s="8">
        <f t="shared" si="14"/>
        <v>11.58791935189034</v>
      </c>
      <c r="K139" s="8">
        <f t="shared" si="12"/>
        <v>8.9796685542411812</v>
      </c>
      <c r="L139" s="8">
        <f t="shared" si="13"/>
        <v>11.775874174001334</v>
      </c>
    </row>
    <row r="140" spans="1:12" x14ac:dyDescent="0.3">
      <c r="A140">
        <v>1743744</v>
      </c>
      <c r="B140" t="s">
        <v>149</v>
      </c>
      <c r="C140" s="10">
        <v>13463</v>
      </c>
      <c r="D140" s="11">
        <v>90422</v>
      </c>
      <c r="E140" s="11">
        <v>458372895</v>
      </c>
      <c r="F140" s="11">
        <v>690538519</v>
      </c>
      <c r="G140" s="9">
        <v>0</v>
      </c>
      <c r="H140" s="26">
        <f t="shared" si="10"/>
        <v>1148911414</v>
      </c>
      <c r="I140" s="4">
        <f t="shared" si="11"/>
        <v>85338.439723687145</v>
      </c>
      <c r="J140" s="8">
        <f t="shared" si="14"/>
        <v>11.354380273515176</v>
      </c>
      <c r="K140" s="8">
        <f t="shared" si="12"/>
        <v>9.507700460979235</v>
      </c>
      <c r="L140" s="8">
        <f t="shared" si="13"/>
        <v>11.412242879604197</v>
      </c>
    </row>
    <row r="141" spans="1:12" x14ac:dyDescent="0.3">
      <c r="A141">
        <v>1743770</v>
      </c>
      <c r="B141" t="s">
        <v>150</v>
      </c>
      <c r="C141" s="10">
        <v>14406</v>
      </c>
      <c r="D141" s="11">
        <v>115495</v>
      </c>
      <c r="E141" s="11">
        <v>91852920</v>
      </c>
      <c r="F141" s="11">
        <v>349491896</v>
      </c>
      <c r="G141" s="9">
        <v>0</v>
      </c>
      <c r="H141" s="26">
        <f t="shared" si="10"/>
        <v>441344816</v>
      </c>
      <c r="I141" s="4">
        <f t="shared" si="11"/>
        <v>30636.180480355408</v>
      </c>
      <c r="J141" s="8">
        <f t="shared" si="14"/>
        <v>10.329936958132233</v>
      </c>
      <c r="K141" s="8">
        <f t="shared" si="12"/>
        <v>9.5754000654493083</v>
      </c>
      <c r="L141" s="8">
        <f t="shared" si="13"/>
        <v>11.656982517963653</v>
      </c>
    </row>
    <row r="142" spans="1:12" x14ac:dyDescent="0.3">
      <c r="A142">
        <v>1743900</v>
      </c>
      <c r="B142" t="s">
        <v>151</v>
      </c>
      <c r="C142" s="10">
        <v>271</v>
      </c>
      <c r="D142" s="11">
        <v>63750</v>
      </c>
      <c r="E142" s="11">
        <v>680167</v>
      </c>
      <c r="F142" s="11">
        <v>5423475</v>
      </c>
      <c r="G142" s="9">
        <v>0</v>
      </c>
      <c r="H142" s="26">
        <f t="shared" si="10"/>
        <v>6103642</v>
      </c>
      <c r="I142" s="4">
        <f t="shared" si="11"/>
        <v>22522.664206642068</v>
      </c>
      <c r="J142" s="8">
        <f t="shared" si="14"/>
        <v>10.022277379281215</v>
      </c>
      <c r="K142" s="8">
        <f t="shared" si="12"/>
        <v>5.602118820879701</v>
      </c>
      <c r="L142" s="8">
        <f t="shared" si="13"/>
        <v>11.062724463020672</v>
      </c>
    </row>
    <row r="143" spans="1:12" x14ac:dyDescent="0.3">
      <c r="A143">
        <v>1743939</v>
      </c>
      <c r="B143" t="s">
        <v>152</v>
      </c>
      <c r="C143" s="10">
        <v>24223</v>
      </c>
      <c r="D143" s="11">
        <v>96945</v>
      </c>
      <c r="E143" s="11">
        <v>440717463</v>
      </c>
      <c r="F143" s="11">
        <v>1084000846</v>
      </c>
      <c r="G143" s="9">
        <v>0</v>
      </c>
      <c r="H143" s="26">
        <f t="shared" si="10"/>
        <v>1524718309</v>
      </c>
      <c r="I143" s="4">
        <f t="shared" si="11"/>
        <v>62945.064979564879</v>
      </c>
      <c r="J143" s="8">
        <f t="shared" si="14"/>
        <v>11.050017640522725</v>
      </c>
      <c r="K143" s="8">
        <f t="shared" si="12"/>
        <v>10.095057874011232</v>
      </c>
      <c r="L143" s="8">
        <f t="shared" si="13"/>
        <v>11.481899086365106</v>
      </c>
    </row>
    <row r="144" spans="1:12" x14ac:dyDescent="0.3">
      <c r="A144">
        <v>1744225</v>
      </c>
      <c r="B144" t="s">
        <v>153</v>
      </c>
      <c r="C144" s="10">
        <v>26094</v>
      </c>
      <c r="D144" s="11">
        <v>87817</v>
      </c>
      <c r="E144" s="11">
        <v>292073494</v>
      </c>
      <c r="F144" s="11">
        <v>795598289</v>
      </c>
      <c r="G144" s="9">
        <v>9.1591936843718868E-3</v>
      </c>
      <c r="H144" s="26">
        <f t="shared" si="10"/>
        <v>1087671783</v>
      </c>
      <c r="I144" s="4">
        <f t="shared" si="11"/>
        <v>41682.830650724303</v>
      </c>
      <c r="J144" s="8">
        <f t="shared" si="14"/>
        <v>10.637844588006145</v>
      </c>
      <c r="K144" s="8">
        <f t="shared" si="12"/>
        <v>10.169460681825694</v>
      </c>
      <c r="L144" s="8">
        <f t="shared" si="13"/>
        <v>11.383010382748795</v>
      </c>
    </row>
    <row r="145" spans="1:12" x14ac:dyDescent="0.3">
      <c r="A145">
        <v>1744407</v>
      </c>
      <c r="B145" t="s">
        <v>154</v>
      </c>
      <c r="C145" s="10">
        <v>44476</v>
      </c>
      <c r="D145" s="11">
        <v>86167</v>
      </c>
      <c r="E145" s="11">
        <v>1175237493</v>
      </c>
      <c r="F145" s="11">
        <v>1664970939</v>
      </c>
      <c r="G145" s="9">
        <v>0.3023653206223581</v>
      </c>
      <c r="H145" s="26">
        <f t="shared" si="10"/>
        <v>2840208432</v>
      </c>
      <c r="I145" s="4">
        <f t="shared" si="11"/>
        <v>63859.349581796923</v>
      </c>
      <c r="J145" s="8">
        <f t="shared" si="14"/>
        <v>11.064438281152654</v>
      </c>
      <c r="K145" s="8">
        <f t="shared" si="12"/>
        <v>10.70270499682314</v>
      </c>
      <c r="L145" s="8">
        <f t="shared" si="13"/>
        <v>11.364042552726982</v>
      </c>
    </row>
    <row r="146" spans="1:12" x14ac:dyDescent="0.3">
      <c r="A146">
        <v>1744524</v>
      </c>
      <c r="B146" t="s">
        <v>155</v>
      </c>
      <c r="C146" s="10">
        <v>8366</v>
      </c>
      <c r="D146" s="11">
        <v>207188</v>
      </c>
      <c r="E146" s="11">
        <v>99860678</v>
      </c>
      <c r="F146" s="11">
        <v>588024931</v>
      </c>
      <c r="G146" s="9">
        <v>0</v>
      </c>
      <c r="H146" s="26">
        <f t="shared" si="10"/>
        <v>687885609</v>
      </c>
      <c r="I146" s="4">
        <f t="shared" si="11"/>
        <v>82223.955175711206</v>
      </c>
      <c r="J146" s="8">
        <f t="shared" si="14"/>
        <v>11.317201964083381</v>
      </c>
      <c r="K146" s="8">
        <f t="shared" si="12"/>
        <v>9.0319311520021444</v>
      </c>
      <c r="L146" s="8">
        <f t="shared" si="13"/>
        <v>12.241381872632408</v>
      </c>
    </row>
    <row r="147" spans="1:12" x14ac:dyDescent="0.3">
      <c r="A147">
        <v>1745421</v>
      </c>
      <c r="B147" t="s">
        <v>156</v>
      </c>
      <c r="C147" s="10">
        <v>9116</v>
      </c>
      <c r="D147" s="11">
        <v>76154</v>
      </c>
      <c r="E147" s="11">
        <v>35414239</v>
      </c>
      <c r="F147" s="11">
        <v>142868123</v>
      </c>
      <c r="G147" s="9">
        <v>1</v>
      </c>
      <c r="H147" s="26">
        <f t="shared" si="10"/>
        <v>178282362</v>
      </c>
      <c r="I147" s="4">
        <f t="shared" si="11"/>
        <v>19557.082272926724</v>
      </c>
      <c r="J147" s="8">
        <f t="shared" si="14"/>
        <v>9.8810927644113669</v>
      </c>
      <c r="K147" s="8">
        <f t="shared" si="12"/>
        <v>9.1177863903655751</v>
      </c>
      <c r="L147" s="8">
        <f t="shared" si="13"/>
        <v>11.240512884849215</v>
      </c>
    </row>
    <row r="148" spans="1:12" x14ac:dyDescent="0.3">
      <c r="A148">
        <v>1745434</v>
      </c>
      <c r="B148" t="s">
        <v>157</v>
      </c>
      <c r="C148" s="10">
        <v>10817</v>
      </c>
      <c r="D148" s="11">
        <v>66005</v>
      </c>
      <c r="E148" s="11">
        <v>160783869</v>
      </c>
      <c r="F148" s="11">
        <v>171123356</v>
      </c>
      <c r="G148" s="9">
        <v>0.56891929370435423</v>
      </c>
      <c r="H148" s="26">
        <f t="shared" si="10"/>
        <v>331907225</v>
      </c>
      <c r="I148" s="4">
        <f t="shared" si="11"/>
        <v>30683.851807340299</v>
      </c>
      <c r="J148" s="8">
        <f t="shared" si="14"/>
        <v>10.331491795427983</v>
      </c>
      <c r="K148" s="8">
        <f t="shared" si="12"/>
        <v>9.2888742496302896</v>
      </c>
      <c r="L148" s="8">
        <f t="shared" si="13"/>
        <v>11.09748577571486</v>
      </c>
    </row>
    <row r="149" spans="1:12" x14ac:dyDescent="0.3">
      <c r="A149">
        <v>1746357</v>
      </c>
      <c r="B149" t="s">
        <v>158</v>
      </c>
      <c r="C149" s="10">
        <v>9385</v>
      </c>
      <c r="D149" s="11">
        <v>105726</v>
      </c>
      <c r="E149" s="11">
        <v>24984009</v>
      </c>
      <c r="F149" s="11">
        <v>238961193</v>
      </c>
      <c r="G149" s="9">
        <v>0</v>
      </c>
      <c r="H149" s="26">
        <f t="shared" si="10"/>
        <v>263945202</v>
      </c>
      <c r="I149" s="4">
        <f t="shared" si="11"/>
        <v>28124.155780500798</v>
      </c>
      <c r="J149" s="8">
        <f t="shared" si="14"/>
        <v>10.244384122362906</v>
      </c>
      <c r="K149" s="8">
        <f t="shared" si="12"/>
        <v>9.14686794902061</v>
      </c>
      <c r="L149" s="8">
        <f t="shared" si="13"/>
        <v>11.568606120796785</v>
      </c>
    </row>
    <row r="150" spans="1:12" x14ac:dyDescent="0.3">
      <c r="A150">
        <v>1746604</v>
      </c>
      <c r="B150" t="s">
        <v>159</v>
      </c>
      <c r="C150" s="10">
        <v>1433</v>
      </c>
      <c r="D150" s="11">
        <v>90833</v>
      </c>
      <c r="E150" s="11">
        <v>9482335</v>
      </c>
      <c r="F150" s="11">
        <v>31845620</v>
      </c>
      <c r="G150" s="9">
        <v>0</v>
      </c>
      <c r="H150" s="26">
        <f t="shared" si="10"/>
        <v>41327955</v>
      </c>
      <c r="I150" s="4">
        <f t="shared" si="11"/>
        <v>28840.163991625959</v>
      </c>
      <c r="J150" s="8">
        <f t="shared" si="14"/>
        <v>10.269524277638819</v>
      </c>
      <c r="K150" s="8">
        <f t="shared" si="12"/>
        <v>7.267525427828172</v>
      </c>
      <c r="L150" s="8">
        <f t="shared" si="13"/>
        <v>11.416777934685822</v>
      </c>
    </row>
    <row r="151" spans="1:12" x14ac:dyDescent="0.3">
      <c r="A151">
        <v>1746786</v>
      </c>
      <c r="B151" t="s">
        <v>160</v>
      </c>
      <c r="C151" s="10">
        <v>7568</v>
      </c>
      <c r="D151" s="11">
        <v>69688</v>
      </c>
      <c r="E151" s="11">
        <v>70958128</v>
      </c>
      <c r="F151" s="11">
        <v>134260619</v>
      </c>
      <c r="G151" s="9">
        <v>0</v>
      </c>
      <c r="H151" s="26">
        <f t="shared" si="10"/>
        <v>205218747</v>
      </c>
      <c r="I151" s="4">
        <f t="shared" si="11"/>
        <v>27116.642045454544</v>
      </c>
      <c r="J151" s="8">
        <f t="shared" si="14"/>
        <v>10.207902916005258</v>
      </c>
      <c r="K151" s="8">
        <f t="shared" si="12"/>
        <v>8.9316841107317142</v>
      </c>
      <c r="L151" s="8">
        <f t="shared" si="13"/>
        <v>11.151783415498729</v>
      </c>
    </row>
    <row r="152" spans="1:12" x14ac:dyDescent="0.3">
      <c r="A152">
        <v>1747007</v>
      </c>
      <c r="B152" t="s">
        <v>161</v>
      </c>
      <c r="C152" s="10">
        <v>11661</v>
      </c>
      <c r="D152" s="11">
        <v>42050</v>
      </c>
      <c r="E152" s="11">
        <v>89614239</v>
      </c>
      <c r="F152" s="11">
        <v>120844136</v>
      </c>
      <c r="G152" s="9">
        <v>1</v>
      </c>
      <c r="H152" s="26">
        <f t="shared" si="10"/>
        <v>210458375</v>
      </c>
      <c r="I152" s="4">
        <f t="shared" si="11"/>
        <v>18048.055484092274</v>
      </c>
      <c r="J152" s="8">
        <f t="shared" si="14"/>
        <v>9.8007932285446273</v>
      </c>
      <c r="K152" s="8">
        <f t="shared" si="12"/>
        <v>9.3640052195203332</v>
      </c>
      <c r="L152" s="8">
        <f t="shared" si="13"/>
        <v>10.646614665401094</v>
      </c>
    </row>
    <row r="153" spans="1:12" x14ac:dyDescent="0.3">
      <c r="A153">
        <v>1747540</v>
      </c>
      <c r="B153" t="s">
        <v>162</v>
      </c>
      <c r="C153" s="10">
        <v>19073</v>
      </c>
      <c r="D153" s="11">
        <v>84611</v>
      </c>
      <c r="E153" s="11">
        <v>590769976</v>
      </c>
      <c r="F153" s="11">
        <v>395282660</v>
      </c>
      <c r="G153" s="9">
        <v>0.17081738583337702</v>
      </c>
      <c r="H153" s="26">
        <f t="shared" si="10"/>
        <v>986052636</v>
      </c>
      <c r="I153" s="4">
        <f t="shared" si="11"/>
        <v>51698.87463954281</v>
      </c>
      <c r="J153" s="8">
        <f t="shared" si="14"/>
        <v>10.853191293132781</v>
      </c>
      <c r="K153" s="8">
        <f t="shared" si="12"/>
        <v>9.8560290013764273</v>
      </c>
      <c r="L153" s="8">
        <f t="shared" si="13"/>
        <v>11.345819560782635</v>
      </c>
    </row>
    <row r="154" spans="1:12" x14ac:dyDescent="0.3">
      <c r="A154">
        <v>1747774</v>
      </c>
      <c r="B154" t="s">
        <v>163</v>
      </c>
      <c r="C154" s="10">
        <v>23512</v>
      </c>
      <c r="D154" s="11">
        <v>56623</v>
      </c>
      <c r="E154" s="11">
        <v>88017082</v>
      </c>
      <c r="F154" s="11">
        <v>204847370</v>
      </c>
      <c r="G154" s="9">
        <v>1</v>
      </c>
      <c r="H154" s="26">
        <f t="shared" si="10"/>
        <v>292864452</v>
      </c>
      <c r="I154" s="4">
        <f t="shared" si="11"/>
        <v>12455.956617897244</v>
      </c>
      <c r="J154" s="8">
        <f t="shared" si="14"/>
        <v>9.4299542306799946</v>
      </c>
      <c r="K154" s="8">
        <f t="shared" si="12"/>
        <v>10.065266208098754</v>
      </c>
      <c r="L154" s="8">
        <f t="shared" si="13"/>
        <v>10.944170542073266</v>
      </c>
    </row>
    <row r="155" spans="1:12" x14ac:dyDescent="0.3">
      <c r="A155">
        <v>1745564</v>
      </c>
      <c r="B155" t="s">
        <v>164</v>
      </c>
      <c r="C155" s="10">
        <v>249</v>
      </c>
      <c r="D155" s="11">
        <v>75417</v>
      </c>
      <c r="E155" s="11">
        <v>104344588</v>
      </c>
      <c r="F155" s="11">
        <v>100880427</v>
      </c>
      <c r="G155" s="9">
        <v>0</v>
      </c>
      <c r="H155" s="26">
        <f t="shared" si="10"/>
        <v>205225015</v>
      </c>
      <c r="I155" s="4">
        <f t="shared" si="11"/>
        <v>824196.84738955821</v>
      </c>
      <c r="J155" s="8">
        <f t="shared" si="14"/>
        <v>13.622164672824404</v>
      </c>
      <c r="K155" s="8">
        <f t="shared" si="12"/>
        <v>5.5174528964647074</v>
      </c>
      <c r="L155" s="8">
        <f t="shared" si="13"/>
        <v>11.230787992773799</v>
      </c>
    </row>
    <row r="156" spans="1:12" x14ac:dyDescent="0.3">
      <c r="A156">
        <v>1745616</v>
      </c>
      <c r="B156" t="s">
        <v>165</v>
      </c>
      <c r="C156" s="10">
        <v>988</v>
      </c>
      <c r="D156" s="11">
        <v>62430</v>
      </c>
      <c r="E156" s="11">
        <v>1875578</v>
      </c>
      <c r="F156" s="11">
        <v>15341250</v>
      </c>
      <c r="G156" s="9">
        <v>0</v>
      </c>
      <c r="H156" s="26">
        <f t="shared" si="10"/>
        <v>17216828</v>
      </c>
      <c r="I156" s="4">
        <f t="shared" si="11"/>
        <v>17425.939271255062</v>
      </c>
      <c r="J156" s="8">
        <f t="shared" si="14"/>
        <v>9.7657151378348015</v>
      </c>
      <c r="K156" s="8">
        <f t="shared" si="12"/>
        <v>6.8956826977478682</v>
      </c>
      <c r="L156" s="8">
        <f t="shared" si="13"/>
        <v>11.041801208055789</v>
      </c>
    </row>
    <row r="157" spans="1:12" x14ac:dyDescent="0.3">
      <c r="A157">
        <v>1745694</v>
      </c>
      <c r="B157" t="s">
        <v>166</v>
      </c>
      <c r="C157" s="10">
        <v>27135</v>
      </c>
      <c r="D157" s="11">
        <v>77004</v>
      </c>
      <c r="E157" s="11">
        <v>702771299</v>
      </c>
      <c r="F157" s="11">
        <v>701420237</v>
      </c>
      <c r="G157" s="9">
        <v>0</v>
      </c>
      <c r="H157" s="26">
        <f t="shared" si="10"/>
        <v>1404191536</v>
      </c>
      <c r="I157" s="4">
        <f t="shared" si="11"/>
        <v>51748.352165100427</v>
      </c>
      <c r="J157" s="8">
        <f t="shared" si="14"/>
        <v>10.854147868400359</v>
      </c>
      <c r="K157" s="8">
        <f t="shared" si="12"/>
        <v>10.208579686497504</v>
      </c>
      <c r="L157" s="8">
        <f t="shared" si="13"/>
        <v>11.251612647538515</v>
      </c>
    </row>
    <row r="158" spans="1:12" x14ac:dyDescent="0.3">
      <c r="A158">
        <v>1748242</v>
      </c>
      <c r="B158" t="s">
        <v>167</v>
      </c>
      <c r="C158" s="10">
        <v>24796</v>
      </c>
      <c r="D158" s="11">
        <v>53596</v>
      </c>
      <c r="E158" s="11">
        <v>749569610</v>
      </c>
      <c r="F158" s="11">
        <v>646161618</v>
      </c>
      <c r="G158" s="9">
        <v>0.80085497660913052</v>
      </c>
      <c r="H158" s="26">
        <f t="shared" si="10"/>
        <v>1395731228</v>
      </c>
      <c r="I158" s="4">
        <f t="shared" si="11"/>
        <v>56288.563800613003</v>
      </c>
      <c r="J158" s="8">
        <f t="shared" si="14"/>
        <v>10.938246663842525</v>
      </c>
      <c r="K158" s="8">
        <f t="shared" si="12"/>
        <v>10.118437628821811</v>
      </c>
      <c r="L158" s="8">
        <f t="shared" si="13"/>
        <v>10.889229717408499</v>
      </c>
    </row>
    <row r="159" spans="1:12" x14ac:dyDescent="0.3">
      <c r="A159">
        <v>1748554</v>
      </c>
      <c r="B159" t="s">
        <v>168</v>
      </c>
      <c r="C159" s="10">
        <v>1969</v>
      </c>
      <c r="D159" s="11">
        <v>43047</v>
      </c>
      <c r="E159" s="11">
        <v>59326702</v>
      </c>
      <c r="F159" s="11">
        <v>43377178</v>
      </c>
      <c r="G159" s="9">
        <v>0</v>
      </c>
      <c r="H159" s="26">
        <f t="shared" si="10"/>
        <v>102703880</v>
      </c>
      <c r="I159" s="4">
        <f t="shared" si="11"/>
        <v>52160.426612493655</v>
      </c>
      <c r="J159" s="8">
        <f t="shared" si="14"/>
        <v>10.862079375487594</v>
      </c>
      <c r="K159" s="8">
        <f t="shared" si="12"/>
        <v>7.5852810786391256</v>
      </c>
      <c r="L159" s="8">
        <f t="shared" si="13"/>
        <v>10.670047821016515</v>
      </c>
    </row>
    <row r="160" spans="1:12" x14ac:dyDescent="0.3">
      <c r="A160">
        <v>1748671</v>
      </c>
      <c r="B160" t="s">
        <v>169</v>
      </c>
      <c r="C160" s="10">
        <v>533</v>
      </c>
      <c r="D160" s="11">
        <v>123125</v>
      </c>
      <c r="E160" s="11">
        <v>294687365</v>
      </c>
      <c r="F160" s="11">
        <v>147212497</v>
      </c>
      <c r="G160" s="9">
        <v>0</v>
      </c>
      <c r="H160" s="26">
        <f t="shared" si="10"/>
        <v>441899862</v>
      </c>
      <c r="I160" s="4">
        <f t="shared" si="11"/>
        <v>829080.41651031899</v>
      </c>
      <c r="J160" s="8">
        <f t="shared" si="14"/>
        <v>13.628072433647228</v>
      </c>
      <c r="K160" s="8">
        <f t="shared" si="12"/>
        <v>6.2785214241658442</v>
      </c>
      <c r="L160" s="8">
        <f t="shared" si="13"/>
        <v>11.72095537847439</v>
      </c>
    </row>
    <row r="161" spans="1:12" x14ac:dyDescent="0.3">
      <c r="A161">
        <v>1748892</v>
      </c>
      <c r="B161" t="s">
        <v>170</v>
      </c>
      <c r="C161" s="10">
        <v>14325</v>
      </c>
      <c r="D161" s="11">
        <v>61067</v>
      </c>
      <c r="E161" s="11">
        <v>170542091</v>
      </c>
      <c r="F161" s="11">
        <v>196157893</v>
      </c>
      <c r="G161" s="9">
        <v>0.38066317626527052</v>
      </c>
      <c r="H161" s="26">
        <f t="shared" si="10"/>
        <v>366699984</v>
      </c>
      <c r="I161" s="4">
        <f t="shared" si="11"/>
        <v>25598.602722513089</v>
      </c>
      <c r="J161" s="8">
        <f t="shared" si="14"/>
        <v>10.150293047826215</v>
      </c>
      <c r="K161" s="8">
        <f t="shared" si="12"/>
        <v>9.56976154158294</v>
      </c>
      <c r="L161" s="8">
        <f t="shared" si="13"/>
        <v>11.019726901054444</v>
      </c>
    </row>
    <row r="162" spans="1:12" x14ac:dyDescent="0.3">
      <c r="A162">
        <v>1749100</v>
      </c>
      <c r="B162" t="s">
        <v>171</v>
      </c>
      <c r="C162" s="10">
        <v>277</v>
      </c>
      <c r="D162" s="11">
        <v>91875</v>
      </c>
      <c r="E162" s="11">
        <v>2116223</v>
      </c>
      <c r="F162" s="11">
        <v>9219025</v>
      </c>
      <c r="G162" s="9">
        <v>0</v>
      </c>
      <c r="H162" s="26">
        <f t="shared" si="10"/>
        <v>11335248</v>
      </c>
      <c r="I162" s="4">
        <f t="shared" si="11"/>
        <v>40921.472924187728</v>
      </c>
      <c r="J162" s="8">
        <f t="shared" si="14"/>
        <v>10.619410214632504</v>
      </c>
      <c r="K162" s="8">
        <f t="shared" si="12"/>
        <v>5.6240175061873385</v>
      </c>
      <c r="L162" s="8">
        <f t="shared" si="13"/>
        <v>11.428184236515138</v>
      </c>
    </row>
    <row r="163" spans="1:12" x14ac:dyDescent="0.3">
      <c r="A163">
        <v>1749308</v>
      </c>
      <c r="B163" t="s">
        <v>172</v>
      </c>
      <c r="C163" s="10">
        <v>617</v>
      </c>
      <c r="D163" s="11">
        <v>74063</v>
      </c>
      <c r="E163" s="11">
        <v>718342</v>
      </c>
      <c r="F163" s="11">
        <v>11829674</v>
      </c>
      <c r="G163" s="9">
        <v>0</v>
      </c>
      <c r="H163" s="26">
        <f t="shared" si="10"/>
        <v>12548016</v>
      </c>
      <c r="I163" s="4">
        <f t="shared" si="11"/>
        <v>20337.141004862238</v>
      </c>
      <c r="J163" s="8">
        <f t="shared" si="14"/>
        <v>9.9202040994901068</v>
      </c>
      <c r="K163" s="8">
        <f t="shared" si="12"/>
        <v>6.4248690239053881</v>
      </c>
      <c r="L163" s="8">
        <f t="shared" si="13"/>
        <v>11.212671361343652</v>
      </c>
    </row>
    <row r="164" spans="1:12" x14ac:dyDescent="0.3">
      <c r="A164">
        <v>1749607</v>
      </c>
      <c r="B164" t="s">
        <v>173</v>
      </c>
      <c r="C164" s="10">
        <v>12758</v>
      </c>
      <c r="D164" s="11">
        <v>97097</v>
      </c>
      <c r="E164" s="11">
        <v>300940503</v>
      </c>
      <c r="F164" s="11">
        <v>357521196</v>
      </c>
      <c r="G164" s="9">
        <v>0</v>
      </c>
      <c r="H164" s="26">
        <f t="shared" si="10"/>
        <v>658461699</v>
      </c>
      <c r="I164" s="4">
        <f t="shared" si="11"/>
        <v>51611.671029941994</v>
      </c>
      <c r="J164" s="8">
        <f t="shared" si="14"/>
        <v>10.851503108645005</v>
      </c>
      <c r="K164" s="8">
        <f t="shared" si="12"/>
        <v>9.4539138048018998</v>
      </c>
      <c r="L164" s="8">
        <f t="shared" si="13"/>
        <v>11.483465757818603</v>
      </c>
    </row>
    <row r="165" spans="1:12" x14ac:dyDescent="0.3">
      <c r="A165">
        <v>1749854</v>
      </c>
      <c r="B165" t="s">
        <v>174</v>
      </c>
      <c r="C165" s="10">
        <v>19887</v>
      </c>
      <c r="D165" s="11">
        <v>109935</v>
      </c>
      <c r="E165" s="11">
        <v>639750873</v>
      </c>
      <c r="F165" s="11">
        <v>827815720</v>
      </c>
      <c r="G165" s="9">
        <v>0</v>
      </c>
      <c r="H165" s="26">
        <f t="shared" si="10"/>
        <v>1467566593</v>
      </c>
      <c r="I165" s="4">
        <f t="shared" si="11"/>
        <v>73795.272942122989</v>
      </c>
      <c r="J165" s="8">
        <f t="shared" si="14"/>
        <v>11.209049956262373</v>
      </c>
      <c r="K165" s="8">
        <f t="shared" si="12"/>
        <v>9.8978215309095017</v>
      </c>
      <c r="L165" s="8">
        <f t="shared" si="13"/>
        <v>11.60764456102806</v>
      </c>
    </row>
    <row r="166" spans="1:12" x14ac:dyDescent="0.3">
      <c r="A166">
        <v>1749945</v>
      </c>
      <c r="B166" t="s">
        <v>175</v>
      </c>
      <c r="C166" s="10">
        <v>5128</v>
      </c>
      <c r="D166" s="11">
        <v>76638</v>
      </c>
      <c r="E166" s="11">
        <v>305420118</v>
      </c>
      <c r="F166" s="11">
        <v>111213932</v>
      </c>
      <c r="G166" s="9">
        <v>0</v>
      </c>
      <c r="H166" s="26">
        <f t="shared" si="10"/>
        <v>416634050</v>
      </c>
      <c r="I166" s="4">
        <f t="shared" si="11"/>
        <v>81246.889625585027</v>
      </c>
      <c r="J166" s="8">
        <f t="shared" si="14"/>
        <v>11.305247817927967</v>
      </c>
      <c r="K166" s="8">
        <f t="shared" si="12"/>
        <v>8.5424709986005052</v>
      </c>
      <c r="L166" s="8">
        <f t="shared" si="13"/>
        <v>11.246848316270832</v>
      </c>
    </row>
    <row r="167" spans="1:12" x14ac:dyDescent="0.3">
      <c r="A167">
        <v>1750218</v>
      </c>
      <c r="B167" t="s">
        <v>176</v>
      </c>
      <c r="C167" s="10">
        <v>20262</v>
      </c>
      <c r="D167" s="11">
        <v>99208</v>
      </c>
      <c r="E167" s="11">
        <v>463651746</v>
      </c>
      <c r="F167" s="11">
        <v>479911867</v>
      </c>
      <c r="G167" s="9">
        <v>7.4375678610206303E-2</v>
      </c>
      <c r="H167" s="26">
        <f t="shared" si="10"/>
        <v>943563613</v>
      </c>
      <c r="I167" s="4">
        <f t="shared" si="11"/>
        <v>46568.138041654325</v>
      </c>
      <c r="J167" s="8">
        <f t="shared" si="14"/>
        <v>10.748671853250011</v>
      </c>
      <c r="K167" s="8">
        <f t="shared" si="12"/>
        <v>9.916502489613622</v>
      </c>
      <c r="L167" s="8">
        <f t="shared" si="13"/>
        <v>11.504973935182608</v>
      </c>
    </row>
    <row r="168" spans="1:12" x14ac:dyDescent="0.3">
      <c r="A168">
        <v>1750647</v>
      </c>
      <c r="B168" t="s">
        <v>177</v>
      </c>
      <c r="C168" s="10">
        <v>25297</v>
      </c>
      <c r="D168" s="11">
        <v>87063</v>
      </c>
      <c r="E168" s="11">
        <v>477182194</v>
      </c>
      <c r="F168" s="11">
        <v>940781296</v>
      </c>
      <c r="G168" s="9">
        <v>0.29612206981064948</v>
      </c>
      <c r="H168" s="26">
        <f t="shared" si="10"/>
        <v>1417963490</v>
      </c>
      <c r="I168" s="4">
        <f t="shared" si="11"/>
        <v>56052.634304462983</v>
      </c>
      <c r="J168" s="8">
        <f t="shared" si="14"/>
        <v>10.934046426583443</v>
      </c>
      <c r="K168" s="8">
        <f t="shared" si="12"/>
        <v>10.138441090609696</v>
      </c>
      <c r="L168" s="8">
        <f t="shared" si="13"/>
        <v>11.374387273506388</v>
      </c>
    </row>
    <row r="169" spans="1:12" x14ac:dyDescent="0.3">
      <c r="A169">
        <v>1751089</v>
      </c>
      <c r="B169" t="s">
        <v>178</v>
      </c>
      <c r="C169" s="10">
        <v>56852</v>
      </c>
      <c r="D169" s="11">
        <v>84353</v>
      </c>
      <c r="E169" s="11">
        <v>2337958366</v>
      </c>
      <c r="F169" s="11">
        <v>1971307340</v>
      </c>
      <c r="G169" s="9">
        <v>0.32104411454302401</v>
      </c>
      <c r="H169" s="26">
        <f t="shared" si="10"/>
        <v>4309265706</v>
      </c>
      <c r="I169" s="4">
        <f t="shared" si="11"/>
        <v>75797.96147892774</v>
      </c>
      <c r="J169" s="8">
        <f t="shared" si="14"/>
        <v>11.235826677850989</v>
      </c>
      <c r="K169" s="8">
        <f t="shared" si="12"/>
        <v>10.948206678858902</v>
      </c>
      <c r="L169" s="8">
        <f t="shared" si="13"/>
        <v>11.342765653435313</v>
      </c>
    </row>
    <row r="170" spans="1:12" x14ac:dyDescent="0.3">
      <c r="A170">
        <v>1751349</v>
      </c>
      <c r="B170" t="s">
        <v>179</v>
      </c>
      <c r="C170" s="10">
        <v>31560</v>
      </c>
      <c r="D170" s="11">
        <v>91535</v>
      </c>
      <c r="E170" s="11">
        <v>485675256</v>
      </c>
      <c r="F170" s="11">
        <v>931954514</v>
      </c>
      <c r="G170" s="9">
        <v>0.17908745247148289</v>
      </c>
      <c r="H170" s="26">
        <f t="shared" si="10"/>
        <v>1417629770</v>
      </c>
      <c r="I170" s="4">
        <f t="shared" si="11"/>
        <v>44918.560519645122</v>
      </c>
      <c r="J170" s="8">
        <f t="shared" si="14"/>
        <v>10.712606362916944</v>
      </c>
      <c r="K170" s="8">
        <f t="shared" si="12"/>
        <v>10.359645774959811</v>
      </c>
      <c r="L170" s="8">
        <f t="shared" si="13"/>
        <v>11.424476691785115</v>
      </c>
    </row>
    <row r="171" spans="1:12" x14ac:dyDescent="0.3">
      <c r="A171">
        <v>1751622</v>
      </c>
      <c r="B171" t="s">
        <v>180</v>
      </c>
      <c r="C171" s="10">
        <v>149540</v>
      </c>
      <c r="D171" s="11">
        <v>127648</v>
      </c>
      <c r="E171" s="11">
        <v>3549896763</v>
      </c>
      <c r="F171" s="11">
        <v>7451453141</v>
      </c>
      <c r="G171" s="9">
        <v>0.16067272970442692</v>
      </c>
      <c r="H171" s="26">
        <f t="shared" si="10"/>
        <v>11001349904</v>
      </c>
      <c r="I171" s="4">
        <f t="shared" si="11"/>
        <v>73567.941045874017</v>
      </c>
      <c r="J171" s="8">
        <f t="shared" si="14"/>
        <v>11.205964626207026</v>
      </c>
      <c r="K171" s="8">
        <f t="shared" si="12"/>
        <v>11.915319194553907</v>
      </c>
      <c r="L171" s="8">
        <f t="shared" si="13"/>
        <v>11.757031754705134</v>
      </c>
    </row>
    <row r="172" spans="1:12" x14ac:dyDescent="0.3">
      <c r="A172">
        <v>1752584</v>
      </c>
      <c r="B172" t="s">
        <v>181</v>
      </c>
      <c r="C172" s="10">
        <v>27214</v>
      </c>
      <c r="D172" s="11">
        <v>115327</v>
      </c>
      <c r="E172" s="11">
        <v>583052811</v>
      </c>
      <c r="F172" s="11">
        <v>927982302</v>
      </c>
      <c r="G172" s="9">
        <v>7.4924671125156175E-2</v>
      </c>
      <c r="H172" s="26">
        <f t="shared" si="10"/>
        <v>1511035113</v>
      </c>
      <c r="I172" s="4">
        <f t="shared" si="11"/>
        <v>55524.182883809801</v>
      </c>
      <c r="J172" s="8">
        <f t="shared" si="14"/>
        <v>10.924573932469018</v>
      </c>
      <c r="K172" s="8">
        <f t="shared" si="12"/>
        <v>10.211486825750804</v>
      </c>
      <c r="L172" s="8">
        <f t="shared" si="13"/>
        <v>11.655526850569164</v>
      </c>
    </row>
    <row r="173" spans="1:12" x14ac:dyDescent="0.3">
      <c r="A173">
        <v>1752103</v>
      </c>
      <c r="B173" t="s">
        <v>182</v>
      </c>
      <c r="C173" s="10">
        <v>973</v>
      </c>
      <c r="D173" s="11">
        <v>101750</v>
      </c>
      <c r="E173" s="11">
        <v>9301191</v>
      </c>
      <c r="F173" s="11">
        <v>22773664</v>
      </c>
      <c r="G173" s="9">
        <v>0</v>
      </c>
      <c r="H173" s="26">
        <f t="shared" si="10"/>
        <v>32074855</v>
      </c>
      <c r="I173" s="4">
        <f t="shared" si="11"/>
        <v>32964.907502569375</v>
      </c>
      <c r="J173" s="8">
        <f t="shared" si="14"/>
        <v>10.403198865615035</v>
      </c>
      <c r="K173" s="8">
        <f t="shared" si="12"/>
        <v>6.8803840821860049</v>
      </c>
      <c r="L173" s="8">
        <f t="shared" si="13"/>
        <v>11.530274103304841</v>
      </c>
    </row>
    <row r="174" spans="1:12" x14ac:dyDescent="0.3">
      <c r="A174">
        <v>1753000</v>
      </c>
      <c r="B174" t="s">
        <v>183</v>
      </c>
      <c r="C174" s="10">
        <v>30912</v>
      </c>
      <c r="D174" s="11">
        <v>63490</v>
      </c>
      <c r="E174" s="11">
        <v>1565558059</v>
      </c>
      <c r="F174" s="11">
        <v>1391070617</v>
      </c>
      <c r="G174" s="9">
        <v>0.32767210144927539</v>
      </c>
      <c r="H174" s="26">
        <f t="shared" si="10"/>
        <v>2956628676</v>
      </c>
      <c r="I174" s="4">
        <f t="shared" si="11"/>
        <v>95646.631599378888</v>
      </c>
      <c r="J174" s="8">
        <f t="shared" si="14"/>
        <v>11.46841575835054</v>
      </c>
      <c r="K174" s="8">
        <f t="shared" si="12"/>
        <v>10.338899737012245</v>
      </c>
      <c r="L174" s="8">
        <f t="shared" si="13"/>
        <v>11.058637692164496</v>
      </c>
    </row>
    <row r="175" spans="1:12" x14ac:dyDescent="0.3">
      <c r="A175">
        <v>1753377</v>
      </c>
      <c r="B175" t="s">
        <v>184</v>
      </c>
      <c r="C175" s="10">
        <v>15251</v>
      </c>
      <c r="D175" s="11">
        <v>78300</v>
      </c>
      <c r="E175" s="11">
        <v>398940975</v>
      </c>
      <c r="F175" s="11">
        <v>550364765</v>
      </c>
      <c r="G175" s="9">
        <v>0</v>
      </c>
      <c r="H175" s="26">
        <f t="shared" si="10"/>
        <v>949305740</v>
      </c>
      <c r="I175" s="4">
        <f t="shared" si="11"/>
        <v>62245.475050816342</v>
      </c>
      <c r="J175" s="8">
        <f t="shared" si="14"/>
        <v>11.038841121738187</v>
      </c>
      <c r="K175" s="8">
        <f t="shared" si="12"/>
        <v>9.632400353656184</v>
      </c>
      <c r="L175" s="8">
        <f t="shared" si="13"/>
        <v>11.268302881978894</v>
      </c>
    </row>
    <row r="176" spans="1:12" x14ac:dyDescent="0.3">
      <c r="A176">
        <v>1753442</v>
      </c>
      <c r="B176" t="s">
        <v>185</v>
      </c>
      <c r="C176" s="10">
        <v>18261</v>
      </c>
      <c r="D176" s="11">
        <v>90315</v>
      </c>
      <c r="E176" s="11">
        <v>489345432</v>
      </c>
      <c r="F176" s="11">
        <v>559300173</v>
      </c>
      <c r="G176" s="9">
        <v>1.965938338535677E-2</v>
      </c>
      <c r="H176" s="26">
        <f t="shared" si="10"/>
        <v>1048645605</v>
      </c>
      <c r="I176" s="4">
        <f t="shared" si="11"/>
        <v>57425.42056842451</v>
      </c>
      <c r="J176" s="8">
        <f t="shared" si="14"/>
        <v>10.958242351316715</v>
      </c>
      <c r="K176" s="8">
        <f t="shared" si="12"/>
        <v>9.8125229171620347</v>
      </c>
      <c r="L176" s="8">
        <f t="shared" si="13"/>
        <v>11.411058838566658</v>
      </c>
    </row>
    <row r="177" spans="1:12" x14ac:dyDescent="0.3">
      <c r="A177">
        <v>1753455</v>
      </c>
      <c r="B177" t="s">
        <v>186</v>
      </c>
      <c r="C177" s="10">
        <v>3171</v>
      </c>
      <c r="D177" s="11">
        <v>197188</v>
      </c>
      <c r="E177" s="11">
        <v>8034984</v>
      </c>
      <c r="F177" s="11">
        <v>254715153</v>
      </c>
      <c r="G177" s="9">
        <v>0</v>
      </c>
      <c r="H177" s="26">
        <f t="shared" si="10"/>
        <v>262750137</v>
      </c>
      <c r="I177" s="4">
        <f t="shared" si="11"/>
        <v>82860.339640491962</v>
      </c>
      <c r="J177" s="8">
        <f t="shared" si="14"/>
        <v>11.324911814591035</v>
      </c>
      <c r="K177" s="8">
        <f t="shared" si="12"/>
        <v>8.0618022745383477</v>
      </c>
      <c r="L177" s="8">
        <f t="shared" si="13"/>
        <v>12.191912867372141</v>
      </c>
    </row>
    <row r="178" spans="1:12" x14ac:dyDescent="0.3">
      <c r="A178">
        <v>1753559</v>
      </c>
      <c r="B178" t="s">
        <v>187</v>
      </c>
      <c r="C178" s="10">
        <v>30759</v>
      </c>
      <c r="D178" s="11">
        <v>47213</v>
      </c>
      <c r="E178" s="11">
        <v>229134294</v>
      </c>
      <c r="F178" s="11">
        <v>204274686</v>
      </c>
      <c r="G178" s="9">
        <v>0.58269124483890888</v>
      </c>
      <c r="H178" s="26">
        <f t="shared" si="10"/>
        <v>433408980</v>
      </c>
      <c r="I178" s="4">
        <f t="shared" si="11"/>
        <v>14090.476933580416</v>
      </c>
      <c r="J178" s="8">
        <f t="shared" si="14"/>
        <v>9.5532544534029249</v>
      </c>
      <c r="K178" s="8">
        <f t="shared" si="12"/>
        <v>10.3339379133382</v>
      </c>
      <c r="L178" s="8">
        <f t="shared" si="13"/>
        <v>10.762424557380308</v>
      </c>
    </row>
    <row r="179" spans="1:12" x14ac:dyDescent="0.3">
      <c r="A179">
        <v>1754144</v>
      </c>
      <c r="B179" t="s">
        <v>188</v>
      </c>
      <c r="C179" s="10">
        <v>7426</v>
      </c>
      <c r="D179" s="11">
        <v>55879</v>
      </c>
      <c r="E179" s="11">
        <v>548441710</v>
      </c>
      <c r="F179" s="11">
        <v>262350855</v>
      </c>
      <c r="G179" s="9">
        <v>0</v>
      </c>
      <c r="H179" s="26">
        <f t="shared" si="10"/>
        <v>810792565</v>
      </c>
      <c r="I179" s="4">
        <f t="shared" si="11"/>
        <v>109182.94707783463</v>
      </c>
      <c r="J179" s="8">
        <f t="shared" si="14"/>
        <v>11.60078016780745</v>
      </c>
      <c r="K179" s="8">
        <f t="shared" si="12"/>
        <v>8.9127426347370253</v>
      </c>
      <c r="L179" s="8">
        <f t="shared" si="13"/>
        <v>10.930943917720436</v>
      </c>
    </row>
    <row r="180" spans="1:12" x14ac:dyDescent="0.3">
      <c r="A180">
        <v>1753481</v>
      </c>
      <c r="B180" t="s">
        <v>189</v>
      </c>
      <c r="C180" s="10">
        <v>35222</v>
      </c>
      <c r="D180" s="11">
        <v>128883</v>
      </c>
      <c r="E180" s="11">
        <v>904652572</v>
      </c>
      <c r="F180" s="11">
        <v>2866844264</v>
      </c>
      <c r="G180" s="9">
        <v>1.371302027142127E-2</v>
      </c>
      <c r="H180" s="26">
        <f t="shared" si="10"/>
        <v>3771496836</v>
      </c>
      <c r="I180" s="4">
        <f t="shared" si="11"/>
        <v>107077.8728067685</v>
      </c>
      <c r="J180" s="8">
        <f t="shared" si="14"/>
        <v>11.581311631979071</v>
      </c>
      <c r="K180" s="8">
        <f t="shared" si="12"/>
        <v>10.469426166355031</v>
      </c>
      <c r="L180" s="8">
        <f t="shared" si="13"/>
        <v>11.766660295047352</v>
      </c>
    </row>
    <row r="181" spans="1:12" x14ac:dyDescent="0.3">
      <c r="A181">
        <v>1753663</v>
      </c>
      <c r="B181" t="s">
        <v>190</v>
      </c>
      <c r="C181" s="10">
        <v>5751</v>
      </c>
      <c r="D181" s="11">
        <v>143661</v>
      </c>
      <c r="E181" s="11">
        <v>284370512</v>
      </c>
      <c r="F181" s="11">
        <v>599919356</v>
      </c>
      <c r="G181" s="9">
        <v>0</v>
      </c>
      <c r="H181" s="26">
        <f t="shared" si="10"/>
        <v>884289868</v>
      </c>
      <c r="I181" s="4">
        <f t="shared" si="11"/>
        <v>153762.80090419058</v>
      </c>
      <c r="J181" s="8">
        <f t="shared" si="14"/>
        <v>11.943166440116451</v>
      </c>
      <c r="K181" s="8">
        <f t="shared" si="12"/>
        <v>8.6571290317137546</v>
      </c>
      <c r="L181" s="8">
        <f t="shared" si="13"/>
        <v>11.875211636484421</v>
      </c>
    </row>
    <row r="182" spans="1:12" x14ac:dyDescent="0.3">
      <c r="A182">
        <v>1753871</v>
      </c>
      <c r="B182" t="s">
        <v>191</v>
      </c>
      <c r="C182" s="10">
        <v>12840</v>
      </c>
      <c r="D182" s="11">
        <v>60495</v>
      </c>
      <c r="E182" s="11">
        <v>344914271</v>
      </c>
      <c r="F182" s="11">
        <v>410394946</v>
      </c>
      <c r="G182" s="9">
        <v>0.20973520249221184</v>
      </c>
      <c r="H182" s="26">
        <f t="shared" si="10"/>
        <v>755309217</v>
      </c>
      <c r="I182" s="4">
        <f t="shared" si="11"/>
        <v>58824.705373831777</v>
      </c>
      <c r="J182" s="8">
        <f t="shared" si="14"/>
        <v>10.982317205063374</v>
      </c>
      <c r="K182" s="8">
        <f t="shared" si="12"/>
        <v>9.4603205772439516</v>
      </c>
      <c r="L182" s="8">
        <f t="shared" si="13"/>
        <v>11.010315995975578</v>
      </c>
    </row>
    <row r="183" spans="1:12" x14ac:dyDescent="0.3">
      <c r="A183">
        <v>1754534</v>
      </c>
      <c r="B183" t="s">
        <v>192</v>
      </c>
      <c r="C183" s="10">
        <v>8163</v>
      </c>
      <c r="D183" s="11">
        <v>140743</v>
      </c>
      <c r="E183" s="11">
        <v>1258186544</v>
      </c>
      <c r="F183" s="11">
        <v>1600968484</v>
      </c>
      <c r="G183" s="9">
        <v>0</v>
      </c>
      <c r="H183" s="26">
        <f t="shared" si="10"/>
        <v>2859155028</v>
      </c>
      <c r="I183" s="4">
        <f t="shared" si="11"/>
        <v>350257.87431091513</v>
      </c>
      <c r="J183" s="8">
        <f t="shared" si="14"/>
        <v>12.766424945919171</v>
      </c>
      <c r="K183" s="8">
        <f t="shared" si="12"/>
        <v>9.0073670274513553</v>
      </c>
      <c r="L183" s="8">
        <f t="shared" si="13"/>
        <v>11.854690811195022</v>
      </c>
    </row>
    <row r="184" spans="1:12" x14ac:dyDescent="0.3">
      <c r="A184">
        <v>1754638</v>
      </c>
      <c r="B184" t="s">
        <v>193</v>
      </c>
      <c r="C184" s="10">
        <v>27478</v>
      </c>
      <c r="D184" s="11">
        <v>78865</v>
      </c>
      <c r="E184" s="11">
        <v>220194489</v>
      </c>
      <c r="F184" s="11">
        <v>438344805</v>
      </c>
      <c r="G184" s="9">
        <v>7.4568745905815567E-2</v>
      </c>
      <c r="H184" s="26">
        <f t="shared" si="10"/>
        <v>658539294</v>
      </c>
      <c r="I184" s="4">
        <f t="shared" si="11"/>
        <v>23966.056263192371</v>
      </c>
      <c r="J184" s="8">
        <f t="shared" si="14"/>
        <v>10.084393785865192</v>
      </c>
      <c r="K184" s="8">
        <f t="shared" si="12"/>
        <v>10.221140963483894</v>
      </c>
      <c r="L184" s="8">
        <f t="shared" si="13"/>
        <v>11.275492808921575</v>
      </c>
    </row>
    <row r="185" spans="1:12" x14ac:dyDescent="0.3">
      <c r="A185">
        <v>1754820</v>
      </c>
      <c r="B185" t="s">
        <v>194</v>
      </c>
      <c r="C185" s="10">
        <v>58362</v>
      </c>
      <c r="D185" s="11">
        <v>69352</v>
      </c>
      <c r="E185" s="11">
        <v>1193142735</v>
      </c>
      <c r="F185" s="11">
        <v>1150256869</v>
      </c>
      <c r="G185" s="9">
        <v>0.36803056783523524</v>
      </c>
      <c r="H185" s="26">
        <f t="shared" si="10"/>
        <v>2343399604</v>
      </c>
      <c r="I185" s="4">
        <f t="shared" si="11"/>
        <v>40152.832390939308</v>
      </c>
      <c r="J185" s="8">
        <f t="shared" si="14"/>
        <v>10.600448262115584</v>
      </c>
      <c r="K185" s="8">
        <f t="shared" si="12"/>
        <v>10.974420272097495</v>
      </c>
      <c r="L185" s="8">
        <f t="shared" si="13"/>
        <v>11.146950264548476</v>
      </c>
    </row>
    <row r="186" spans="1:12" x14ac:dyDescent="0.3">
      <c r="A186">
        <v>1754885</v>
      </c>
      <c r="B186" t="s">
        <v>195</v>
      </c>
      <c r="C186" s="10">
        <v>54583</v>
      </c>
      <c r="D186" s="11">
        <v>96945</v>
      </c>
      <c r="E186" s="11">
        <v>417102300</v>
      </c>
      <c r="F186" s="11">
        <v>1692471417</v>
      </c>
      <c r="G186" s="9">
        <v>0</v>
      </c>
      <c r="H186" s="26">
        <f t="shared" si="10"/>
        <v>2109573717</v>
      </c>
      <c r="I186" s="4">
        <f t="shared" si="11"/>
        <v>38648.914808640053</v>
      </c>
      <c r="J186" s="8">
        <f t="shared" si="14"/>
        <v>10.562273976225272</v>
      </c>
      <c r="K186" s="8">
        <f t="shared" si="12"/>
        <v>10.907477757940512</v>
      </c>
      <c r="L186" s="8">
        <f t="shared" si="13"/>
        <v>11.481899086365106</v>
      </c>
    </row>
    <row r="187" spans="1:12" x14ac:dyDescent="0.3">
      <c r="A187">
        <v>1754560</v>
      </c>
      <c r="B187" t="s">
        <v>196</v>
      </c>
      <c r="C187" s="10">
        <v>2751</v>
      </c>
      <c r="D187" s="11">
        <v>61563</v>
      </c>
      <c r="E187" s="11">
        <v>228885862</v>
      </c>
      <c r="F187" s="11">
        <v>308469895</v>
      </c>
      <c r="G187" s="9">
        <v>0.5136314067611778</v>
      </c>
      <c r="H187" s="26">
        <f t="shared" si="10"/>
        <v>537355757</v>
      </c>
      <c r="I187" s="4">
        <f t="shared" si="11"/>
        <v>195331.06397673572</v>
      </c>
      <c r="J187" s="8">
        <f t="shared" si="14"/>
        <v>12.182451161957012</v>
      </c>
      <c r="K187" s="8">
        <f t="shared" si="12"/>
        <v>7.9197197609245746</v>
      </c>
      <c r="L187" s="8">
        <f t="shared" si="13"/>
        <v>11.027816319708874</v>
      </c>
    </row>
    <row r="188" spans="1:12" x14ac:dyDescent="0.3">
      <c r="A188">
        <v>1755041</v>
      </c>
      <c r="B188" t="s">
        <v>197</v>
      </c>
      <c r="C188" s="10">
        <v>2076</v>
      </c>
      <c r="D188" s="11">
        <v>104375</v>
      </c>
      <c r="E188" s="11">
        <v>934076</v>
      </c>
      <c r="F188" s="11">
        <v>57587777</v>
      </c>
      <c r="G188" s="9">
        <v>0</v>
      </c>
      <c r="H188" s="26">
        <f t="shared" si="10"/>
        <v>58521853</v>
      </c>
      <c r="I188" s="4">
        <f t="shared" si="11"/>
        <v>28189.717244701347</v>
      </c>
      <c r="J188" s="8">
        <f t="shared" si="14"/>
        <v>10.246712553717355</v>
      </c>
      <c r="K188" s="8">
        <f t="shared" si="12"/>
        <v>7.6381982442857792</v>
      </c>
      <c r="L188" s="8">
        <f t="shared" si="13"/>
        <v>11.555745462153157</v>
      </c>
    </row>
    <row r="189" spans="1:12" x14ac:dyDescent="0.3">
      <c r="A189">
        <v>1755639</v>
      </c>
      <c r="B189" t="s">
        <v>198</v>
      </c>
      <c r="C189" s="10">
        <v>162</v>
      </c>
      <c r="D189" s="11">
        <v>100648</v>
      </c>
      <c r="E189" s="11">
        <v>272769</v>
      </c>
      <c r="F189" s="11">
        <v>8174130</v>
      </c>
      <c r="G189" s="9">
        <v>0</v>
      </c>
      <c r="H189" s="26">
        <f t="shared" si="10"/>
        <v>8446899</v>
      </c>
      <c r="I189" s="4">
        <f t="shared" si="11"/>
        <v>52141.351851851854</v>
      </c>
      <c r="J189" s="8">
        <f t="shared" si="14"/>
        <v>10.861713614497987</v>
      </c>
      <c r="K189" s="8">
        <f t="shared" si="12"/>
        <v>5.0875963352323836</v>
      </c>
      <c r="L189" s="8">
        <f t="shared" si="13"/>
        <v>11.519384560030966</v>
      </c>
    </row>
    <row r="190" spans="1:12" x14ac:dyDescent="0.3">
      <c r="A190">
        <v>1755938</v>
      </c>
      <c r="B190" t="s">
        <v>199</v>
      </c>
      <c r="C190" s="10">
        <v>4718</v>
      </c>
      <c r="D190" s="11">
        <v>93350</v>
      </c>
      <c r="E190" s="11">
        <v>122187387</v>
      </c>
      <c r="F190" s="11">
        <v>131252652</v>
      </c>
      <c r="G190" s="9">
        <v>0</v>
      </c>
      <c r="H190" s="26">
        <f t="shared" si="10"/>
        <v>253440039</v>
      </c>
      <c r="I190" s="4">
        <f t="shared" si="11"/>
        <v>53717.685247986432</v>
      </c>
      <c r="J190" s="8">
        <f t="shared" si="14"/>
        <v>10.891497560505279</v>
      </c>
      <c r="K190" s="8">
        <f t="shared" si="12"/>
        <v>8.4591402599676204</v>
      </c>
      <c r="L190" s="8">
        <f t="shared" si="13"/>
        <v>11.444111148969869</v>
      </c>
    </row>
    <row r="191" spans="1:12" x14ac:dyDescent="0.3">
      <c r="A191">
        <v>1756627</v>
      </c>
      <c r="B191" t="s">
        <v>200</v>
      </c>
      <c r="C191" s="10">
        <v>6893</v>
      </c>
      <c r="D191" s="11">
        <v>82337</v>
      </c>
      <c r="E191" s="11">
        <v>160237476</v>
      </c>
      <c r="F191" s="11">
        <v>146318070</v>
      </c>
      <c r="G191" s="9">
        <v>0</v>
      </c>
      <c r="H191" s="26">
        <f t="shared" si="10"/>
        <v>306555546</v>
      </c>
      <c r="I191" s="4">
        <f t="shared" si="11"/>
        <v>44473.458000870451</v>
      </c>
      <c r="J191" s="8">
        <f t="shared" si="14"/>
        <v>10.702647840788975</v>
      </c>
      <c r="K191" s="8">
        <f t="shared" si="12"/>
        <v>8.8382616828856513</v>
      </c>
      <c r="L191" s="8">
        <f t="shared" si="13"/>
        <v>11.318575860363332</v>
      </c>
    </row>
    <row r="192" spans="1:12" x14ac:dyDescent="0.3">
      <c r="A192">
        <v>1756640</v>
      </c>
      <c r="B192" t="s">
        <v>201</v>
      </c>
      <c r="C192" s="10">
        <v>58703</v>
      </c>
      <c r="D192" s="11">
        <v>84676</v>
      </c>
      <c r="E192" s="11">
        <v>2091628929</v>
      </c>
      <c r="F192" s="11">
        <v>2277224924</v>
      </c>
      <c r="G192" s="9">
        <v>0</v>
      </c>
      <c r="H192" s="26">
        <f t="shared" si="10"/>
        <v>4368853853</v>
      </c>
      <c r="I192" s="4">
        <f t="shared" si="11"/>
        <v>74423.00824489379</v>
      </c>
      <c r="J192" s="8">
        <f t="shared" si="14"/>
        <v>11.217520423616483</v>
      </c>
      <c r="K192" s="8">
        <f t="shared" si="12"/>
        <v>10.980246111835637</v>
      </c>
      <c r="L192" s="8">
        <f t="shared" si="13"/>
        <v>11.346587487477471</v>
      </c>
    </row>
    <row r="193" spans="1:12" x14ac:dyDescent="0.3">
      <c r="A193">
        <v>1756887</v>
      </c>
      <c r="B193" t="s">
        <v>202</v>
      </c>
      <c r="C193" s="10">
        <v>34585</v>
      </c>
      <c r="D193" s="11">
        <v>97330</v>
      </c>
      <c r="E193" s="11">
        <v>657450732</v>
      </c>
      <c r="F193" s="11">
        <v>971585725</v>
      </c>
      <c r="G193" s="9">
        <v>0.10371548359115224</v>
      </c>
      <c r="H193" s="26">
        <f t="shared" si="10"/>
        <v>1629036457</v>
      </c>
      <c r="I193" s="4">
        <f t="shared" si="11"/>
        <v>47102.398641029351</v>
      </c>
      <c r="J193" s="8">
        <f t="shared" si="14"/>
        <v>10.760079205268928</v>
      </c>
      <c r="K193" s="8">
        <f t="shared" si="12"/>
        <v>10.451175341034686</v>
      </c>
      <c r="L193" s="8">
        <f t="shared" si="13"/>
        <v>11.48586254542054</v>
      </c>
    </row>
    <row r="194" spans="1:12" x14ac:dyDescent="0.3">
      <c r="A194">
        <v>1757225</v>
      </c>
      <c r="B194" t="s">
        <v>203</v>
      </c>
      <c r="C194" s="10">
        <v>67908</v>
      </c>
      <c r="D194" s="11">
        <v>83495</v>
      </c>
      <c r="E194" s="11">
        <v>823554075</v>
      </c>
      <c r="F194" s="11">
        <v>2033533072</v>
      </c>
      <c r="G194" s="9">
        <v>0.18455852035106321</v>
      </c>
      <c r="H194" s="26">
        <f t="shared" ref="H194:H257" si="15">E194+F194</f>
        <v>2857087147</v>
      </c>
      <c r="I194" s="4">
        <f t="shared" ref="I194:I257" si="16">H194/C194</f>
        <v>42072.909627731635</v>
      </c>
      <c r="J194" s="8">
        <f t="shared" si="14"/>
        <v>10.647159335774466</v>
      </c>
      <c r="K194" s="8">
        <f t="shared" ref="K194:K258" si="17">LN(C194)</f>
        <v>11.125909126930525</v>
      </c>
      <c r="L194" s="8">
        <f t="shared" ref="L194:L258" si="18">LN(D194)</f>
        <v>11.332542028806532</v>
      </c>
    </row>
    <row r="195" spans="1:12" x14ac:dyDescent="0.3">
      <c r="A195">
        <v>1757381</v>
      </c>
      <c r="B195" t="s">
        <v>204</v>
      </c>
      <c r="C195" s="10">
        <v>12068</v>
      </c>
      <c r="D195" s="11">
        <v>90995</v>
      </c>
      <c r="E195" s="11">
        <v>128263807</v>
      </c>
      <c r="F195" s="11">
        <v>436996291</v>
      </c>
      <c r="G195" s="9">
        <v>0</v>
      </c>
      <c r="H195" s="26">
        <f t="shared" si="15"/>
        <v>565260098</v>
      </c>
      <c r="I195" s="4">
        <f t="shared" si="16"/>
        <v>46839.583858137223</v>
      </c>
      <c r="J195" s="8">
        <f t="shared" ref="J195:J258" si="19">LN(I195)</f>
        <v>10.754483933345485</v>
      </c>
      <c r="K195" s="8">
        <f t="shared" si="17"/>
        <v>9.3983126002789525</v>
      </c>
      <c r="L195" s="8">
        <f t="shared" si="18"/>
        <v>11.418559838934508</v>
      </c>
    </row>
    <row r="196" spans="1:12" x14ac:dyDescent="0.3">
      <c r="A196">
        <v>1757394</v>
      </c>
      <c r="B196" t="s">
        <v>205</v>
      </c>
      <c r="C196" s="10">
        <v>18530</v>
      </c>
      <c r="D196" s="11">
        <v>64364</v>
      </c>
      <c r="E196" s="11">
        <v>83298777</v>
      </c>
      <c r="F196" s="11">
        <v>353553033</v>
      </c>
      <c r="G196" s="9">
        <v>0.39136535348084189</v>
      </c>
      <c r="H196" s="26">
        <f t="shared" si="15"/>
        <v>436851810</v>
      </c>
      <c r="I196" s="4">
        <f t="shared" si="16"/>
        <v>23575.381003777657</v>
      </c>
      <c r="J196" s="8">
        <f t="shared" si="19"/>
        <v>10.067958268719003</v>
      </c>
      <c r="K196" s="8">
        <f t="shared" si="17"/>
        <v>9.8271463192794055</v>
      </c>
      <c r="L196" s="8">
        <f t="shared" si="18"/>
        <v>11.072309749579041</v>
      </c>
    </row>
    <row r="197" spans="1:12" x14ac:dyDescent="0.3">
      <c r="A197">
        <v>1757407</v>
      </c>
      <c r="B197" t="s">
        <v>206</v>
      </c>
      <c r="C197" s="10">
        <v>4899</v>
      </c>
      <c r="D197" s="11">
        <v>114020</v>
      </c>
      <c r="E197" s="11">
        <v>69513182</v>
      </c>
      <c r="F197" s="11">
        <v>240847217</v>
      </c>
      <c r="G197" s="9">
        <v>0</v>
      </c>
      <c r="H197" s="26">
        <f t="shared" si="15"/>
        <v>310360399</v>
      </c>
      <c r="I197" s="4">
        <f t="shared" si="16"/>
        <v>63351.785874668298</v>
      </c>
      <c r="J197" s="8">
        <f t="shared" si="19"/>
        <v>11.056458375954437</v>
      </c>
      <c r="K197" s="8">
        <f t="shared" si="17"/>
        <v>8.4967863816385751</v>
      </c>
      <c r="L197" s="8">
        <f t="shared" si="18"/>
        <v>11.644129150585574</v>
      </c>
    </row>
    <row r="198" spans="1:12" x14ac:dyDescent="0.3">
      <c r="A198">
        <v>1757654</v>
      </c>
      <c r="B198" t="s">
        <v>207</v>
      </c>
      <c r="C198" s="10">
        <v>7885</v>
      </c>
      <c r="D198" s="11">
        <v>50860</v>
      </c>
      <c r="E198" s="11">
        <v>32547247</v>
      </c>
      <c r="F198" s="11">
        <v>54452578</v>
      </c>
      <c r="G198" s="9">
        <v>0.79746353836398221</v>
      </c>
      <c r="H198" s="26">
        <f t="shared" si="15"/>
        <v>86999825</v>
      </c>
      <c r="I198" s="4">
        <f t="shared" si="16"/>
        <v>11033.58592263792</v>
      </c>
      <c r="J198" s="8">
        <f t="shared" si="19"/>
        <v>9.308699165725443</v>
      </c>
      <c r="K198" s="8">
        <f t="shared" si="17"/>
        <v>8.9727174993971381</v>
      </c>
      <c r="L198" s="8">
        <f t="shared" si="18"/>
        <v>10.836832038976111</v>
      </c>
    </row>
    <row r="199" spans="1:12" x14ac:dyDescent="0.3">
      <c r="A199">
        <v>1757732</v>
      </c>
      <c r="B199" t="s">
        <v>208</v>
      </c>
      <c r="C199" s="10">
        <v>21687</v>
      </c>
      <c r="D199" s="11">
        <v>56393</v>
      </c>
      <c r="E199" s="11">
        <v>33689465</v>
      </c>
      <c r="F199" s="11">
        <v>129403796</v>
      </c>
      <c r="G199" s="9">
        <v>0.89717342186563376</v>
      </c>
      <c r="H199" s="26">
        <f t="shared" si="15"/>
        <v>163093261</v>
      </c>
      <c r="I199" s="4">
        <f t="shared" si="16"/>
        <v>7520.323742334117</v>
      </c>
      <c r="J199" s="8">
        <f t="shared" si="19"/>
        <v>8.9253644668595271</v>
      </c>
      <c r="K199" s="8">
        <f t="shared" si="17"/>
        <v>9.9844682816684074</v>
      </c>
      <c r="L199" s="8">
        <f t="shared" si="18"/>
        <v>10.940100316308259</v>
      </c>
    </row>
    <row r="200" spans="1:12" x14ac:dyDescent="0.3">
      <c r="A200">
        <v>1757875</v>
      </c>
      <c r="B200" t="s">
        <v>209</v>
      </c>
      <c r="C200" s="10">
        <v>39656</v>
      </c>
      <c r="D200" s="11">
        <v>113809</v>
      </c>
      <c r="E200" s="11">
        <v>411061469</v>
      </c>
      <c r="F200" s="11">
        <v>1801027534</v>
      </c>
      <c r="G200" s="9">
        <v>1.7525721202340125E-2</v>
      </c>
      <c r="H200" s="26">
        <f t="shared" si="15"/>
        <v>2212089003</v>
      </c>
      <c r="I200" s="4">
        <f t="shared" si="16"/>
        <v>55781.949843655435</v>
      </c>
      <c r="J200" s="8">
        <f t="shared" si="19"/>
        <v>10.929205616534238</v>
      </c>
      <c r="K200" s="8">
        <f t="shared" si="17"/>
        <v>10.58799753970041</v>
      </c>
      <c r="L200" s="8">
        <f t="shared" si="18"/>
        <v>11.642276883663218</v>
      </c>
    </row>
    <row r="201" spans="1:12" x14ac:dyDescent="0.3">
      <c r="A201">
        <v>1759052</v>
      </c>
      <c r="B201" t="s">
        <v>210</v>
      </c>
      <c r="C201" s="10">
        <v>4150</v>
      </c>
      <c r="D201" s="11">
        <v>80606</v>
      </c>
      <c r="E201" s="11">
        <v>99949363</v>
      </c>
      <c r="F201" s="11">
        <v>94605770</v>
      </c>
      <c r="G201" s="9">
        <v>0</v>
      </c>
      <c r="H201" s="26">
        <f t="shared" si="15"/>
        <v>194555133</v>
      </c>
      <c r="I201" s="4">
        <f t="shared" si="16"/>
        <v>46880.754939759034</v>
      </c>
      <c r="J201" s="8">
        <f t="shared" si="19"/>
        <v>10.755362527785033</v>
      </c>
      <c r="K201" s="8">
        <f t="shared" si="17"/>
        <v>8.3308636132247447</v>
      </c>
      <c r="L201" s="8">
        <f t="shared" si="18"/>
        <v>11.297328367411419</v>
      </c>
    </row>
    <row r="202" spans="1:12" x14ac:dyDescent="0.3">
      <c r="A202">
        <v>1759572</v>
      </c>
      <c r="B202" t="s">
        <v>211</v>
      </c>
      <c r="C202" s="10">
        <v>1708</v>
      </c>
      <c r="D202" s="11">
        <v>30455</v>
      </c>
      <c r="E202" s="11">
        <v>14557725</v>
      </c>
      <c r="F202" s="11">
        <v>5428136</v>
      </c>
      <c r="G202" s="9">
        <v>1</v>
      </c>
      <c r="H202" s="26">
        <f t="shared" si="15"/>
        <v>19985861</v>
      </c>
      <c r="I202" s="4">
        <f t="shared" si="16"/>
        <v>11701.323770491803</v>
      </c>
      <c r="J202" s="8">
        <f t="shared" si="19"/>
        <v>9.3674572571627639</v>
      </c>
      <c r="K202" s="8">
        <f t="shared" si="17"/>
        <v>7.4430783743485156</v>
      </c>
      <c r="L202" s="8">
        <f t="shared" si="18"/>
        <v>10.324005463270584</v>
      </c>
    </row>
    <row r="203" spans="1:12" x14ac:dyDescent="0.3">
      <c r="A203">
        <v>1759988</v>
      </c>
      <c r="B203" t="s">
        <v>212</v>
      </c>
      <c r="C203" s="10">
        <v>10365</v>
      </c>
      <c r="D203" s="11">
        <v>89683</v>
      </c>
      <c r="E203" s="11">
        <v>29586732</v>
      </c>
      <c r="F203" s="11">
        <v>247608468</v>
      </c>
      <c r="G203" s="9">
        <v>0</v>
      </c>
      <c r="H203" s="26">
        <f t="shared" si="15"/>
        <v>277195200</v>
      </c>
      <c r="I203" s="4">
        <f t="shared" si="16"/>
        <v>26743.386396526774</v>
      </c>
      <c r="J203" s="8">
        <f t="shared" si="19"/>
        <v>10.194042484242903</v>
      </c>
      <c r="K203" s="8">
        <f t="shared" si="17"/>
        <v>9.2461900248698807</v>
      </c>
      <c r="L203" s="8">
        <f t="shared" si="18"/>
        <v>11.404036509461282</v>
      </c>
    </row>
    <row r="204" spans="1:12" x14ac:dyDescent="0.3">
      <c r="A204">
        <v>1760287</v>
      </c>
      <c r="B204" t="s">
        <v>213</v>
      </c>
      <c r="C204" s="10">
        <v>44762</v>
      </c>
      <c r="D204" s="11">
        <v>131241</v>
      </c>
      <c r="E204" s="11">
        <v>582753727</v>
      </c>
      <c r="F204" s="11">
        <v>1465066425</v>
      </c>
      <c r="G204" s="9">
        <v>0</v>
      </c>
      <c r="H204" s="26">
        <f t="shared" si="15"/>
        <v>2047820152</v>
      </c>
      <c r="I204" s="4">
        <f t="shared" si="16"/>
        <v>45749.076270050486</v>
      </c>
      <c r="J204" s="8">
        <f t="shared" si="19"/>
        <v>10.730926879681261</v>
      </c>
      <c r="K204" s="8">
        <f t="shared" si="17"/>
        <v>10.709114844180075</v>
      </c>
      <c r="L204" s="8">
        <f t="shared" si="18"/>
        <v>11.784790606674171</v>
      </c>
    </row>
    <row r="205" spans="1:12" x14ac:dyDescent="0.3">
      <c r="A205">
        <v>1760352</v>
      </c>
      <c r="B205" t="s">
        <v>214</v>
      </c>
      <c r="C205" s="10">
        <v>11847</v>
      </c>
      <c r="D205" s="11">
        <v>79113</v>
      </c>
      <c r="E205" s="11">
        <v>182848294</v>
      </c>
      <c r="F205" s="11">
        <v>222983860</v>
      </c>
      <c r="G205" s="9">
        <v>0</v>
      </c>
      <c r="H205" s="26">
        <f t="shared" si="15"/>
        <v>405832154</v>
      </c>
      <c r="I205" s="4">
        <f t="shared" si="16"/>
        <v>34256.111589431923</v>
      </c>
      <c r="J205" s="8">
        <f t="shared" si="19"/>
        <v>10.441620268339102</v>
      </c>
      <c r="K205" s="8">
        <f t="shared" si="17"/>
        <v>9.3798299499547593</v>
      </c>
      <c r="L205" s="8">
        <f t="shared" si="18"/>
        <v>11.278632489177351</v>
      </c>
    </row>
    <row r="206" spans="1:12" x14ac:dyDescent="0.3">
      <c r="A206">
        <v>1760391</v>
      </c>
      <c r="B206" t="s">
        <v>215</v>
      </c>
      <c r="C206" s="10">
        <v>220</v>
      </c>
      <c r="D206" s="11">
        <v>87083</v>
      </c>
      <c r="E206" s="11">
        <v>50274</v>
      </c>
      <c r="F206" s="11">
        <v>6241128</v>
      </c>
      <c r="G206" s="9">
        <v>0</v>
      </c>
      <c r="H206" s="26">
        <f t="shared" si="15"/>
        <v>6291402</v>
      </c>
      <c r="I206" s="4">
        <f t="shared" si="16"/>
        <v>28597.281818181818</v>
      </c>
      <c r="J206" s="8">
        <f t="shared" si="19"/>
        <v>10.261066950968917</v>
      </c>
      <c r="K206" s="8">
        <f t="shared" si="17"/>
        <v>5.393627546352362</v>
      </c>
      <c r="L206" s="8">
        <f t="shared" si="18"/>
        <v>11.374616965834527</v>
      </c>
    </row>
    <row r="207" spans="1:12" x14ac:dyDescent="0.3">
      <c r="A207">
        <v>1761216</v>
      </c>
      <c r="B207" t="s">
        <v>216</v>
      </c>
      <c r="C207" s="10">
        <v>1584</v>
      </c>
      <c r="D207" s="11">
        <v>144531</v>
      </c>
      <c r="E207" s="11">
        <v>4371993</v>
      </c>
      <c r="F207" s="11">
        <v>50368343</v>
      </c>
      <c r="G207" s="9">
        <v>0</v>
      </c>
      <c r="H207" s="26">
        <f t="shared" si="15"/>
        <v>54740336</v>
      </c>
      <c r="I207" s="4">
        <f t="shared" si="16"/>
        <v>34558.292929292926</v>
      </c>
      <c r="J207" s="8">
        <f t="shared" si="19"/>
        <v>10.450402827291015</v>
      </c>
      <c r="K207" s="8">
        <f t="shared" si="17"/>
        <v>7.3677085723743714</v>
      </c>
      <c r="L207" s="8">
        <f t="shared" si="18"/>
        <v>11.88124929639771</v>
      </c>
    </row>
    <row r="208" spans="1:12" x14ac:dyDescent="0.3">
      <c r="A208">
        <v>1761314</v>
      </c>
      <c r="B208" t="s">
        <v>217</v>
      </c>
      <c r="C208" s="10">
        <v>5632</v>
      </c>
      <c r="D208" s="11">
        <v>47378</v>
      </c>
      <c r="E208" s="11">
        <v>46673227</v>
      </c>
      <c r="F208" s="11">
        <v>55612574</v>
      </c>
      <c r="G208" s="9">
        <v>1</v>
      </c>
      <c r="H208" s="26">
        <f t="shared" si="15"/>
        <v>102285801</v>
      </c>
      <c r="I208" s="4">
        <f t="shared" si="16"/>
        <v>18161.541370738636</v>
      </c>
      <c r="J208" s="8">
        <f t="shared" si="19"/>
        <v>9.8070615257967315</v>
      </c>
      <c r="K208" s="8">
        <f t="shared" si="17"/>
        <v>8.6362198978378775</v>
      </c>
      <c r="L208" s="8">
        <f t="shared" si="18"/>
        <v>10.765913264918073</v>
      </c>
    </row>
    <row r="209" spans="1:12" x14ac:dyDescent="0.3">
      <c r="A209">
        <v>1761678</v>
      </c>
      <c r="B209" t="s">
        <v>218</v>
      </c>
      <c r="C209" s="10">
        <v>1963</v>
      </c>
      <c r="D209" s="11">
        <v>109306</v>
      </c>
      <c r="E209" s="11">
        <v>56727494</v>
      </c>
      <c r="F209" s="11">
        <v>82544899</v>
      </c>
      <c r="G209" s="9">
        <v>0</v>
      </c>
      <c r="H209" s="26">
        <f t="shared" si="15"/>
        <v>139272393</v>
      </c>
      <c r="I209" s="4">
        <f t="shared" si="16"/>
        <v>70948.748344370862</v>
      </c>
      <c r="J209" s="8">
        <f t="shared" si="19"/>
        <v>11.16971304105655</v>
      </c>
      <c r="K209" s="8">
        <f t="shared" si="17"/>
        <v>7.5822291942764615</v>
      </c>
      <c r="L209" s="8">
        <f t="shared" si="18"/>
        <v>11.601906567442962</v>
      </c>
    </row>
    <row r="210" spans="1:12" x14ac:dyDescent="0.3">
      <c r="A210">
        <v>1762016</v>
      </c>
      <c r="B210" t="s">
        <v>219</v>
      </c>
      <c r="C210" s="10">
        <v>16058</v>
      </c>
      <c r="D210" s="11">
        <v>72500</v>
      </c>
      <c r="E210" s="11">
        <v>116167940</v>
      </c>
      <c r="F210" s="11">
        <v>435030143</v>
      </c>
      <c r="G210" s="9">
        <v>0.28926391829617637</v>
      </c>
      <c r="H210" s="26">
        <f t="shared" si="15"/>
        <v>551198083</v>
      </c>
      <c r="I210" s="4">
        <f t="shared" si="16"/>
        <v>34325.450429692362</v>
      </c>
      <c r="J210" s="8">
        <f t="shared" si="19"/>
        <v>10.443642353046572</v>
      </c>
      <c r="K210" s="8">
        <f t="shared" si="17"/>
        <v>9.6839624467446299</v>
      </c>
      <c r="L210" s="8">
        <f t="shared" si="18"/>
        <v>11.191341840842766</v>
      </c>
    </row>
    <row r="211" spans="1:12" x14ac:dyDescent="0.3">
      <c r="A211">
        <v>1763641</v>
      </c>
      <c r="B211" t="s">
        <v>220</v>
      </c>
      <c r="C211" s="10">
        <v>2089</v>
      </c>
      <c r="D211" s="11">
        <v>44265</v>
      </c>
      <c r="E211" s="11">
        <v>34531416</v>
      </c>
      <c r="F211" s="11">
        <v>57565404</v>
      </c>
      <c r="G211" s="9">
        <v>0</v>
      </c>
      <c r="H211" s="26">
        <f t="shared" si="15"/>
        <v>92096820</v>
      </c>
      <c r="I211" s="4">
        <f t="shared" si="16"/>
        <v>44086.558161799905</v>
      </c>
      <c r="J211" s="8">
        <f t="shared" si="19"/>
        <v>10.693910211385578</v>
      </c>
      <c r="K211" s="8">
        <f t="shared" si="17"/>
        <v>7.6444407615565657</v>
      </c>
      <c r="L211" s="8">
        <f t="shared" si="18"/>
        <v>10.697949576045149</v>
      </c>
    </row>
    <row r="212" spans="1:12" x14ac:dyDescent="0.3">
      <c r="A212">
        <v>1763706</v>
      </c>
      <c r="B212" t="s">
        <v>221</v>
      </c>
      <c r="C212" s="10">
        <v>12775</v>
      </c>
      <c r="D212" s="11">
        <v>63777</v>
      </c>
      <c r="E212" s="11">
        <v>104819650</v>
      </c>
      <c r="F212" s="11">
        <v>143900332</v>
      </c>
      <c r="G212" s="9">
        <v>0.32790606653620352</v>
      </c>
      <c r="H212" s="26">
        <f t="shared" si="15"/>
        <v>248719982</v>
      </c>
      <c r="I212" s="4">
        <f t="shared" si="16"/>
        <v>19469.274520547944</v>
      </c>
      <c r="J212" s="8">
        <f t="shared" si="19"/>
        <v>9.8765928362723283</v>
      </c>
      <c r="K212" s="8">
        <f t="shared" si="17"/>
        <v>9.4552454150719054</v>
      </c>
      <c r="L212" s="8">
        <f t="shared" si="18"/>
        <v>11.063147902769172</v>
      </c>
    </row>
    <row r="213" spans="1:12" x14ac:dyDescent="0.3">
      <c r="A213">
        <v>1764135</v>
      </c>
      <c r="B213" t="s">
        <v>222</v>
      </c>
      <c r="C213" s="10">
        <v>844</v>
      </c>
      <c r="D213" s="11">
        <v>124500</v>
      </c>
      <c r="E213" s="11">
        <v>5043143</v>
      </c>
      <c r="F213" s="11">
        <v>35280627</v>
      </c>
      <c r="G213" s="9">
        <v>0</v>
      </c>
      <c r="H213" s="26">
        <f t="shared" si="15"/>
        <v>40323770</v>
      </c>
      <c r="I213" s="4">
        <f t="shared" si="16"/>
        <v>47776.978672985781</v>
      </c>
      <c r="J213" s="8">
        <f t="shared" si="19"/>
        <v>10.774299184744519</v>
      </c>
      <c r="K213" s="8">
        <f t="shared" si="17"/>
        <v>6.7381524945959574</v>
      </c>
      <c r="L213" s="8">
        <f t="shared" si="18"/>
        <v>11.732060994886899</v>
      </c>
    </row>
    <row r="214" spans="1:12" x14ac:dyDescent="0.3">
      <c r="A214">
        <v>1764304</v>
      </c>
      <c r="B214" t="s">
        <v>223</v>
      </c>
      <c r="C214" s="10">
        <v>11717</v>
      </c>
      <c r="D214" s="11">
        <v>125288</v>
      </c>
      <c r="E214" s="11">
        <v>183937254</v>
      </c>
      <c r="F214" s="11">
        <v>557097316</v>
      </c>
      <c r="G214" s="9">
        <v>0</v>
      </c>
      <c r="H214" s="26">
        <f t="shared" si="15"/>
        <v>741034570</v>
      </c>
      <c r="I214" s="4">
        <f t="shared" si="16"/>
        <v>63244.394469574123</v>
      </c>
      <c r="J214" s="8">
        <f t="shared" si="19"/>
        <v>11.05476177767537</v>
      </c>
      <c r="K214" s="8">
        <f t="shared" si="17"/>
        <v>9.3687960576681562</v>
      </c>
      <c r="L214" s="8">
        <f t="shared" si="18"/>
        <v>11.73837036614627</v>
      </c>
    </row>
    <row r="215" spans="1:12" x14ac:dyDescent="0.3">
      <c r="A215">
        <v>1764343</v>
      </c>
      <c r="B215" t="s">
        <v>224</v>
      </c>
      <c r="C215" s="10">
        <v>10612</v>
      </c>
      <c r="D215" s="11">
        <v>63193</v>
      </c>
      <c r="E215" s="11">
        <v>115818142</v>
      </c>
      <c r="F215" s="11">
        <v>231647706</v>
      </c>
      <c r="G215" s="9">
        <v>0.63164342254052019</v>
      </c>
      <c r="H215" s="26">
        <f t="shared" si="15"/>
        <v>347465848</v>
      </c>
      <c r="I215" s="4">
        <f t="shared" si="16"/>
        <v>32742.729739917075</v>
      </c>
      <c r="J215" s="8">
        <f t="shared" si="19"/>
        <v>10.39643622374509</v>
      </c>
      <c r="K215" s="8">
        <f t="shared" si="17"/>
        <v>9.2697407152576297</v>
      </c>
      <c r="L215" s="8">
        <f t="shared" si="18"/>
        <v>11.053948814506992</v>
      </c>
    </row>
    <row r="216" spans="1:12" x14ac:dyDescent="0.3">
      <c r="A216">
        <v>1764278</v>
      </c>
      <c r="B216" t="s">
        <v>225</v>
      </c>
      <c r="C216" s="10">
        <v>10663</v>
      </c>
      <c r="D216" s="11">
        <v>38355</v>
      </c>
      <c r="E216" s="11">
        <v>38357592</v>
      </c>
      <c r="F216" s="11">
        <v>95649353</v>
      </c>
      <c r="G216" s="9">
        <v>1</v>
      </c>
      <c r="H216" s="26">
        <f t="shared" si="15"/>
        <v>134006945</v>
      </c>
      <c r="I216" s="4">
        <f t="shared" si="16"/>
        <v>12567.471161961925</v>
      </c>
      <c r="J216" s="8">
        <f t="shared" si="19"/>
        <v>9.4388671009121712</v>
      </c>
      <c r="K216" s="8">
        <f t="shared" si="17"/>
        <v>9.2745350840181793</v>
      </c>
      <c r="L216" s="8">
        <f t="shared" si="18"/>
        <v>10.554640176393397</v>
      </c>
    </row>
    <row r="217" spans="1:12" x14ac:dyDescent="0.3">
      <c r="A217">
        <v>1764421</v>
      </c>
      <c r="B217" t="s">
        <v>226</v>
      </c>
      <c r="C217" s="10">
        <v>9298</v>
      </c>
      <c r="D217" s="11">
        <v>120336</v>
      </c>
      <c r="E217" s="11">
        <v>27649648</v>
      </c>
      <c r="F217" s="11">
        <v>300003546</v>
      </c>
      <c r="G217" s="9">
        <v>0</v>
      </c>
      <c r="H217" s="26">
        <f t="shared" si="15"/>
        <v>327653194</v>
      </c>
      <c r="I217" s="4">
        <f t="shared" si="16"/>
        <v>35239.104538610452</v>
      </c>
      <c r="J217" s="8">
        <f t="shared" si="19"/>
        <v>10.469911669358664</v>
      </c>
      <c r="K217" s="8">
        <f t="shared" si="17"/>
        <v>9.1375546022505301</v>
      </c>
      <c r="L217" s="8">
        <f t="shared" si="18"/>
        <v>11.698043109066184</v>
      </c>
    </row>
    <row r="218" spans="1:12" x14ac:dyDescent="0.3">
      <c r="A218">
        <v>1764538</v>
      </c>
      <c r="B218" t="s">
        <v>227</v>
      </c>
      <c r="C218" s="10">
        <v>3790</v>
      </c>
      <c r="D218" s="11">
        <v>231477</v>
      </c>
      <c r="E218" s="11">
        <v>28259215</v>
      </c>
      <c r="F218" s="11">
        <v>382894336</v>
      </c>
      <c r="G218" s="9">
        <v>0</v>
      </c>
      <c r="H218" s="26">
        <f t="shared" si="15"/>
        <v>411153551</v>
      </c>
      <c r="I218" s="4">
        <f t="shared" si="16"/>
        <v>108483.78654353562</v>
      </c>
      <c r="J218" s="8">
        <f t="shared" si="19"/>
        <v>11.594356008017987</v>
      </c>
      <c r="K218" s="8">
        <f t="shared" si="17"/>
        <v>8.2401212980764722</v>
      </c>
      <c r="L218" s="8">
        <f t="shared" si="18"/>
        <v>12.352235795520848</v>
      </c>
    </row>
    <row r="219" spans="1:12" x14ac:dyDescent="0.3">
      <c r="A219">
        <v>1764616</v>
      </c>
      <c r="B219" t="s">
        <v>228</v>
      </c>
      <c r="C219" s="10">
        <v>4629</v>
      </c>
      <c r="D219" s="11">
        <v>35815</v>
      </c>
      <c r="E219" s="11">
        <v>6751974</v>
      </c>
      <c r="F219" s="11">
        <v>38735201</v>
      </c>
      <c r="G219" s="9">
        <v>1</v>
      </c>
      <c r="H219" s="26">
        <f t="shared" si="15"/>
        <v>45487175</v>
      </c>
      <c r="I219" s="4">
        <f t="shared" si="16"/>
        <v>9826.5662130049695</v>
      </c>
      <c r="J219" s="8">
        <f t="shared" si="19"/>
        <v>9.1928448350257526</v>
      </c>
      <c r="K219" s="8">
        <f t="shared" si="17"/>
        <v>8.4400961410312707</v>
      </c>
      <c r="L219" s="8">
        <f t="shared" si="18"/>
        <v>10.486122079048551</v>
      </c>
    </row>
    <row r="220" spans="1:12" x14ac:dyDescent="0.3">
      <c r="A220">
        <v>1764902</v>
      </c>
      <c r="B220" t="s">
        <v>229</v>
      </c>
      <c r="C220" s="10">
        <v>2012</v>
      </c>
      <c r="D220" s="11">
        <v>44406</v>
      </c>
      <c r="E220" s="11">
        <v>95367341</v>
      </c>
      <c r="F220" s="11">
        <v>50818586</v>
      </c>
      <c r="G220" s="9">
        <v>0</v>
      </c>
      <c r="H220" s="26">
        <f t="shared" si="15"/>
        <v>146185927</v>
      </c>
      <c r="I220" s="4">
        <f t="shared" si="16"/>
        <v>72657.021371769384</v>
      </c>
      <c r="J220" s="8">
        <f t="shared" si="19"/>
        <v>11.193505310877239</v>
      </c>
      <c r="K220" s="8">
        <f t="shared" si="17"/>
        <v>7.60688453121963</v>
      </c>
      <c r="L220" s="8">
        <f t="shared" si="18"/>
        <v>10.701129874425522</v>
      </c>
    </row>
    <row r="221" spans="1:12" x14ac:dyDescent="0.3">
      <c r="A221">
        <v>1765338</v>
      </c>
      <c r="B221" t="s">
        <v>230</v>
      </c>
      <c r="C221" s="10">
        <v>24200</v>
      </c>
      <c r="D221" s="11">
        <v>78609</v>
      </c>
      <c r="E221" s="11">
        <v>350881036</v>
      </c>
      <c r="F221" s="11">
        <v>936405983</v>
      </c>
      <c r="G221" s="9">
        <v>5.37603305785124E-2</v>
      </c>
      <c r="H221" s="26">
        <f t="shared" si="15"/>
        <v>1287287019</v>
      </c>
      <c r="I221" s="4">
        <f t="shared" si="16"/>
        <v>53193.678471074381</v>
      </c>
      <c r="J221" s="8">
        <f t="shared" si="19"/>
        <v>10.881694842537714</v>
      </c>
      <c r="K221" s="8">
        <f t="shared" si="17"/>
        <v>10.094107912144779</v>
      </c>
      <c r="L221" s="8">
        <f t="shared" si="18"/>
        <v>11.27224147567903</v>
      </c>
    </row>
    <row r="222" spans="1:12" x14ac:dyDescent="0.3">
      <c r="A222">
        <v>1765442</v>
      </c>
      <c r="B222" t="s">
        <v>231</v>
      </c>
      <c r="C222" s="10">
        <v>39863</v>
      </c>
      <c r="D222" s="11">
        <v>85888</v>
      </c>
      <c r="E222" s="11">
        <v>718186889</v>
      </c>
      <c r="F222" s="11">
        <v>1312940380</v>
      </c>
      <c r="G222" s="9">
        <v>0.3603592303639967</v>
      </c>
      <c r="H222" s="26">
        <f t="shared" si="15"/>
        <v>2031127269</v>
      </c>
      <c r="I222" s="4">
        <f t="shared" si="16"/>
        <v>50952.694704362439</v>
      </c>
      <c r="J222" s="8">
        <f t="shared" si="19"/>
        <v>10.838652926444876</v>
      </c>
      <c r="K222" s="8">
        <f t="shared" si="17"/>
        <v>10.593203854356613</v>
      </c>
      <c r="L222" s="8">
        <f t="shared" si="18"/>
        <v>11.360799400891299</v>
      </c>
    </row>
    <row r="223" spans="1:12" x14ac:dyDescent="0.3">
      <c r="A223">
        <v>1765806</v>
      </c>
      <c r="B223" t="s">
        <v>232</v>
      </c>
      <c r="C223" s="10">
        <v>22897</v>
      </c>
      <c r="D223" s="11">
        <v>92470</v>
      </c>
      <c r="E223" s="11">
        <v>331205826</v>
      </c>
      <c r="F223" s="11">
        <v>799043171</v>
      </c>
      <c r="G223" s="9">
        <v>0</v>
      </c>
      <c r="H223" s="26">
        <f t="shared" si="15"/>
        <v>1130248997</v>
      </c>
      <c r="I223" s="4">
        <f t="shared" si="16"/>
        <v>49362.318076603922</v>
      </c>
      <c r="J223" s="8">
        <f t="shared" si="19"/>
        <v>10.806942620130609</v>
      </c>
      <c r="K223" s="8">
        <f t="shared" si="17"/>
        <v>10.038761176593697</v>
      </c>
      <c r="L223" s="8">
        <f t="shared" si="18"/>
        <v>11.434639546571685</v>
      </c>
    </row>
    <row r="224" spans="1:12" x14ac:dyDescent="0.3">
      <c r="A224">
        <v>1765819</v>
      </c>
      <c r="B224" t="s">
        <v>233</v>
      </c>
      <c r="C224" s="10">
        <v>3952</v>
      </c>
      <c r="D224" s="11">
        <v>56432</v>
      </c>
      <c r="E224" s="11">
        <v>762983268</v>
      </c>
      <c r="F224" s="11">
        <v>546180105</v>
      </c>
      <c r="G224" s="9">
        <v>0.35804655870445345</v>
      </c>
      <c r="H224" s="26">
        <f t="shared" si="15"/>
        <v>1309163373</v>
      </c>
      <c r="I224" s="4">
        <f t="shared" si="16"/>
        <v>331266.03567813768</v>
      </c>
      <c r="J224" s="8">
        <f t="shared" si="19"/>
        <v>12.710677064705241</v>
      </c>
      <c r="K224" s="8">
        <f t="shared" si="17"/>
        <v>8.2819770588677581</v>
      </c>
      <c r="L224" s="8">
        <f t="shared" si="18"/>
        <v>10.940791652475832</v>
      </c>
    </row>
    <row r="225" spans="1:12" x14ac:dyDescent="0.3">
      <c r="A225">
        <v>1766027</v>
      </c>
      <c r="B225" t="s">
        <v>234</v>
      </c>
      <c r="C225" s="10">
        <v>18721</v>
      </c>
      <c r="D225" s="11">
        <v>82550</v>
      </c>
      <c r="E225" s="11">
        <v>52659266</v>
      </c>
      <c r="F225" s="11">
        <v>343395644</v>
      </c>
      <c r="G225" s="9">
        <v>0.53351850862667594</v>
      </c>
      <c r="H225" s="26">
        <f t="shared" si="15"/>
        <v>396054910</v>
      </c>
      <c r="I225" s="4">
        <f t="shared" si="16"/>
        <v>21155.649270872284</v>
      </c>
      <c r="J225" s="8">
        <f t="shared" si="19"/>
        <v>9.9596622538140149</v>
      </c>
      <c r="K225" s="8">
        <f t="shared" si="17"/>
        <v>9.8374011674082684</v>
      </c>
      <c r="L225" s="8">
        <f t="shared" si="18"/>
        <v>11.321159449348274</v>
      </c>
    </row>
    <row r="226" spans="1:12" x14ac:dyDescent="0.3">
      <c r="A226">
        <v>1766040</v>
      </c>
      <c r="B226" t="s">
        <v>235</v>
      </c>
      <c r="C226" s="10">
        <v>27252</v>
      </c>
      <c r="D226" s="11">
        <v>77207</v>
      </c>
      <c r="E226" s="11">
        <v>409105113</v>
      </c>
      <c r="F226" s="11">
        <v>396358014</v>
      </c>
      <c r="G226" s="9">
        <v>0.63518273888154997</v>
      </c>
      <c r="H226" s="26">
        <f t="shared" si="15"/>
        <v>805463127</v>
      </c>
      <c r="I226" s="4">
        <f t="shared" si="16"/>
        <v>29556.110634081902</v>
      </c>
      <c r="J226" s="8">
        <f t="shared" si="19"/>
        <v>10.294045791103654</v>
      </c>
      <c r="K226" s="8">
        <f t="shared" si="17"/>
        <v>10.212882191893559</v>
      </c>
      <c r="L226" s="8">
        <f t="shared" si="18"/>
        <v>11.254245405477397</v>
      </c>
    </row>
    <row r="227" spans="1:12" x14ac:dyDescent="0.3">
      <c r="A227">
        <v>1766053</v>
      </c>
      <c r="B227" t="s">
        <v>236</v>
      </c>
      <c r="C227" s="10">
        <v>2622</v>
      </c>
      <c r="D227" s="11">
        <v>74286</v>
      </c>
      <c r="E227" s="11">
        <v>8028634</v>
      </c>
      <c r="F227" s="11">
        <v>40658464</v>
      </c>
      <c r="G227" s="9">
        <v>0.41952707856598015</v>
      </c>
      <c r="H227" s="26">
        <f t="shared" si="15"/>
        <v>48687098</v>
      </c>
      <c r="I227" s="4">
        <f t="shared" si="16"/>
        <v>18568.687261632342</v>
      </c>
      <c r="J227" s="8">
        <f t="shared" si="19"/>
        <v>9.8292319604980989</v>
      </c>
      <c r="K227" s="8">
        <f t="shared" si="17"/>
        <v>7.8716926643236453</v>
      </c>
      <c r="L227" s="8">
        <f t="shared" si="18"/>
        <v>11.215677787648746</v>
      </c>
    </row>
    <row r="228" spans="1:12" x14ac:dyDescent="0.3">
      <c r="A228">
        <v>1766066</v>
      </c>
      <c r="B228" t="s">
        <v>237</v>
      </c>
      <c r="C228" s="10">
        <v>7680</v>
      </c>
      <c r="D228" s="11">
        <v>48809</v>
      </c>
      <c r="E228" s="11">
        <v>32485674</v>
      </c>
      <c r="F228" s="11">
        <v>76728276</v>
      </c>
      <c r="G228" s="9">
        <v>0.71015625000000004</v>
      </c>
      <c r="H228" s="26">
        <f t="shared" si="15"/>
        <v>109213950</v>
      </c>
      <c r="I228" s="4">
        <f t="shared" si="16"/>
        <v>14220.56640625</v>
      </c>
      <c r="J228" s="8">
        <f t="shared" si="19"/>
        <v>9.5624445342271223</v>
      </c>
      <c r="K228" s="8">
        <f t="shared" si="17"/>
        <v>8.9463748261417173</v>
      </c>
      <c r="L228" s="8">
        <f t="shared" si="18"/>
        <v>10.79567000106632</v>
      </c>
    </row>
    <row r="229" spans="1:12" x14ac:dyDescent="0.3">
      <c r="A229">
        <v>1767548</v>
      </c>
      <c r="B229" t="s">
        <v>238</v>
      </c>
      <c r="C229" s="10">
        <v>7221</v>
      </c>
      <c r="D229" s="11">
        <v>70563</v>
      </c>
      <c r="E229" s="11">
        <v>122100677</v>
      </c>
      <c r="F229" s="11">
        <v>163201741</v>
      </c>
      <c r="G229" s="9">
        <v>0</v>
      </c>
      <c r="H229" s="26">
        <f t="shared" si="15"/>
        <v>285302418</v>
      </c>
      <c r="I229" s="4">
        <f t="shared" si="16"/>
        <v>39510.098047361862</v>
      </c>
      <c r="J229" s="8">
        <f t="shared" si="19"/>
        <v>10.584311564985802</v>
      </c>
      <c r="K229" s="8">
        <f t="shared" si="17"/>
        <v>8.884748726451182</v>
      </c>
      <c r="L229" s="8">
        <f t="shared" si="18"/>
        <v>11.164261206783653</v>
      </c>
    </row>
    <row r="230" spans="1:12" x14ac:dyDescent="0.3">
      <c r="A230">
        <v>1767769</v>
      </c>
      <c r="B230" t="s">
        <v>239</v>
      </c>
      <c r="C230" s="10">
        <v>9921</v>
      </c>
      <c r="D230" s="11">
        <v>46061</v>
      </c>
      <c r="E230" s="11">
        <v>31386797</v>
      </c>
      <c r="F230" s="11">
        <v>78584856</v>
      </c>
      <c r="G230" s="9">
        <v>1</v>
      </c>
      <c r="H230" s="26">
        <f t="shared" si="15"/>
        <v>109971653</v>
      </c>
      <c r="I230" s="4">
        <f t="shared" si="16"/>
        <v>11084.734704162887</v>
      </c>
      <c r="J230" s="8">
        <f t="shared" si="19"/>
        <v>9.3133241888964378</v>
      </c>
      <c r="K230" s="8">
        <f t="shared" si="17"/>
        <v>9.2024090016499027</v>
      </c>
      <c r="L230" s="8">
        <f t="shared" si="18"/>
        <v>10.737721883950984</v>
      </c>
    </row>
    <row r="231" spans="1:12" x14ac:dyDescent="0.3">
      <c r="A231">
        <v>1768003</v>
      </c>
      <c r="B231" t="s">
        <v>240</v>
      </c>
      <c r="C231" s="10">
        <v>78723</v>
      </c>
      <c r="D231" s="11">
        <v>82387</v>
      </c>
      <c r="E231" s="11">
        <v>3309957656</v>
      </c>
      <c r="F231" s="11">
        <v>3836141821</v>
      </c>
      <c r="G231" s="9">
        <v>0.18863610380701956</v>
      </c>
      <c r="H231" s="26">
        <f t="shared" si="15"/>
        <v>7146099477</v>
      </c>
      <c r="I231" s="4">
        <f t="shared" si="16"/>
        <v>90775.243283411459</v>
      </c>
      <c r="J231" s="8">
        <f t="shared" si="19"/>
        <v>11.416141876349576</v>
      </c>
      <c r="K231" s="8">
        <f t="shared" si="17"/>
        <v>11.273690640756074</v>
      </c>
      <c r="L231" s="8">
        <f t="shared" si="18"/>
        <v>11.31918293646075</v>
      </c>
    </row>
    <row r="232" spans="1:12" x14ac:dyDescent="0.3">
      <c r="A232">
        <v>1768081</v>
      </c>
      <c r="B232" t="s">
        <v>241</v>
      </c>
      <c r="C232" s="10">
        <v>11709</v>
      </c>
      <c r="D232" s="11">
        <v>58637</v>
      </c>
      <c r="E232" s="11">
        <v>256744184</v>
      </c>
      <c r="F232" s="11">
        <v>403454254</v>
      </c>
      <c r="G232" s="9">
        <v>0</v>
      </c>
      <c r="H232" s="26">
        <f t="shared" si="15"/>
        <v>660198438</v>
      </c>
      <c r="I232" s="4">
        <f t="shared" si="16"/>
        <v>56383.844734819373</v>
      </c>
      <c r="J232" s="8">
        <f t="shared" si="19"/>
        <v>10.939937955582131</v>
      </c>
      <c r="K232" s="8">
        <f t="shared" si="17"/>
        <v>9.368113055848724</v>
      </c>
      <c r="L232" s="8">
        <f t="shared" si="18"/>
        <v>10.979121175633827</v>
      </c>
    </row>
    <row r="233" spans="1:12" x14ac:dyDescent="0.3">
      <c r="A233">
        <v>1769758</v>
      </c>
      <c r="B233" t="s">
        <v>242</v>
      </c>
      <c r="C233" s="10">
        <v>18186</v>
      </c>
      <c r="D233" s="11">
        <v>106341</v>
      </c>
      <c r="E233" s="11">
        <v>447999144</v>
      </c>
      <c r="F233" s="11">
        <v>618424453</v>
      </c>
      <c r="G233" s="9">
        <v>0</v>
      </c>
      <c r="H233" s="26">
        <f t="shared" si="15"/>
        <v>1066423597</v>
      </c>
      <c r="I233" s="4">
        <f t="shared" si="16"/>
        <v>58639.810678543938</v>
      </c>
      <c r="J233" s="8">
        <f t="shared" si="19"/>
        <v>10.97916910801753</v>
      </c>
      <c r="K233" s="8">
        <f t="shared" si="17"/>
        <v>9.8084073462858576</v>
      </c>
      <c r="L233" s="8">
        <f t="shared" si="18"/>
        <v>11.574406190813249</v>
      </c>
    </row>
    <row r="234" spans="1:12" x14ac:dyDescent="0.3">
      <c r="A234">
        <v>1770122</v>
      </c>
      <c r="B234" t="s">
        <v>243</v>
      </c>
      <c r="C234" s="10">
        <v>67824</v>
      </c>
      <c r="D234" s="11">
        <v>74725</v>
      </c>
      <c r="E234" s="11">
        <v>1505097774</v>
      </c>
      <c r="F234" s="11">
        <v>2776378150</v>
      </c>
      <c r="G234" s="9">
        <v>9.7531847133757968E-2</v>
      </c>
      <c r="H234" s="26">
        <f t="shared" si="15"/>
        <v>4281475924</v>
      </c>
      <c r="I234" s="4">
        <f t="shared" si="16"/>
        <v>63126.266867185659</v>
      </c>
      <c r="J234" s="8">
        <f t="shared" si="19"/>
        <v>11.052892235559417</v>
      </c>
      <c r="K234" s="8">
        <f t="shared" si="17"/>
        <v>11.124671393592418</v>
      </c>
      <c r="L234" s="8">
        <f t="shared" si="18"/>
        <v>11.221569987152138</v>
      </c>
    </row>
    <row r="235" spans="1:12" x14ac:dyDescent="0.3">
      <c r="A235">
        <v>1770161</v>
      </c>
      <c r="B235" t="s">
        <v>244</v>
      </c>
      <c r="C235" s="10">
        <v>3214</v>
      </c>
      <c r="D235" s="11">
        <v>122121</v>
      </c>
      <c r="E235" s="11">
        <v>6087864</v>
      </c>
      <c r="F235" s="11">
        <v>110705502</v>
      </c>
      <c r="G235" s="9">
        <v>0</v>
      </c>
      <c r="H235" s="26">
        <f t="shared" si="15"/>
        <v>116793366</v>
      </c>
      <c r="I235" s="4">
        <f t="shared" si="16"/>
        <v>36338.943995021778</v>
      </c>
      <c r="J235" s="8">
        <f t="shared" si="19"/>
        <v>10.500645282502672</v>
      </c>
      <c r="K235" s="8">
        <f t="shared" si="17"/>
        <v>8.0752715462974578</v>
      </c>
      <c r="L235" s="8">
        <f t="shared" si="18"/>
        <v>11.712767635482173</v>
      </c>
    </row>
    <row r="236" spans="1:12" x14ac:dyDescent="0.3">
      <c r="A236">
        <v>1770564</v>
      </c>
      <c r="B236" t="s">
        <v>245</v>
      </c>
      <c r="C236" s="10">
        <v>5077</v>
      </c>
      <c r="D236" s="11">
        <v>183750</v>
      </c>
      <c r="E236" s="11">
        <v>94859748</v>
      </c>
      <c r="F236" s="11">
        <v>494967795</v>
      </c>
      <c r="G236" s="9">
        <v>0</v>
      </c>
      <c r="H236" s="26">
        <f t="shared" si="15"/>
        <v>589827543</v>
      </c>
      <c r="I236" s="4">
        <f t="shared" si="16"/>
        <v>116176.39216072483</v>
      </c>
      <c r="J236" s="8">
        <f t="shared" si="19"/>
        <v>11.662864937188674</v>
      </c>
      <c r="K236" s="8">
        <f t="shared" si="17"/>
        <v>8.5324758149473947</v>
      </c>
      <c r="L236" s="8">
        <f t="shared" si="18"/>
        <v>12.121331417075083</v>
      </c>
    </row>
    <row r="237" spans="1:12" x14ac:dyDescent="0.3">
      <c r="A237">
        <v>1770629</v>
      </c>
      <c r="B237" t="s">
        <v>246</v>
      </c>
      <c r="C237" s="10">
        <v>4026</v>
      </c>
      <c r="D237" s="11">
        <v>45321</v>
      </c>
      <c r="E237" s="11">
        <v>88658155</v>
      </c>
      <c r="F237" s="11">
        <v>65901135</v>
      </c>
      <c r="G237" s="9">
        <v>1</v>
      </c>
      <c r="H237" s="26">
        <f t="shared" si="15"/>
        <v>154559290</v>
      </c>
      <c r="I237" s="4">
        <f t="shared" si="16"/>
        <v>38390.285643318428</v>
      </c>
      <c r="J237" s="8">
        <f t="shared" si="19"/>
        <v>10.555559728532893</v>
      </c>
      <c r="K237" s="8">
        <f t="shared" si="17"/>
        <v>8.3005286061997374</v>
      </c>
      <c r="L237" s="8">
        <f t="shared" si="18"/>
        <v>10.721525780211834</v>
      </c>
    </row>
    <row r="238" spans="1:12" x14ac:dyDescent="0.3">
      <c r="A238">
        <v>1770720</v>
      </c>
      <c r="B238" t="s">
        <v>247</v>
      </c>
      <c r="C238" s="10">
        <v>23865</v>
      </c>
      <c r="D238" s="11">
        <v>99189</v>
      </c>
      <c r="E238" s="11">
        <v>423689407</v>
      </c>
      <c r="F238" s="11">
        <v>697151872</v>
      </c>
      <c r="G238" s="9">
        <v>0</v>
      </c>
      <c r="H238" s="26">
        <f t="shared" si="15"/>
        <v>1120841279</v>
      </c>
      <c r="I238" s="4">
        <f t="shared" si="16"/>
        <v>46965.903163628747</v>
      </c>
      <c r="J238" s="8">
        <f t="shared" si="19"/>
        <v>10.757177152811767</v>
      </c>
      <c r="K238" s="8">
        <f t="shared" si="17"/>
        <v>10.080168229439996</v>
      </c>
      <c r="L238" s="8">
        <f t="shared" si="18"/>
        <v>11.504782400027761</v>
      </c>
    </row>
    <row r="239" spans="1:12" x14ac:dyDescent="0.3">
      <c r="A239">
        <v>1770850</v>
      </c>
      <c r="B239" t="s">
        <v>248</v>
      </c>
      <c r="C239" s="10">
        <v>21465</v>
      </c>
      <c r="D239" s="11">
        <v>66859</v>
      </c>
      <c r="E239" s="11">
        <v>253671051</v>
      </c>
      <c r="F239" s="11">
        <v>361899570</v>
      </c>
      <c r="G239" s="9">
        <v>0.53640810621942703</v>
      </c>
      <c r="H239" s="26">
        <f t="shared" si="15"/>
        <v>615570621</v>
      </c>
      <c r="I239" s="4">
        <f t="shared" si="16"/>
        <v>28677.876589797346</v>
      </c>
      <c r="J239" s="8">
        <f t="shared" si="19"/>
        <v>10.263881253959964</v>
      </c>
      <c r="K239" s="8">
        <f t="shared" si="17"/>
        <v>9.9741789806586603</v>
      </c>
      <c r="L239" s="8">
        <f t="shared" si="18"/>
        <v>11.110341203236453</v>
      </c>
    </row>
    <row r="240" spans="1:12" x14ac:dyDescent="0.3">
      <c r="A240">
        <v>1772052</v>
      </c>
      <c r="B240" t="s">
        <v>249</v>
      </c>
      <c r="C240" s="10">
        <v>5487</v>
      </c>
      <c r="D240" s="11">
        <v>129191</v>
      </c>
      <c r="E240" s="11">
        <v>64869348</v>
      </c>
      <c r="F240" s="11">
        <v>198571459</v>
      </c>
      <c r="G240" s="9">
        <v>0</v>
      </c>
      <c r="H240" s="26">
        <f t="shared" si="15"/>
        <v>263440807</v>
      </c>
      <c r="I240" s="4">
        <f t="shared" si="16"/>
        <v>48011.811007836703</v>
      </c>
      <c r="J240" s="8">
        <f t="shared" si="19"/>
        <v>10.77920232228484</v>
      </c>
      <c r="K240" s="8">
        <f t="shared" si="17"/>
        <v>8.6101369370589751</v>
      </c>
      <c r="L240" s="8">
        <f t="shared" si="18"/>
        <v>11.769047208461583</v>
      </c>
    </row>
    <row r="241" spans="1:12" x14ac:dyDescent="0.3">
      <c r="A241">
        <v>1766703</v>
      </c>
      <c r="B241" t="s">
        <v>250</v>
      </c>
      <c r="C241" s="10">
        <v>33081</v>
      </c>
      <c r="D241" s="11">
        <v>102414</v>
      </c>
      <c r="E241" s="11">
        <v>1216622723</v>
      </c>
      <c r="F241" s="11">
        <v>1543045890</v>
      </c>
      <c r="G241" s="9">
        <v>0</v>
      </c>
      <c r="H241" s="26">
        <f t="shared" si="15"/>
        <v>2759668613</v>
      </c>
      <c r="I241" s="4">
        <f t="shared" si="16"/>
        <v>83421.559596142804</v>
      </c>
      <c r="J241" s="8">
        <f t="shared" si="19"/>
        <v>11.331662063286348</v>
      </c>
      <c r="K241" s="8">
        <f t="shared" si="17"/>
        <v>10.406714378426788</v>
      </c>
      <c r="L241" s="8">
        <f t="shared" si="18"/>
        <v>11.536778700992388</v>
      </c>
    </row>
    <row r="242" spans="1:12" x14ac:dyDescent="0.3">
      <c r="A242">
        <v>1772520</v>
      </c>
      <c r="B242" t="s">
        <v>251</v>
      </c>
      <c r="C242" s="10">
        <v>9584</v>
      </c>
      <c r="D242" s="11">
        <v>49492</v>
      </c>
      <c r="E242" s="11">
        <v>46524076</v>
      </c>
      <c r="F242" s="11">
        <v>110001939</v>
      </c>
      <c r="G242" s="9">
        <v>0.23069699499165275</v>
      </c>
      <c r="H242" s="26">
        <f t="shared" si="15"/>
        <v>156526015</v>
      </c>
      <c r="I242" s="4">
        <f t="shared" si="16"/>
        <v>16332.013251252087</v>
      </c>
      <c r="J242" s="8">
        <f t="shared" si="19"/>
        <v>9.7008824638065203</v>
      </c>
      <c r="K242" s="8">
        <f t="shared" si="17"/>
        <v>9.16785032035523</v>
      </c>
      <c r="L242" s="8">
        <f t="shared" si="18"/>
        <v>10.809566319333866</v>
      </c>
    </row>
    <row r="243" spans="1:12" x14ac:dyDescent="0.3">
      <c r="A243">
        <v>1772676</v>
      </c>
      <c r="B243" t="s">
        <v>252</v>
      </c>
      <c r="C243" s="10">
        <v>7110</v>
      </c>
      <c r="D243" s="11">
        <v>67246</v>
      </c>
      <c r="E243" s="11">
        <v>45487566</v>
      </c>
      <c r="F243" s="11">
        <v>109400574</v>
      </c>
      <c r="G243" s="9">
        <v>1</v>
      </c>
      <c r="H243" s="26">
        <f t="shared" si="15"/>
        <v>154888140</v>
      </c>
      <c r="I243" s="4">
        <f t="shared" si="16"/>
        <v>21784.548523206751</v>
      </c>
      <c r="J243" s="8">
        <f t="shared" si="19"/>
        <v>9.9889562141323758</v>
      </c>
      <c r="K243" s="8">
        <f t="shared" si="17"/>
        <v>8.8692575227972874</v>
      </c>
      <c r="L243" s="8">
        <f t="shared" si="18"/>
        <v>11.116112816141204</v>
      </c>
    </row>
    <row r="244" spans="1:12" x14ac:dyDescent="0.3">
      <c r="A244">
        <v>1772923</v>
      </c>
      <c r="B244" t="s">
        <v>253</v>
      </c>
      <c r="C244" s="10">
        <v>4576</v>
      </c>
      <c r="D244" s="11">
        <v>63710</v>
      </c>
      <c r="E244" s="11">
        <v>38299120</v>
      </c>
      <c r="F244" s="11">
        <v>46403686</v>
      </c>
      <c r="G244" s="9">
        <v>1</v>
      </c>
      <c r="H244" s="26">
        <f t="shared" si="15"/>
        <v>84702806</v>
      </c>
      <c r="I244" s="4">
        <f t="shared" si="16"/>
        <v>18510.228583916083</v>
      </c>
      <c r="J244" s="8">
        <f t="shared" si="19"/>
        <v>9.8260787547033992</v>
      </c>
      <c r="K244" s="8">
        <f t="shared" si="17"/>
        <v>8.428580533059634</v>
      </c>
      <c r="L244" s="8">
        <f t="shared" si="18"/>
        <v>11.062096815110534</v>
      </c>
    </row>
    <row r="245" spans="1:12" x14ac:dyDescent="0.3">
      <c r="A245">
        <v>1773157</v>
      </c>
      <c r="B245" t="s">
        <v>254</v>
      </c>
      <c r="C245" s="10">
        <v>39577</v>
      </c>
      <c r="D245" s="11">
        <v>88917</v>
      </c>
      <c r="E245" s="11">
        <v>448010050</v>
      </c>
      <c r="F245" s="11">
        <v>867079916</v>
      </c>
      <c r="G245" s="9">
        <v>0.26090911387927329</v>
      </c>
      <c r="H245" s="26">
        <f t="shared" si="15"/>
        <v>1315089966</v>
      </c>
      <c r="I245" s="4">
        <f t="shared" si="16"/>
        <v>33228.642039568433</v>
      </c>
      <c r="J245" s="8">
        <f t="shared" si="19"/>
        <v>10.411167495017638</v>
      </c>
      <c r="K245" s="8">
        <f t="shared" si="17"/>
        <v>10.586003420427412</v>
      </c>
      <c r="L245" s="8">
        <f t="shared" si="18"/>
        <v>11.395458629317355</v>
      </c>
    </row>
    <row r="246" spans="1:12" x14ac:dyDescent="0.3">
      <c r="A246">
        <v>1773391</v>
      </c>
      <c r="B246" t="s">
        <v>255</v>
      </c>
      <c r="C246" s="10">
        <v>9278</v>
      </c>
      <c r="D246" s="11">
        <v>110607</v>
      </c>
      <c r="E246" s="11">
        <v>104523528</v>
      </c>
      <c r="F246" s="11">
        <v>326690903</v>
      </c>
      <c r="G246" s="9">
        <v>0</v>
      </c>
      <c r="H246" s="26">
        <f t="shared" si="15"/>
        <v>431214431</v>
      </c>
      <c r="I246" s="4">
        <f t="shared" si="16"/>
        <v>46477.088920025868</v>
      </c>
      <c r="J246" s="8">
        <f t="shared" si="19"/>
        <v>10.746714758756008</v>
      </c>
      <c r="K246" s="8">
        <f t="shared" si="17"/>
        <v>9.1354012853116888</v>
      </c>
      <c r="L246" s="8">
        <f t="shared" si="18"/>
        <v>11.613738657206813</v>
      </c>
    </row>
    <row r="247" spans="1:12" x14ac:dyDescent="0.3">
      <c r="A247">
        <v>1773638</v>
      </c>
      <c r="B247" t="s">
        <v>256</v>
      </c>
      <c r="C247" s="10">
        <v>11161</v>
      </c>
      <c r="D247" s="11">
        <v>46972</v>
      </c>
      <c r="E247" s="11">
        <v>122130765</v>
      </c>
      <c r="F247" s="11">
        <v>152017168</v>
      </c>
      <c r="G247" s="9">
        <v>0.99847683899292183</v>
      </c>
      <c r="H247" s="26">
        <f t="shared" si="15"/>
        <v>274147933</v>
      </c>
      <c r="I247" s="4">
        <f t="shared" si="16"/>
        <v>24563.025983334828</v>
      </c>
      <c r="J247" s="8">
        <f t="shared" si="19"/>
        <v>10.108997582462129</v>
      </c>
      <c r="K247" s="8">
        <f t="shared" si="17"/>
        <v>9.3201808376557143</v>
      </c>
      <c r="L247" s="8">
        <f t="shared" si="18"/>
        <v>10.757306958484971</v>
      </c>
    </row>
    <row r="248" spans="1:12" x14ac:dyDescent="0.3">
      <c r="A248">
        <v>1774275</v>
      </c>
      <c r="B248" t="s">
        <v>257</v>
      </c>
      <c r="C248" s="10">
        <v>128</v>
      </c>
      <c r="D248" s="11">
        <v>71250</v>
      </c>
      <c r="E248" s="11">
        <v>10726519</v>
      </c>
      <c r="F248" s="11">
        <v>1746957</v>
      </c>
      <c r="G248" s="9">
        <v>0</v>
      </c>
      <c r="H248" s="26">
        <f t="shared" si="15"/>
        <v>12473476</v>
      </c>
      <c r="I248" s="4">
        <f t="shared" si="16"/>
        <v>97449.03125</v>
      </c>
      <c r="J248" s="8">
        <f t="shared" si="19"/>
        <v>11.487084763890913</v>
      </c>
      <c r="K248" s="8">
        <f t="shared" si="17"/>
        <v>4.8520302639196169</v>
      </c>
      <c r="L248" s="8">
        <f t="shared" si="18"/>
        <v>11.173950098130897</v>
      </c>
    </row>
    <row r="249" spans="1:12" x14ac:dyDescent="0.3">
      <c r="A249">
        <v>1775081</v>
      </c>
      <c r="B249" t="s">
        <v>258</v>
      </c>
      <c r="C249" s="10">
        <v>1111</v>
      </c>
      <c r="D249" s="11">
        <v>135021</v>
      </c>
      <c r="E249" s="11">
        <v>31514617</v>
      </c>
      <c r="F249" s="11">
        <v>43471675</v>
      </c>
      <c r="G249" s="9">
        <v>0</v>
      </c>
      <c r="H249" s="26">
        <f t="shared" si="15"/>
        <v>74986292</v>
      </c>
      <c r="I249" s="4">
        <f t="shared" si="16"/>
        <v>67494.412241224127</v>
      </c>
      <c r="J249" s="8">
        <f t="shared" si="19"/>
        <v>11.11980009182254</v>
      </c>
      <c r="K249" s="8">
        <f t="shared" si="17"/>
        <v>7.0130157896396303</v>
      </c>
      <c r="L249" s="8">
        <f t="shared" si="18"/>
        <v>11.813185600878612</v>
      </c>
    </row>
    <row r="250" spans="1:12" x14ac:dyDescent="0.3">
      <c r="A250">
        <v>1775185</v>
      </c>
      <c r="B250" t="s">
        <v>259</v>
      </c>
      <c r="C250" s="10">
        <v>2386</v>
      </c>
      <c r="D250" s="11">
        <v>66447</v>
      </c>
      <c r="E250" s="11">
        <v>24226788</v>
      </c>
      <c r="F250" s="11">
        <v>50424734</v>
      </c>
      <c r="G250" s="9">
        <v>0</v>
      </c>
      <c r="H250" s="26">
        <f t="shared" si="15"/>
        <v>74651522</v>
      </c>
      <c r="I250" s="4">
        <f t="shared" si="16"/>
        <v>31287.310142497903</v>
      </c>
      <c r="J250" s="8">
        <f t="shared" si="19"/>
        <v>10.350967867563341</v>
      </c>
      <c r="K250" s="8">
        <f t="shared" si="17"/>
        <v>7.7773736026578613</v>
      </c>
      <c r="L250" s="8">
        <f t="shared" si="18"/>
        <v>11.104159916395385</v>
      </c>
    </row>
    <row r="251" spans="1:12" x14ac:dyDescent="0.3">
      <c r="A251">
        <v>1775484</v>
      </c>
      <c r="B251" t="s">
        <v>260</v>
      </c>
      <c r="C251" s="10">
        <v>55971</v>
      </c>
      <c r="D251" s="11">
        <v>82163</v>
      </c>
      <c r="E251" s="11">
        <v>1442863334</v>
      </c>
      <c r="F251" s="11">
        <v>1514800242</v>
      </c>
      <c r="G251" s="9">
        <v>9.1672473245073341E-2</v>
      </c>
      <c r="H251" s="26">
        <f t="shared" si="15"/>
        <v>2957663576</v>
      </c>
      <c r="I251" s="4">
        <f t="shared" si="16"/>
        <v>52842.78601418592</v>
      </c>
      <c r="J251" s="8">
        <f t="shared" si="19"/>
        <v>10.875076482722967</v>
      </c>
      <c r="K251" s="8">
        <f t="shared" si="17"/>
        <v>10.932588978440108</v>
      </c>
      <c r="L251" s="8">
        <f t="shared" si="18"/>
        <v>11.316460358054607</v>
      </c>
    </row>
    <row r="252" spans="1:12" x14ac:dyDescent="0.3">
      <c r="A252">
        <v>1775874</v>
      </c>
      <c r="B252" t="s">
        <v>261</v>
      </c>
      <c r="C252" s="10">
        <v>1226</v>
      </c>
      <c r="D252" s="11">
        <v>143250</v>
      </c>
      <c r="E252" s="11">
        <v>477191</v>
      </c>
      <c r="F252" s="11">
        <v>63992168</v>
      </c>
      <c r="G252" s="9">
        <v>0</v>
      </c>
      <c r="H252" s="26">
        <f t="shared" si="15"/>
        <v>64469359</v>
      </c>
      <c r="I252" s="4">
        <f t="shared" si="16"/>
        <v>52585.121533442085</v>
      </c>
      <c r="J252" s="8">
        <f t="shared" si="19"/>
        <v>10.870188498132253</v>
      </c>
      <c r="K252" s="8">
        <f t="shared" si="17"/>
        <v>7.111512116496157</v>
      </c>
      <c r="L252" s="8">
        <f t="shared" si="18"/>
        <v>11.872346634576987</v>
      </c>
    </row>
    <row r="253" spans="1:12" x14ac:dyDescent="0.3">
      <c r="A253">
        <v>1776160</v>
      </c>
      <c r="B253" t="s">
        <v>262</v>
      </c>
      <c r="C253" s="10">
        <v>515</v>
      </c>
      <c r="D253" s="11">
        <v>190231</v>
      </c>
      <c r="E253" s="11">
        <v>379576</v>
      </c>
      <c r="F253" s="11">
        <v>22492347</v>
      </c>
      <c r="G253" s="9">
        <v>0</v>
      </c>
      <c r="H253" s="26">
        <f t="shared" si="15"/>
        <v>22871923</v>
      </c>
      <c r="I253" s="4">
        <f t="shared" si="16"/>
        <v>44411.500970873785</v>
      </c>
      <c r="J253" s="8">
        <f t="shared" si="19"/>
        <v>10.701253745753148</v>
      </c>
      <c r="K253" s="8">
        <f t="shared" si="17"/>
        <v>6.2441669006637364</v>
      </c>
      <c r="L253" s="8">
        <f t="shared" si="18"/>
        <v>12.155994402142777</v>
      </c>
    </row>
    <row r="254" spans="1:12" x14ac:dyDescent="0.3">
      <c r="A254">
        <v>1776706</v>
      </c>
      <c r="B254" t="s">
        <v>263</v>
      </c>
      <c r="C254" s="10">
        <v>551</v>
      </c>
      <c r="D254" s="11">
        <v>95655</v>
      </c>
      <c r="E254" s="11">
        <v>16668450</v>
      </c>
      <c r="F254" s="11">
        <v>18754966</v>
      </c>
      <c r="G254" s="9">
        <v>0</v>
      </c>
      <c r="H254" s="26">
        <f t="shared" si="15"/>
        <v>35423416</v>
      </c>
      <c r="I254" s="4">
        <f t="shared" si="16"/>
        <v>64289.32123411978</v>
      </c>
      <c r="J254" s="8">
        <f t="shared" si="19"/>
        <v>11.071148819203497</v>
      </c>
      <c r="K254" s="8">
        <f t="shared" si="17"/>
        <v>6.3117348091529148</v>
      </c>
      <c r="L254" s="8">
        <f t="shared" si="18"/>
        <v>11.468503247417482</v>
      </c>
    </row>
    <row r="255" spans="1:12" x14ac:dyDescent="0.3">
      <c r="A255">
        <v>1776935</v>
      </c>
      <c r="B255" t="s">
        <v>264</v>
      </c>
      <c r="C255" s="10">
        <v>7145</v>
      </c>
      <c r="D255" s="11">
        <v>62258</v>
      </c>
      <c r="E255" s="11">
        <v>37373066</v>
      </c>
      <c r="F255" s="11">
        <v>126646556</v>
      </c>
      <c r="G255" s="9">
        <v>0.4489853044086774</v>
      </c>
      <c r="H255" s="26">
        <f t="shared" si="15"/>
        <v>164019622</v>
      </c>
      <c r="I255" s="4">
        <f t="shared" si="16"/>
        <v>22955.86032190343</v>
      </c>
      <c r="J255" s="8">
        <f t="shared" si="19"/>
        <v>10.041328534608915</v>
      </c>
      <c r="K255" s="8">
        <f t="shared" si="17"/>
        <v>8.8741680903639679</v>
      </c>
      <c r="L255" s="8">
        <f t="shared" si="18"/>
        <v>11.039042320125954</v>
      </c>
    </row>
    <row r="256" spans="1:12" x14ac:dyDescent="0.3">
      <c r="A256">
        <v>1777694</v>
      </c>
      <c r="B256" t="s">
        <v>265</v>
      </c>
      <c r="C256" s="10">
        <v>26850</v>
      </c>
      <c r="D256" s="11">
        <v>100725</v>
      </c>
      <c r="E256" s="11">
        <v>1548072105</v>
      </c>
      <c r="F256" s="11">
        <v>1294700229</v>
      </c>
      <c r="G256" s="9">
        <v>0</v>
      </c>
      <c r="H256" s="26">
        <f t="shared" si="15"/>
        <v>2842772334</v>
      </c>
      <c r="I256" s="4">
        <f t="shared" si="16"/>
        <v>105876.06458100559</v>
      </c>
      <c r="J256" s="8">
        <f t="shared" si="19"/>
        <v>11.570024486978237</v>
      </c>
      <c r="K256" s="8">
        <f t="shared" si="17"/>
        <v>10.19802109993701</v>
      </c>
      <c r="L256" s="8">
        <f t="shared" si="18"/>
        <v>11.520149310059548</v>
      </c>
    </row>
    <row r="257" spans="1:12" x14ac:dyDescent="0.3">
      <c r="A257">
        <v>1777993</v>
      </c>
      <c r="B257" t="s">
        <v>266</v>
      </c>
      <c r="C257" s="10">
        <v>22263</v>
      </c>
      <c r="D257" s="11">
        <v>79314</v>
      </c>
      <c r="E257" s="11">
        <v>564146831</v>
      </c>
      <c r="F257" s="11">
        <v>655522290</v>
      </c>
      <c r="G257" s="9">
        <v>0.23321205587746485</v>
      </c>
      <c r="H257" s="26">
        <f t="shared" si="15"/>
        <v>1219669121</v>
      </c>
      <c r="I257" s="4">
        <f t="shared" si="16"/>
        <v>54784.580739343306</v>
      </c>
      <c r="J257" s="8">
        <f t="shared" si="19"/>
        <v>10.911164059973546</v>
      </c>
      <c r="K257" s="8">
        <f t="shared" si="17"/>
        <v>10.010681386638243</v>
      </c>
      <c r="L257" s="8">
        <f t="shared" si="18"/>
        <v>11.281169936807455</v>
      </c>
    </row>
    <row r="258" spans="1:12" x14ac:dyDescent="0.3">
      <c r="A258">
        <v>1778175</v>
      </c>
      <c r="B258" t="s">
        <v>267</v>
      </c>
      <c r="C258" s="10">
        <v>289</v>
      </c>
      <c r="D258" s="11">
        <v>83333</v>
      </c>
      <c r="E258" s="11">
        <v>1247104</v>
      </c>
      <c r="F258" s="11">
        <v>8185163</v>
      </c>
      <c r="G258" s="9">
        <v>0</v>
      </c>
      <c r="H258" s="26">
        <f t="shared" ref="H258:H285" si="20">E258+F258</f>
        <v>9432267</v>
      </c>
      <c r="I258" s="4">
        <f t="shared" ref="I258:I285" si="21">H258/C258</f>
        <v>32637.602076124567</v>
      </c>
      <c r="J258" s="8">
        <f t="shared" si="19"/>
        <v>10.393220340574292</v>
      </c>
      <c r="K258" s="8">
        <f t="shared" si="17"/>
        <v>5.6664266881124323</v>
      </c>
      <c r="L258" s="8">
        <f t="shared" si="18"/>
        <v>11.330599908168274</v>
      </c>
    </row>
    <row r="259" spans="1:12" x14ac:dyDescent="0.3">
      <c r="A259">
        <v>1778227</v>
      </c>
      <c r="B259" t="s">
        <v>268</v>
      </c>
      <c r="C259" s="10">
        <v>6122</v>
      </c>
      <c r="D259" s="11">
        <v>103264</v>
      </c>
      <c r="E259" s="11">
        <v>93024097</v>
      </c>
      <c r="F259" s="11">
        <v>159388382</v>
      </c>
      <c r="G259" s="9">
        <v>0</v>
      </c>
      <c r="H259" s="26">
        <f t="shared" si="20"/>
        <v>252412479</v>
      </c>
      <c r="I259" s="4">
        <f t="shared" si="21"/>
        <v>41230.395132309706</v>
      </c>
      <c r="J259" s="8">
        <f t="shared" ref="J259:J285" si="22">LN(I259)</f>
        <v>10.626931009266707</v>
      </c>
      <c r="K259" s="8">
        <f t="shared" ref="K259:K285" si="23">LN(C259)</f>
        <v>8.7196441195053573</v>
      </c>
      <c r="L259" s="8">
        <f t="shared" ref="L259:L285" si="24">LN(D259)</f>
        <v>11.545044094851688</v>
      </c>
    </row>
    <row r="260" spans="1:12" x14ac:dyDescent="0.3">
      <c r="A260">
        <v>1778370</v>
      </c>
      <c r="B260" t="s">
        <v>269</v>
      </c>
      <c r="C260" s="10">
        <v>3517</v>
      </c>
      <c r="D260" s="11">
        <v>101307</v>
      </c>
      <c r="E260" s="11">
        <v>52847083</v>
      </c>
      <c r="F260" s="11">
        <v>138502315</v>
      </c>
      <c r="G260" s="9">
        <v>0</v>
      </c>
      <c r="H260" s="26">
        <f t="shared" si="20"/>
        <v>191349398</v>
      </c>
      <c r="I260" s="4">
        <f t="shared" si="21"/>
        <v>54406.994029001988</v>
      </c>
      <c r="J260" s="8">
        <f t="shared" si="22"/>
        <v>10.904247991289639</v>
      </c>
      <c r="K260" s="8">
        <f t="shared" si="23"/>
        <v>8.1653636324739818</v>
      </c>
      <c r="L260" s="8">
        <f t="shared" si="24"/>
        <v>11.525910789527547</v>
      </c>
    </row>
    <row r="261" spans="1:12" x14ac:dyDescent="0.3">
      <c r="A261">
        <v>1778929</v>
      </c>
      <c r="B261" t="s">
        <v>270</v>
      </c>
      <c r="C261" s="10">
        <v>13553</v>
      </c>
      <c r="D261" s="11">
        <v>86462</v>
      </c>
      <c r="E261" s="11">
        <v>217244275</v>
      </c>
      <c r="F261" s="11">
        <v>511527170</v>
      </c>
      <c r="G261" s="9">
        <v>0</v>
      </c>
      <c r="H261" s="26">
        <f t="shared" si="20"/>
        <v>728771445</v>
      </c>
      <c r="I261" s="4">
        <f t="shared" si="21"/>
        <v>53771.965247546672</v>
      </c>
      <c r="J261" s="8">
        <f t="shared" si="22"/>
        <v>10.892507518281192</v>
      </c>
      <c r="K261" s="8">
        <f t="shared" si="23"/>
        <v>9.514363204016016</v>
      </c>
      <c r="L261" s="8">
        <f t="shared" si="24"/>
        <v>11.367460290038281</v>
      </c>
    </row>
    <row r="262" spans="1:12" x14ac:dyDescent="0.3">
      <c r="A262">
        <v>1779267</v>
      </c>
      <c r="B262" t="s">
        <v>271</v>
      </c>
      <c r="C262" s="10">
        <v>14084</v>
      </c>
      <c r="D262" s="11">
        <v>90019</v>
      </c>
      <c r="E262" s="11">
        <v>193367375</v>
      </c>
      <c r="F262" s="11">
        <v>395190198</v>
      </c>
      <c r="G262" s="9">
        <v>0.17963646691280885</v>
      </c>
      <c r="H262" s="26">
        <f t="shared" si="20"/>
        <v>588557573</v>
      </c>
      <c r="I262" s="4">
        <f t="shared" si="21"/>
        <v>41789.092090315251</v>
      </c>
      <c r="J262" s="8">
        <f t="shared" si="22"/>
        <v>10.640390629681079</v>
      </c>
      <c r="K262" s="8">
        <f t="shared" si="23"/>
        <v>9.5527946802749426</v>
      </c>
      <c r="L262" s="8">
        <f t="shared" si="24"/>
        <v>11.407776038142698</v>
      </c>
    </row>
    <row r="263" spans="1:12" x14ac:dyDescent="0.3">
      <c r="A263">
        <v>1779293</v>
      </c>
      <c r="B263" t="s">
        <v>272</v>
      </c>
      <c r="C263" s="10">
        <v>89321</v>
      </c>
      <c r="D263" s="11">
        <v>53778</v>
      </c>
      <c r="E263" s="11">
        <v>990751842</v>
      </c>
      <c r="F263" s="11">
        <v>1300583819</v>
      </c>
      <c r="G263" s="9">
        <v>0.84672137571231854</v>
      </c>
      <c r="H263" s="26">
        <f t="shared" si="20"/>
        <v>2291335661</v>
      </c>
      <c r="I263" s="4">
        <f t="shared" si="21"/>
        <v>25652.821408179487</v>
      </c>
      <c r="J263" s="8">
        <f t="shared" si="22"/>
        <v>10.152408840970006</v>
      </c>
      <c r="K263" s="8">
        <f t="shared" si="23"/>
        <v>11.399991901592273</v>
      </c>
      <c r="L263" s="8">
        <f t="shared" si="24"/>
        <v>10.892619740585417</v>
      </c>
    </row>
    <row r="264" spans="1:12" x14ac:dyDescent="0.3">
      <c r="A264">
        <v>1779397</v>
      </c>
      <c r="B264" t="s">
        <v>273</v>
      </c>
      <c r="C264" s="10">
        <v>2286</v>
      </c>
      <c r="D264" s="11">
        <v>132695</v>
      </c>
      <c r="E264" s="11">
        <v>2083689</v>
      </c>
      <c r="F264" s="11">
        <v>150413075</v>
      </c>
      <c r="G264" s="9">
        <v>0</v>
      </c>
      <c r="H264" s="26">
        <f t="shared" si="20"/>
        <v>152496764</v>
      </c>
      <c r="I264" s="4">
        <f t="shared" si="21"/>
        <v>66708.995625546813</v>
      </c>
      <c r="J264" s="8">
        <f t="shared" si="22"/>
        <v>11.108095089759713</v>
      </c>
      <c r="K264" s="8">
        <f t="shared" si="23"/>
        <v>7.7345588443547557</v>
      </c>
      <c r="L264" s="8">
        <f t="shared" si="24"/>
        <v>11.795808540635296</v>
      </c>
    </row>
    <row r="265" spans="1:12" x14ac:dyDescent="0.3">
      <c r="A265">
        <v>1780060</v>
      </c>
      <c r="B265" t="s">
        <v>274</v>
      </c>
      <c r="C265" s="10">
        <v>25614</v>
      </c>
      <c r="D265" s="11">
        <v>77098</v>
      </c>
      <c r="E265" s="11">
        <v>378405968</v>
      </c>
      <c r="F265" s="11">
        <v>722375797</v>
      </c>
      <c r="G265" s="9">
        <v>0.25650035137034433</v>
      </c>
      <c r="H265" s="26">
        <f t="shared" si="20"/>
        <v>1100781765</v>
      </c>
      <c r="I265" s="4">
        <f t="shared" si="21"/>
        <v>42975.785312719607</v>
      </c>
      <c r="J265" s="8">
        <f t="shared" si="22"/>
        <v>10.66839210379484</v>
      </c>
      <c r="K265" s="8">
        <f t="shared" si="23"/>
        <v>10.150894355986017</v>
      </c>
      <c r="L265" s="8">
        <f t="shared" si="24"/>
        <v>11.25283261887774</v>
      </c>
    </row>
    <row r="266" spans="1:12" x14ac:dyDescent="0.3">
      <c r="A266">
        <v>1780125</v>
      </c>
      <c r="B266" t="s">
        <v>275</v>
      </c>
      <c r="C266" s="10">
        <v>7686</v>
      </c>
      <c r="D266" s="11">
        <v>95707</v>
      </c>
      <c r="E266" s="11">
        <v>156064168</v>
      </c>
      <c r="F266" s="11">
        <v>254706304</v>
      </c>
      <c r="G266" s="9">
        <v>0</v>
      </c>
      <c r="H266" s="26">
        <f t="shared" si="20"/>
        <v>410770472</v>
      </c>
      <c r="I266" s="4">
        <f t="shared" si="21"/>
        <v>53443.985428051004</v>
      </c>
      <c r="J266" s="8">
        <f t="shared" si="22"/>
        <v>10.886389383050469</v>
      </c>
      <c r="K266" s="8">
        <f t="shared" si="23"/>
        <v>8.9471557711247893</v>
      </c>
      <c r="L266" s="8">
        <f t="shared" si="24"/>
        <v>11.469046720011622</v>
      </c>
    </row>
    <row r="267" spans="1:12" x14ac:dyDescent="0.3">
      <c r="A267">
        <v>1780047</v>
      </c>
      <c r="B267" t="s">
        <v>276</v>
      </c>
      <c r="C267" s="10">
        <v>16892</v>
      </c>
      <c r="D267" s="11">
        <v>88861</v>
      </c>
      <c r="E267" s="11">
        <v>127130553</v>
      </c>
      <c r="F267" s="11">
        <v>531380652</v>
      </c>
      <c r="G267" s="9">
        <v>0.13793511721524981</v>
      </c>
      <c r="H267" s="26">
        <f t="shared" si="20"/>
        <v>658511205</v>
      </c>
      <c r="I267" s="4">
        <f t="shared" si="21"/>
        <v>38983.613840871418</v>
      </c>
      <c r="J267" s="8">
        <f t="shared" si="22"/>
        <v>10.570896678894336</v>
      </c>
      <c r="K267" s="8">
        <f t="shared" si="23"/>
        <v>9.7345954160538337</v>
      </c>
      <c r="L267" s="8">
        <f t="shared" si="24"/>
        <v>11.394828630084016</v>
      </c>
    </row>
    <row r="268" spans="1:12" x14ac:dyDescent="0.3">
      <c r="A268">
        <v>1780242</v>
      </c>
      <c r="B268" t="s">
        <v>277</v>
      </c>
      <c r="C268" s="10">
        <v>13629</v>
      </c>
      <c r="D268" s="11">
        <v>184412</v>
      </c>
      <c r="E268" s="11">
        <v>101324071</v>
      </c>
      <c r="F268" s="11">
        <v>751969026</v>
      </c>
      <c r="G268" s="9">
        <v>0</v>
      </c>
      <c r="H268" s="26">
        <f t="shared" si="20"/>
        <v>853293097</v>
      </c>
      <c r="I268" s="4">
        <f t="shared" si="21"/>
        <v>62608.635776652729</v>
      </c>
      <c r="J268" s="8">
        <f t="shared" si="22"/>
        <v>11.044658499277446</v>
      </c>
      <c r="K268" s="8">
        <f t="shared" si="23"/>
        <v>9.5199551544275138</v>
      </c>
      <c r="L268" s="8">
        <f t="shared" si="24"/>
        <v>12.124927663909194</v>
      </c>
    </row>
    <row r="269" spans="1:12" x14ac:dyDescent="0.3">
      <c r="A269">
        <v>1780645</v>
      </c>
      <c r="B269" t="s">
        <v>278</v>
      </c>
      <c r="C269" s="10">
        <v>24429</v>
      </c>
      <c r="D269" s="11">
        <v>69902</v>
      </c>
      <c r="E269" s="11">
        <v>981619681</v>
      </c>
      <c r="F269" s="11">
        <v>916320207</v>
      </c>
      <c r="G269" s="9">
        <v>0</v>
      </c>
      <c r="H269" s="26">
        <f t="shared" si="20"/>
        <v>1897939888</v>
      </c>
      <c r="I269" s="4">
        <f t="shared" si="21"/>
        <v>77692.082688607799</v>
      </c>
      <c r="J269" s="8">
        <f t="shared" si="22"/>
        <v>11.260508635264486</v>
      </c>
      <c r="K269" s="8">
        <f t="shared" si="23"/>
        <v>10.103526230135241</v>
      </c>
      <c r="L269" s="8">
        <f t="shared" si="24"/>
        <v>11.154849540115867</v>
      </c>
    </row>
    <row r="270" spans="1:12" x14ac:dyDescent="0.3">
      <c r="A270">
        <v>1781048</v>
      </c>
      <c r="B270" t="s">
        <v>279</v>
      </c>
      <c r="C270" s="10">
        <v>53970</v>
      </c>
      <c r="D270" s="11">
        <v>105764</v>
      </c>
      <c r="E270" s="11">
        <v>612999576</v>
      </c>
      <c r="F270" s="11">
        <v>2265376027</v>
      </c>
      <c r="G270" s="9">
        <v>0</v>
      </c>
      <c r="H270" s="26">
        <f t="shared" si="20"/>
        <v>2878375603</v>
      </c>
      <c r="I270" s="4">
        <f t="shared" si="21"/>
        <v>53332.881285899573</v>
      </c>
      <c r="J270" s="8">
        <f t="shared" si="22"/>
        <v>10.88430832962255</v>
      </c>
      <c r="K270" s="8">
        <f t="shared" si="23"/>
        <v>10.896183615612689</v>
      </c>
      <c r="L270" s="8">
        <f t="shared" si="24"/>
        <v>11.568965475852901</v>
      </c>
    </row>
    <row r="271" spans="1:12" x14ac:dyDescent="0.3">
      <c r="A271">
        <v>1781087</v>
      </c>
      <c r="B271" t="s">
        <v>280</v>
      </c>
      <c r="C271" s="10">
        <v>39137</v>
      </c>
      <c r="D271" s="11">
        <v>71966</v>
      </c>
      <c r="E271" s="11">
        <v>547440457</v>
      </c>
      <c r="F271" s="11">
        <v>1115105481</v>
      </c>
      <c r="G271" s="9">
        <v>0.57822520888162099</v>
      </c>
      <c r="H271" s="26">
        <f t="shared" si="20"/>
        <v>1662545938</v>
      </c>
      <c r="I271" s="4">
        <f t="shared" si="21"/>
        <v>42480.15785573754</v>
      </c>
      <c r="J271" s="8">
        <f t="shared" si="22"/>
        <v>10.656792371910271</v>
      </c>
      <c r="K271" s="8">
        <f t="shared" si="23"/>
        <v>10.574823590081959</v>
      </c>
      <c r="L271" s="8">
        <f t="shared" si="24"/>
        <v>11.183949064243944</v>
      </c>
    </row>
    <row r="272" spans="1:12" x14ac:dyDescent="0.3">
      <c r="A272">
        <v>1782049</v>
      </c>
      <c r="B272" t="s">
        <v>281</v>
      </c>
      <c r="C272" s="10">
        <v>5857</v>
      </c>
      <c r="D272" s="11">
        <v>98664</v>
      </c>
      <c r="E272" s="11">
        <v>23849446</v>
      </c>
      <c r="F272" s="11">
        <v>186744141</v>
      </c>
      <c r="G272" s="9">
        <v>0</v>
      </c>
      <c r="H272" s="26">
        <f t="shared" si="20"/>
        <v>210593587</v>
      </c>
      <c r="I272" s="4">
        <f t="shared" si="21"/>
        <v>35955.879631210519</v>
      </c>
      <c r="J272" s="8">
        <f t="shared" si="22"/>
        <v>10.490047900018606</v>
      </c>
      <c r="K272" s="8">
        <f t="shared" si="23"/>
        <v>8.675392806089782</v>
      </c>
      <c r="L272" s="8">
        <f t="shared" si="24"/>
        <v>11.499475417245824</v>
      </c>
    </row>
    <row r="273" spans="1:12" x14ac:dyDescent="0.3">
      <c r="A273">
        <v>1781919</v>
      </c>
      <c r="B273" t="s">
        <v>282</v>
      </c>
      <c r="C273" s="10">
        <v>9236</v>
      </c>
      <c r="D273" s="11">
        <v>86364</v>
      </c>
      <c r="E273" s="11">
        <v>415026406</v>
      </c>
      <c r="F273" s="11">
        <v>480200514</v>
      </c>
      <c r="G273" s="9">
        <v>0</v>
      </c>
      <c r="H273" s="26">
        <f t="shared" si="20"/>
        <v>895226920</v>
      </c>
      <c r="I273" s="4">
        <f t="shared" si="21"/>
        <v>96927.990472065823</v>
      </c>
      <c r="J273" s="8">
        <f t="shared" si="22"/>
        <v>11.481723615527869</v>
      </c>
      <c r="K273" s="8">
        <f t="shared" si="23"/>
        <v>9.1308641704743856</v>
      </c>
      <c r="L273" s="8">
        <f t="shared" si="24"/>
        <v>11.366326201295804</v>
      </c>
    </row>
    <row r="274" spans="1:12" x14ac:dyDescent="0.3">
      <c r="A274">
        <v>1782075</v>
      </c>
      <c r="B274" t="s">
        <v>283</v>
      </c>
      <c r="C274" s="10">
        <v>28170</v>
      </c>
      <c r="D274" s="11">
        <v>161765</v>
      </c>
      <c r="E274" s="11">
        <v>261607679</v>
      </c>
      <c r="F274" s="11">
        <v>2063718735</v>
      </c>
      <c r="G274" s="9">
        <v>0</v>
      </c>
      <c r="H274" s="26">
        <f t="shared" si="20"/>
        <v>2325326414</v>
      </c>
      <c r="I274" s="4">
        <f t="shared" si="21"/>
        <v>82546.198580049691</v>
      </c>
      <c r="J274" s="8">
        <f t="shared" si="22"/>
        <v>11.321113398379401</v>
      </c>
      <c r="K274" s="8">
        <f t="shared" si="23"/>
        <v>10.246012860870419</v>
      </c>
      <c r="L274" s="8">
        <f t="shared" si="24"/>
        <v>11.993899943766703</v>
      </c>
    </row>
    <row r="275" spans="1:12" x14ac:dyDescent="0.3">
      <c r="A275">
        <v>1782101</v>
      </c>
      <c r="B275" t="s">
        <v>284</v>
      </c>
      <c r="C275" s="10">
        <v>5664</v>
      </c>
      <c r="D275" s="11">
        <v>57500</v>
      </c>
      <c r="E275" s="11">
        <v>99264742</v>
      </c>
      <c r="F275" s="11">
        <v>145666685</v>
      </c>
      <c r="G275" s="9">
        <v>0</v>
      </c>
      <c r="H275" s="26">
        <f t="shared" si="20"/>
        <v>244931427</v>
      </c>
      <c r="I275" s="4">
        <f t="shared" si="21"/>
        <v>43243.542902542373</v>
      </c>
      <c r="J275" s="8">
        <f t="shared" si="22"/>
        <v>10.674603204163068</v>
      </c>
      <c r="K275" s="8">
        <f t="shared" si="23"/>
        <v>8.6418856353735549</v>
      </c>
      <c r="L275" s="8">
        <f t="shared" si="24"/>
        <v>10.959540226785442</v>
      </c>
    </row>
    <row r="276" spans="1:12" x14ac:dyDescent="0.3">
      <c r="A276">
        <v>1782400</v>
      </c>
      <c r="B276" t="s">
        <v>285</v>
      </c>
      <c r="C276" s="10">
        <v>9835</v>
      </c>
      <c r="D276" s="11">
        <v>125481</v>
      </c>
      <c r="E276" s="11">
        <v>52014542</v>
      </c>
      <c r="F276" s="11">
        <v>392587339</v>
      </c>
      <c r="G276" s="9">
        <v>0</v>
      </c>
      <c r="H276" s="26">
        <f t="shared" si="20"/>
        <v>444601881</v>
      </c>
      <c r="I276" s="4">
        <f t="shared" si="21"/>
        <v>45206.088561260804</v>
      </c>
      <c r="J276" s="8">
        <f t="shared" si="22"/>
        <v>10.718987059431491</v>
      </c>
      <c r="K276" s="8">
        <f t="shared" si="23"/>
        <v>9.1937027308231603</v>
      </c>
      <c r="L276" s="8">
        <f t="shared" si="24"/>
        <v>11.739909631670372</v>
      </c>
    </row>
    <row r="277" spans="1:12" x14ac:dyDescent="0.3">
      <c r="A277">
        <v>1782530</v>
      </c>
      <c r="B277" t="s">
        <v>286</v>
      </c>
      <c r="C277" s="10">
        <v>12744</v>
      </c>
      <c r="D277" s="11">
        <v>250001</v>
      </c>
      <c r="E277" s="11">
        <v>129019567</v>
      </c>
      <c r="F277" s="11">
        <v>1495278223</v>
      </c>
      <c r="G277" s="9">
        <v>0</v>
      </c>
      <c r="H277" s="26">
        <f t="shared" si="20"/>
        <v>1624297790</v>
      </c>
      <c r="I277" s="4">
        <f t="shared" si="21"/>
        <v>127455.88433772756</v>
      </c>
      <c r="J277" s="8">
        <f t="shared" si="22"/>
        <v>11.755525578512716</v>
      </c>
      <c r="K277" s="8">
        <f t="shared" si="23"/>
        <v>9.4528158515898841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 s="10">
        <v>6705</v>
      </c>
      <c r="D278" s="11">
        <v>82500</v>
      </c>
      <c r="E278" s="11">
        <v>33797999</v>
      </c>
      <c r="F278" s="11">
        <v>131117987</v>
      </c>
      <c r="G278" s="9">
        <v>0.44310216256524981</v>
      </c>
      <c r="H278" s="26">
        <f t="shared" si="20"/>
        <v>164915986</v>
      </c>
      <c r="I278" s="4">
        <f t="shared" si="21"/>
        <v>24595.971066368384</v>
      </c>
      <c r="J278" s="8">
        <f t="shared" si="22"/>
        <v>10.110337930717504</v>
      </c>
      <c r="K278" s="8">
        <f t="shared" si="23"/>
        <v>8.8106087957157797</v>
      </c>
      <c r="L278" s="8">
        <f t="shared" si="24"/>
        <v>11.320553572322773</v>
      </c>
    </row>
    <row r="279" spans="1:12" x14ac:dyDescent="0.3">
      <c r="A279">
        <v>1782855</v>
      </c>
      <c r="B279" t="s">
        <v>288</v>
      </c>
      <c r="C279" s="10">
        <v>3973</v>
      </c>
      <c r="D279" s="11">
        <v>83958</v>
      </c>
      <c r="E279" s="11">
        <v>3195886</v>
      </c>
      <c r="F279" s="11">
        <v>88421910</v>
      </c>
      <c r="G279" s="9">
        <v>0</v>
      </c>
      <c r="H279" s="26">
        <f t="shared" si="20"/>
        <v>91617796</v>
      </c>
      <c r="I279" s="4">
        <f t="shared" si="21"/>
        <v>23060.1047067707</v>
      </c>
      <c r="J279" s="8">
        <f t="shared" si="22"/>
        <v>10.045859334435928</v>
      </c>
      <c r="K279" s="8">
        <f t="shared" si="23"/>
        <v>8.2872767558145988</v>
      </c>
      <c r="L279" s="8">
        <f t="shared" si="24"/>
        <v>11.338071952783768</v>
      </c>
    </row>
    <row r="280" spans="1:12" x14ac:dyDescent="0.3">
      <c r="A280">
        <v>1782985</v>
      </c>
      <c r="B280" t="s">
        <v>289</v>
      </c>
      <c r="C280" s="10">
        <v>14012</v>
      </c>
      <c r="D280" s="11">
        <v>75521</v>
      </c>
      <c r="E280" s="11">
        <v>381813168</v>
      </c>
      <c r="F280" s="11">
        <v>591661527</v>
      </c>
      <c r="G280" s="9">
        <v>5.6308878104481874E-2</v>
      </c>
      <c r="H280" s="26">
        <f t="shared" si="20"/>
        <v>973474695</v>
      </c>
      <c r="I280" s="4">
        <f t="shared" si="21"/>
        <v>69474.357336568661</v>
      </c>
      <c r="J280" s="8">
        <f t="shared" si="22"/>
        <v>11.148713004284634</v>
      </c>
      <c r="K280" s="8">
        <f t="shared" si="23"/>
        <v>9.547669384317377</v>
      </c>
      <c r="L280" s="8">
        <f t="shared" si="24"/>
        <v>11.232166042257138</v>
      </c>
    </row>
    <row r="281" spans="1:12" x14ac:dyDescent="0.3">
      <c r="A281">
        <v>1783245</v>
      </c>
      <c r="B281" t="s">
        <v>290</v>
      </c>
      <c r="C281" s="10">
        <v>34158</v>
      </c>
      <c r="D281" s="11">
        <v>88803</v>
      </c>
      <c r="E281" s="11">
        <v>479137151</v>
      </c>
      <c r="F281" s="11">
        <v>1294692678</v>
      </c>
      <c r="G281" s="9">
        <v>0</v>
      </c>
      <c r="H281" s="26">
        <f t="shared" si="20"/>
        <v>1773829829</v>
      </c>
      <c r="I281" s="4">
        <f t="shared" si="21"/>
        <v>51930.143128988813</v>
      </c>
      <c r="J281" s="8">
        <f t="shared" si="22"/>
        <v>10.857654693025378</v>
      </c>
      <c r="K281" s="8">
        <f t="shared" si="23"/>
        <v>10.438752098179137</v>
      </c>
      <c r="L281" s="8">
        <f t="shared" si="24"/>
        <v>11.394175712193386</v>
      </c>
    </row>
    <row r="282" spans="1:12" x14ac:dyDescent="0.3">
      <c r="A282">
        <v>1783349</v>
      </c>
      <c r="B282" t="s">
        <v>291</v>
      </c>
      <c r="C282" s="10">
        <v>25630</v>
      </c>
      <c r="D282" s="11">
        <v>69470</v>
      </c>
      <c r="E282" s="11">
        <v>451155165</v>
      </c>
      <c r="F282" s="11">
        <v>522110432</v>
      </c>
      <c r="G282" s="9">
        <v>0.18306671868903629</v>
      </c>
      <c r="H282" s="26">
        <f t="shared" si="20"/>
        <v>973265597</v>
      </c>
      <c r="I282" s="4">
        <f t="shared" si="21"/>
        <v>37973.686968396411</v>
      </c>
      <c r="J282" s="8">
        <f t="shared" si="22"/>
        <v>10.544648750655444</v>
      </c>
      <c r="K282" s="8">
        <f t="shared" si="23"/>
        <v>10.151518819358117</v>
      </c>
      <c r="L282" s="8">
        <f t="shared" si="24"/>
        <v>11.148650283686926</v>
      </c>
    </row>
    <row r="283" spans="1:12" x14ac:dyDescent="0.3">
      <c r="A283">
        <v>1783518</v>
      </c>
      <c r="B283" t="s">
        <v>292</v>
      </c>
      <c r="C283" s="10">
        <v>10970</v>
      </c>
      <c r="D283" s="11">
        <v>59464</v>
      </c>
      <c r="E283" s="11">
        <v>109351829</v>
      </c>
      <c r="F283" s="11">
        <v>155093264</v>
      </c>
      <c r="G283" s="9">
        <v>0</v>
      </c>
      <c r="H283" s="26">
        <f t="shared" si="20"/>
        <v>264445093</v>
      </c>
      <c r="I283" s="4">
        <f t="shared" si="21"/>
        <v>24106.207201458525</v>
      </c>
      <c r="J283" s="8">
        <f t="shared" si="22"/>
        <v>10.0902246465423</v>
      </c>
      <c r="K283" s="8">
        <f t="shared" si="23"/>
        <v>9.3029195532692768</v>
      </c>
      <c r="L283" s="8">
        <f t="shared" si="24"/>
        <v>10.993126366405129</v>
      </c>
    </row>
    <row r="284" spans="1:12" x14ac:dyDescent="0.3">
      <c r="A284">
        <v>1784038</v>
      </c>
      <c r="B284" t="s">
        <v>293</v>
      </c>
      <c r="C284" s="10">
        <v>21533</v>
      </c>
      <c r="D284" s="11">
        <v>101245</v>
      </c>
      <c r="E284" s="11">
        <v>317288735</v>
      </c>
      <c r="F284" s="11">
        <v>553579496</v>
      </c>
      <c r="G284" s="9">
        <v>0</v>
      </c>
      <c r="H284" s="26">
        <f t="shared" si="20"/>
        <v>870868231</v>
      </c>
      <c r="I284" s="4">
        <f t="shared" si="21"/>
        <v>40443.423164445267</v>
      </c>
      <c r="J284" s="8">
        <f t="shared" si="22"/>
        <v>10.607659317535285</v>
      </c>
      <c r="K284" s="8">
        <f t="shared" si="23"/>
        <v>9.9773419211066088</v>
      </c>
      <c r="L284" s="8">
        <f t="shared" si="24"/>
        <v>11.52529860103337</v>
      </c>
    </row>
    <row r="285" spans="1:12" x14ac:dyDescent="0.3">
      <c r="A285">
        <v>1784220</v>
      </c>
      <c r="B285" t="s">
        <v>294</v>
      </c>
      <c r="C285" s="10">
        <v>24655</v>
      </c>
      <c r="D285" s="11">
        <v>56819</v>
      </c>
      <c r="E285" s="11">
        <v>191219217</v>
      </c>
      <c r="F285" s="11">
        <v>322422932</v>
      </c>
      <c r="G285" s="9">
        <v>0.46278645305211924</v>
      </c>
      <c r="H285" s="26">
        <f t="shared" si="20"/>
        <v>513642149</v>
      </c>
      <c r="I285" s="4">
        <f t="shared" si="21"/>
        <v>20833.183897789495</v>
      </c>
      <c r="J285" s="8">
        <f t="shared" si="22"/>
        <v>9.944302374124554</v>
      </c>
      <c r="K285" s="8">
        <f t="shared" si="23"/>
        <v>10.112734998658226</v>
      </c>
      <c r="L285" s="8">
        <f t="shared" si="24"/>
        <v>10.947626055816489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/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69397.590361445706</v>
      </c>
      <c r="D2" s="15">
        <v>0.80810397553516822</v>
      </c>
      <c r="E2">
        <v>3074752230</v>
      </c>
      <c r="F2" s="17">
        <v>48396</v>
      </c>
      <c r="G2" s="4">
        <f>(FACTORS_MUNI!$E$42/FACTORS_MUNI!$C$42)+(E2/SUM(E$2:E$78)*FACTORS_MUNI!$F$42/F2)</f>
        <v>30630.861297395008</v>
      </c>
      <c r="H2" s="8">
        <f>LN(G2)</f>
        <v>10.329763318837125</v>
      </c>
      <c r="I2" s="8">
        <f>FACTORS_MUNI!$K$42</f>
        <v>14.825797151759826</v>
      </c>
      <c r="J2" s="8">
        <f>LN(C2)</f>
        <v>11.147607424875474</v>
      </c>
    </row>
    <row r="3" spans="1:10" x14ac:dyDescent="0.3">
      <c r="A3">
        <v>57</v>
      </c>
      <c r="B3" s="13" t="s">
        <v>300</v>
      </c>
      <c r="C3" s="2">
        <v>48793.103448275797</v>
      </c>
      <c r="D3" s="15">
        <v>1</v>
      </c>
      <c r="E3">
        <v>895906079</v>
      </c>
      <c r="F3" s="17">
        <v>14196</v>
      </c>
      <c r="G3" s="4">
        <f>(FACTORS_MUNI!$E$42/FACTORS_MUNI!$C$42)+(E3/SUM(E$2:E$78)*FACTORS_MUNI!$F$42/F3)</f>
        <v>30500.064186940464</v>
      </c>
      <c r="H3" s="8">
        <f t="shared" ref="H3:H66" si="0">LN(G3)</f>
        <v>10.32548406708314</v>
      </c>
      <c r="I3" s="8">
        <f>FACTORS_MUNI!$K$42</f>
        <v>14.825797151759826</v>
      </c>
      <c r="J3" s="8">
        <f t="shared" ref="J3:J66" si="1">LN(C3)</f>
        <v>10.795344259073</v>
      </c>
    </row>
    <row r="4" spans="1:10" x14ac:dyDescent="0.3">
      <c r="A4">
        <v>34</v>
      </c>
      <c r="B4" s="13" t="s">
        <v>301</v>
      </c>
      <c r="C4" s="2">
        <v>37122.665286344498</v>
      </c>
      <c r="D4" s="15">
        <v>0.9967602591792657</v>
      </c>
      <c r="E4">
        <v>1114516085</v>
      </c>
      <c r="F4" s="17">
        <v>13890</v>
      </c>
      <c r="G4" s="4">
        <f>(FACTORS_MUNI!$E$42/FACTORS_MUNI!$C$42)+(E4/SUM(E$2:E$78)*FACTORS_MUNI!$F$42/F4)</f>
        <v>35791.134046073465</v>
      </c>
      <c r="H4" s="8">
        <f t="shared" si="0"/>
        <v>10.485455489373569</v>
      </c>
      <c r="I4" s="8">
        <f>FACTORS_MUNI!$K$42</f>
        <v>14.825797151759826</v>
      </c>
      <c r="J4" s="8">
        <f t="shared" si="1"/>
        <v>10.52198298621756</v>
      </c>
    </row>
    <row r="5" spans="1:10" x14ac:dyDescent="0.3">
      <c r="A5">
        <v>70</v>
      </c>
      <c r="B5" s="13" t="s">
        <v>302</v>
      </c>
      <c r="C5" s="2">
        <v>71951.490171211102</v>
      </c>
      <c r="D5" s="15">
        <v>0.68655409022336855</v>
      </c>
      <c r="E5">
        <v>2369193464</v>
      </c>
      <c r="F5" s="17">
        <v>41098</v>
      </c>
      <c r="G5" s="4">
        <f>(FACTORS_MUNI!$E$42/FACTORS_MUNI!$C$42)+(E5/SUM(E$2:E$78)*FACTORS_MUNI!$F$42/F5)</f>
        <v>28812.770840513611</v>
      </c>
      <c r="H5" s="8">
        <f t="shared" si="0"/>
        <v>10.268573999799418</v>
      </c>
      <c r="I5" s="8">
        <f>FACTORS_MUNI!$K$42</f>
        <v>14.825797151759826</v>
      </c>
      <c r="J5" s="8">
        <f t="shared" si="1"/>
        <v>11.183747423306198</v>
      </c>
    </row>
    <row r="6" spans="1:10" x14ac:dyDescent="0.3">
      <c r="A6">
        <v>71</v>
      </c>
      <c r="B6" s="13" t="s">
        <v>303</v>
      </c>
      <c r="C6" s="2">
        <v>37484.193888303402</v>
      </c>
      <c r="D6" s="15">
        <v>0.96742279067694636</v>
      </c>
      <c r="E6">
        <v>1665809795</v>
      </c>
      <c r="F6" s="17">
        <v>44878</v>
      </c>
      <c r="G6" s="4">
        <f>(FACTORS_MUNI!$E$42/FACTORS_MUNI!$C$42)+(E6/SUM(E$2:E$78)*FACTORS_MUNI!$F$42/F6)</f>
        <v>22471.516503492025</v>
      </c>
      <c r="H6" s="8">
        <f t="shared" si="0"/>
        <v>10.020003853044075</v>
      </c>
      <c r="I6" s="8">
        <f>FACTORS_MUNI!$K$42</f>
        <v>14.825797151759826</v>
      </c>
      <c r="J6" s="8">
        <f t="shared" si="1"/>
        <v>10.531674626792054</v>
      </c>
    </row>
    <row r="7" spans="1:10" x14ac:dyDescent="0.3">
      <c r="A7">
        <v>25</v>
      </c>
      <c r="B7" s="13" t="s">
        <v>304</v>
      </c>
      <c r="C7" s="2">
        <v>35555.366847826001</v>
      </c>
      <c r="D7" s="15">
        <v>0.92424163965326178</v>
      </c>
      <c r="E7">
        <v>4184073209</v>
      </c>
      <c r="F7" s="17">
        <v>96557</v>
      </c>
      <c r="G7" s="4">
        <f>(FACTORS_MUNI!$E$42/FACTORS_MUNI!$C$42)+(E7/SUM(E$2:E$78)*FACTORS_MUNI!$F$42/F7)</f>
        <v>24391.009301096856</v>
      </c>
      <c r="H7" s="8">
        <f t="shared" si="0"/>
        <v>10.101969872112553</v>
      </c>
      <c r="I7" s="8">
        <f>FACTORS_MUNI!$K$42</f>
        <v>14.825797151759826</v>
      </c>
      <c r="J7" s="8">
        <f t="shared" si="1"/>
        <v>10.478846390020712</v>
      </c>
    </row>
    <row r="8" spans="1:10" x14ac:dyDescent="0.3">
      <c r="A8">
        <v>45</v>
      </c>
      <c r="B8" s="13" t="s">
        <v>305</v>
      </c>
      <c r="C8" s="2">
        <v>54418.518131739002</v>
      </c>
      <c r="D8" s="15">
        <v>0.34383590611122861</v>
      </c>
      <c r="E8">
        <v>560331876</v>
      </c>
      <c r="F8" s="17">
        <v>9458</v>
      </c>
      <c r="G8" s="4">
        <f>(FACTORS_MUNI!$E$42/FACTORS_MUNI!$C$42)+(E8/SUM(E$2:E$78)*FACTORS_MUNI!$F$42/F8)</f>
        <v>29306.018460002793</v>
      </c>
      <c r="H8" s="8">
        <f t="shared" si="0"/>
        <v>10.285548182103007</v>
      </c>
      <c r="I8" s="8">
        <f>FACTORS_MUNI!$K$42</f>
        <v>14.825797151759826</v>
      </c>
      <c r="J8" s="8">
        <f t="shared" si="1"/>
        <v>10.904459781752211</v>
      </c>
    </row>
    <row r="9" spans="1:10" x14ac:dyDescent="0.3">
      <c r="A9">
        <v>21</v>
      </c>
      <c r="B9" s="13" t="s">
        <v>306</v>
      </c>
      <c r="C9" s="2">
        <v>73616.003062787102</v>
      </c>
      <c r="D9" s="15">
        <v>0.70753233858289433</v>
      </c>
      <c r="E9">
        <v>3203486966</v>
      </c>
      <c r="F9" s="17">
        <v>36257</v>
      </c>
      <c r="G9" s="4">
        <f>(FACTORS_MUNI!$E$42/FACTORS_MUNI!$C$42)+(E9/SUM(E$2:E$78)*FACTORS_MUNI!$F$42/F9)</f>
        <v>38298.210005806766</v>
      </c>
      <c r="H9" s="8">
        <f t="shared" si="0"/>
        <v>10.553158437935755</v>
      </c>
      <c r="I9" s="8">
        <f>FACTORS_MUNI!$K$42</f>
        <v>14.825797151759826</v>
      </c>
      <c r="J9" s="8">
        <f t="shared" si="1"/>
        <v>11.20661771400016</v>
      </c>
    </row>
    <row r="10" spans="1:10" x14ac:dyDescent="0.3">
      <c r="A10">
        <v>19</v>
      </c>
      <c r="B10" s="13" t="s">
        <v>307</v>
      </c>
      <c r="C10" s="2">
        <v>58138.097796883398</v>
      </c>
      <c r="D10" s="15">
        <v>0.94340468021916124</v>
      </c>
      <c r="E10">
        <v>3801400914</v>
      </c>
      <c r="F10" s="17">
        <v>78116</v>
      </c>
      <c r="G10" s="4">
        <f>(FACTORS_MUNI!$E$42/FACTORS_MUNI!$C$42)+(E10/SUM(E$2:E$78)*FACTORS_MUNI!$F$42/F10)</f>
        <v>26037.689618261629</v>
      </c>
      <c r="H10" s="8">
        <f t="shared" si="0"/>
        <v>10.167300368049158</v>
      </c>
      <c r="I10" s="8">
        <f>FACTORS_MUNI!$K$42</f>
        <v>14.825797151759826</v>
      </c>
      <c r="J10" s="8">
        <f t="shared" si="1"/>
        <v>10.970576455945769</v>
      </c>
    </row>
    <row r="11" spans="1:10" x14ac:dyDescent="0.3">
      <c r="A11">
        <v>72</v>
      </c>
      <c r="B11" s="13" t="s">
        <v>308</v>
      </c>
      <c r="C11" s="2">
        <v>110018.15980629501</v>
      </c>
      <c r="D11" s="15">
        <v>5.192989464223299E-3</v>
      </c>
      <c r="E11">
        <v>2218940535</v>
      </c>
      <c r="F11" s="17">
        <v>20027</v>
      </c>
      <c r="G11" s="4">
        <f>(FACTORS_MUNI!$E$42/FACTORS_MUNI!$C$42)+(E11/SUM(E$2:E$78)*FACTORS_MUNI!$F$42/F11)</f>
        <v>45230.58903267108</v>
      </c>
      <c r="H11" s="8">
        <f t="shared" si="0"/>
        <v>10.719528885439733</v>
      </c>
      <c r="I11" s="8">
        <f>FACTORS_MUNI!$K$42</f>
        <v>14.825797151759826</v>
      </c>
      <c r="J11" s="8">
        <f t="shared" si="1"/>
        <v>11.608400720296975</v>
      </c>
    </row>
    <row r="12" spans="1:10" x14ac:dyDescent="0.3">
      <c r="A12">
        <v>60</v>
      </c>
      <c r="B12" s="13" t="s">
        <v>309</v>
      </c>
      <c r="C12" s="2">
        <v>58670.106815137297</v>
      </c>
      <c r="D12" s="15">
        <v>0.78081419500326388</v>
      </c>
      <c r="E12">
        <v>2925010709</v>
      </c>
      <c r="F12" s="17">
        <v>33702</v>
      </c>
      <c r="G12" s="4">
        <f>(FACTORS_MUNI!$E$42/FACTORS_MUNI!$C$42)+(E12/SUM(E$2:E$78)*FACTORS_MUNI!$F$42/F12)</f>
        <v>37814.920000420389</v>
      </c>
      <c r="H12" s="8">
        <f t="shared" si="0"/>
        <v>10.540459012736402</v>
      </c>
      <c r="I12" s="8">
        <f>FACTORS_MUNI!$K$42</f>
        <v>14.825797151759826</v>
      </c>
      <c r="J12" s="8">
        <f t="shared" si="1"/>
        <v>10.979685622527372</v>
      </c>
    </row>
    <row r="13" spans="1:10" x14ac:dyDescent="0.3">
      <c r="A13">
        <v>58</v>
      </c>
      <c r="B13" s="13" t="s">
        <v>310</v>
      </c>
      <c r="C13" s="2">
        <v>45781.710914454197</v>
      </c>
      <c r="D13" s="15">
        <v>1</v>
      </c>
      <c r="E13">
        <v>1633121018</v>
      </c>
      <c r="F13" s="17">
        <v>45053</v>
      </c>
      <c r="G13" s="4">
        <f>(FACTORS_MUNI!$E$42/FACTORS_MUNI!$C$42)+(E13/SUM(E$2:E$78)*FACTORS_MUNI!$F$42/F13)</f>
        <v>22202.85657816512</v>
      </c>
      <c r="H13" s="8">
        <f t="shared" si="0"/>
        <v>10.007976234274615</v>
      </c>
      <c r="I13" s="8">
        <f>FACTORS_MUNI!$K$42</f>
        <v>14.825797151759826</v>
      </c>
      <c r="J13" s="8">
        <f t="shared" si="1"/>
        <v>10.731639965338895</v>
      </c>
    </row>
    <row r="14" spans="1:10" x14ac:dyDescent="0.3">
      <c r="A14">
        <v>47</v>
      </c>
      <c r="B14" s="13" t="s">
        <v>311</v>
      </c>
      <c r="C14" s="2">
        <v>39351.851851851803</v>
      </c>
      <c r="D14" s="15">
        <v>1</v>
      </c>
      <c r="E14">
        <v>161181904</v>
      </c>
      <c r="F14" s="17">
        <v>2527</v>
      </c>
      <c r="G14" s="4">
        <f>(FACTORS_MUNI!$E$42/FACTORS_MUNI!$C$42)+(E14/SUM(E$2:E$78)*FACTORS_MUNI!$F$42/F14)</f>
        <v>30708.30337338083</v>
      </c>
      <c r="H14" s="8">
        <f t="shared" si="0"/>
        <v>10.332288365193662</v>
      </c>
      <c r="I14" s="8">
        <f>FACTORS_MUNI!$K$42</f>
        <v>14.825797151759826</v>
      </c>
      <c r="J14" s="8">
        <f t="shared" si="1"/>
        <v>10.580298313776378</v>
      </c>
    </row>
    <row r="15" spans="1:10" x14ac:dyDescent="0.3">
      <c r="A15">
        <v>48</v>
      </c>
      <c r="B15" s="13" t="s">
        <v>312</v>
      </c>
      <c r="C15" s="2">
        <v>57420.147420147397</v>
      </c>
      <c r="D15" s="15">
        <v>0.31242359413202936</v>
      </c>
      <c r="E15">
        <v>758982916</v>
      </c>
      <c r="F15" s="17">
        <v>13088</v>
      </c>
      <c r="G15" s="4">
        <f>(FACTORS_MUNI!$E$42/FACTORS_MUNI!$C$42)+(E15/SUM(E$2:E$78)*FACTORS_MUNI!$F$42/F15)</f>
        <v>28918.825061841751</v>
      </c>
      <c r="H15" s="8">
        <f t="shared" si="0"/>
        <v>10.272248048263499</v>
      </c>
      <c r="I15" s="8">
        <f>FACTORS_MUNI!$K$42</f>
        <v>14.825797151759826</v>
      </c>
      <c r="J15" s="8">
        <f t="shared" si="1"/>
        <v>10.958150521072445</v>
      </c>
    </row>
    <row r="16" spans="1:10" x14ac:dyDescent="0.3">
      <c r="A16">
        <v>44</v>
      </c>
      <c r="B16" s="13" t="s">
        <v>313</v>
      </c>
      <c r="C16" s="2">
        <v>39858.575614153699</v>
      </c>
      <c r="D16" s="15">
        <v>0.69205298013245031</v>
      </c>
      <c r="E16">
        <v>1528169814</v>
      </c>
      <c r="F16" s="17">
        <v>31710</v>
      </c>
      <c r="G16" s="4">
        <f>(FACTORS_MUNI!$E$42/FACTORS_MUNI!$C$42)+(E16/SUM(E$2:E$78)*FACTORS_MUNI!$F$42/F16)</f>
        <v>25892.048183992156</v>
      </c>
      <c r="H16" s="8">
        <f t="shared" si="0"/>
        <v>10.161691180624281</v>
      </c>
      <c r="I16" s="8">
        <f>FACTORS_MUNI!$K$42</f>
        <v>14.825797151759826</v>
      </c>
      <c r="J16" s="8">
        <f t="shared" si="1"/>
        <v>10.593092858410616</v>
      </c>
    </row>
    <row r="17" spans="1:10" x14ac:dyDescent="0.3">
      <c r="A17">
        <v>66</v>
      </c>
      <c r="B17" s="13" t="s">
        <v>314</v>
      </c>
      <c r="C17" s="2">
        <v>36277.8396436525</v>
      </c>
      <c r="D17" s="15">
        <v>1</v>
      </c>
      <c r="E17">
        <v>1620176100</v>
      </c>
      <c r="F17" s="17">
        <v>55931</v>
      </c>
      <c r="G17" s="4">
        <f>(FACTORS_MUNI!$E$42/FACTORS_MUNI!$C$42)+(E17/SUM(E$2:E$78)*FACTORS_MUNI!$F$42/F17)</f>
        <v>19953.639525161954</v>
      </c>
      <c r="H17" s="8">
        <f t="shared" si="0"/>
        <v>9.9011668380181987</v>
      </c>
      <c r="I17" s="8">
        <f>FACTORS_MUNI!$K$42</f>
        <v>14.825797151759826</v>
      </c>
      <c r="J17" s="8">
        <f t="shared" si="1"/>
        <v>10.498962355698996</v>
      </c>
    </row>
    <row r="18" spans="1:10" x14ac:dyDescent="0.3">
      <c r="A18">
        <v>64</v>
      </c>
      <c r="B18" s="13" t="s">
        <v>315</v>
      </c>
      <c r="C18" s="2">
        <v>58168.130489335002</v>
      </c>
      <c r="D18" s="15">
        <v>0.29334368487721163</v>
      </c>
      <c r="E18">
        <v>1642346506</v>
      </c>
      <c r="F18" s="17">
        <v>24473</v>
      </c>
      <c r="G18" s="4">
        <f>(FACTORS_MUNI!$E$42/FACTORS_MUNI!$C$42)+(E18/SUM(E$2:E$78)*FACTORS_MUNI!$F$42/F18)</f>
        <v>31735.261795545077</v>
      </c>
      <c r="H18" s="8">
        <f t="shared" si="0"/>
        <v>10.36518370113289</v>
      </c>
      <c r="I18" s="8">
        <f>FACTORS_MUNI!$K$42</f>
        <v>14.825797151759826</v>
      </c>
      <c r="J18" s="8">
        <f t="shared" si="1"/>
        <v>10.97109289764561</v>
      </c>
    </row>
    <row r="19" spans="1:10" x14ac:dyDescent="0.3">
      <c r="A19">
        <v>35</v>
      </c>
      <c r="B19" s="13" t="s">
        <v>316</v>
      </c>
      <c r="C19" s="2">
        <v>35796.116504854297</v>
      </c>
      <c r="D19" s="15">
        <v>0.58316494997782264</v>
      </c>
      <c r="E19">
        <v>1098142533</v>
      </c>
      <c r="F19" s="17">
        <v>20291</v>
      </c>
      <c r="G19" s="4">
        <f>(FACTORS_MUNI!$E$42/FACTORS_MUNI!$C$42)+(E19/SUM(E$2:E$78)*FACTORS_MUNI!$F$42/F19)</f>
        <v>27723.070207587116</v>
      </c>
      <c r="H19" s="8">
        <f t="shared" si="0"/>
        <v>10.230020205020105</v>
      </c>
      <c r="I19" s="8">
        <f>FACTORS_MUNI!$K$42</f>
        <v>14.825797151759826</v>
      </c>
      <c r="J19" s="8">
        <f t="shared" si="1"/>
        <v>10.485594688986644</v>
      </c>
    </row>
    <row r="20" spans="1:10" x14ac:dyDescent="0.3">
      <c r="A20">
        <v>17</v>
      </c>
      <c r="B20" s="13" t="s">
        <v>317</v>
      </c>
      <c r="C20" s="2">
        <v>74525.773195876201</v>
      </c>
      <c r="D20" s="15">
        <v>0.41284446195564001</v>
      </c>
      <c r="E20">
        <v>3618848543</v>
      </c>
      <c r="F20" s="17">
        <v>43147</v>
      </c>
      <c r="G20" s="4">
        <f>(FACTORS_MUNI!$E$42/FACTORS_MUNI!$C$42)+(E20/SUM(E$2:E$78)*FACTORS_MUNI!$F$42/F20)</f>
        <v>36913.600030442023</v>
      </c>
      <c r="H20" s="8">
        <f t="shared" si="0"/>
        <v>10.516335326636026</v>
      </c>
      <c r="I20" s="8">
        <f>FACTORS_MUNI!$K$42</f>
        <v>14.825797151759826</v>
      </c>
      <c r="J20" s="8">
        <f t="shared" si="1"/>
        <v>11.21890029347905</v>
      </c>
    </row>
    <row r="21" spans="1:10" x14ac:dyDescent="0.3">
      <c r="A21">
        <v>27</v>
      </c>
      <c r="B21" s="13" t="s">
        <v>318</v>
      </c>
      <c r="C21" s="2">
        <v>23066.572237960299</v>
      </c>
      <c r="D21" s="15">
        <v>1</v>
      </c>
      <c r="E21">
        <v>821709626</v>
      </c>
      <c r="F21" s="17">
        <v>19992</v>
      </c>
      <c r="G21" s="4">
        <f>(FACTORS_MUNI!$E$42/FACTORS_MUNI!$C$42)+(E21/SUM(E$2:E$78)*FACTORS_MUNI!$F$42/F21)</f>
        <v>23701.938927013507</v>
      </c>
      <c r="H21" s="8">
        <f t="shared" si="0"/>
        <v>10.073312135043256</v>
      </c>
      <c r="I21" s="8">
        <f>FACTORS_MUNI!$K$42</f>
        <v>14.825797151759826</v>
      </c>
      <c r="J21" s="8">
        <f t="shared" si="1"/>
        <v>10.046139759199226</v>
      </c>
    </row>
    <row r="22" spans="1:10" x14ac:dyDescent="0.3">
      <c r="A22">
        <v>52</v>
      </c>
      <c r="B22" s="13" t="s">
        <v>319</v>
      </c>
      <c r="C22" s="2">
        <v>52003.377548557197</v>
      </c>
      <c r="D22" s="15">
        <v>1</v>
      </c>
      <c r="E22">
        <v>743673578</v>
      </c>
      <c r="F22" s="17">
        <v>21724</v>
      </c>
      <c r="G22" s="4">
        <f>(FACTORS_MUNI!$E$42/FACTORS_MUNI!$C$42)+(E22/SUM(E$2:E$78)*FACTORS_MUNI!$F$42/F22)</f>
        <v>21580.099824705372</v>
      </c>
      <c r="H22" s="8">
        <f t="shared" si="0"/>
        <v>9.9795268645987107</v>
      </c>
      <c r="I22" s="8">
        <f>FACTORS_MUNI!$K$42</f>
        <v>14.825797151759826</v>
      </c>
      <c r="J22" s="8">
        <f t="shared" si="1"/>
        <v>10.859063948311087</v>
      </c>
    </row>
    <row r="23" spans="1:10" x14ac:dyDescent="0.3">
      <c r="A23">
        <v>77</v>
      </c>
      <c r="B23" s="13" t="s">
        <v>320</v>
      </c>
      <c r="C23" s="2">
        <v>58283.378746593997</v>
      </c>
      <c r="D23" s="15">
        <v>0.155925820662214</v>
      </c>
      <c r="E23">
        <v>5392909908</v>
      </c>
      <c r="F23" s="17">
        <v>56296</v>
      </c>
      <c r="G23" s="4">
        <f>(FACTORS_MUNI!$E$42/FACTORS_MUNI!$C$42)+(E23/SUM(E$2:E$78)*FACTORS_MUNI!$F$42/F23)</f>
        <v>40596.586213406612</v>
      </c>
      <c r="H23" s="8">
        <f t="shared" si="0"/>
        <v>10.611439258640985</v>
      </c>
      <c r="I23" s="8">
        <f>FACTORS_MUNI!$K$42</f>
        <v>14.825797151759826</v>
      </c>
      <c r="J23" s="8">
        <f t="shared" si="1"/>
        <v>10.973072233004018</v>
      </c>
    </row>
    <row r="24" spans="1:10" x14ac:dyDescent="0.3">
      <c r="A24">
        <v>9</v>
      </c>
      <c r="B24" s="13" t="s">
        <v>321</v>
      </c>
      <c r="C24" s="2">
        <v>113960.72796934799</v>
      </c>
      <c r="D24" s="15">
        <v>0</v>
      </c>
      <c r="E24">
        <v>1597380076</v>
      </c>
      <c r="F24" s="17">
        <v>11525</v>
      </c>
      <c r="G24" s="4">
        <f>(FACTORS_MUNI!$E$42/FACTORS_MUNI!$C$42)+(E24/SUM(E$2:E$78)*FACTORS_MUNI!$F$42/F24)</f>
        <v>53819.081650148248</v>
      </c>
      <c r="H24" s="8">
        <f t="shared" si="0"/>
        <v>10.893383360778724</v>
      </c>
      <c r="I24" s="8">
        <f>FACTORS_MUNI!$K$42</f>
        <v>14.825797151759826</v>
      </c>
      <c r="J24" s="8">
        <f t="shared" si="1"/>
        <v>11.643609176528859</v>
      </c>
    </row>
    <row r="25" spans="1:10" x14ac:dyDescent="0.3">
      <c r="A25">
        <v>68</v>
      </c>
      <c r="B25" s="13" t="s">
        <v>322</v>
      </c>
      <c r="C25" s="2">
        <v>22228.260869565202</v>
      </c>
      <c r="D25" s="15">
        <v>1</v>
      </c>
      <c r="E25">
        <v>708798902</v>
      </c>
      <c r="F25" s="17">
        <v>24369</v>
      </c>
      <c r="G25" s="4">
        <f>(FACTORS_MUNI!$E$42/FACTORS_MUNI!$C$42)+(E25/SUM(E$2:E$78)*FACTORS_MUNI!$F$42/F25)</f>
        <v>19990.299549639258</v>
      </c>
      <c r="H25" s="8">
        <f t="shared" si="0"/>
        <v>9.9030024123566225</v>
      </c>
      <c r="I25" s="8">
        <f>FACTORS_MUNI!$K$42</f>
        <v>14.825797151759826</v>
      </c>
      <c r="J25" s="8">
        <f t="shared" si="1"/>
        <v>10.009119770409999</v>
      </c>
    </row>
    <row r="26" spans="1:10" x14ac:dyDescent="0.3">
      <c r="A26">
        <v>12</v>
      </c>
      <c r="B26" s="13" t="s">
        <v>323</v>
      </c>
      <c r="C26" s="2">
        <v>129516.640253565</v>
      </c>
      <c r="D26" s="15">
        <v>0</v>
      </c>
      <c r="E26">
        <v>3069909495</v>
      </c>
      <c r="F26" s="17">
        <v>19596</v>
      </c>
      <c r="G26" s="4">
        <f>(FACTORS_MUNI!$E$42/FACTORS_MUNI!$C$42)+(E26/SUM(E$2:E$78)*FACTORS_MUNI!$F$42/F26)</f>
        <v>59397.336350096171</v>
      </c>
      <c r="H26" s="8">
        <f t="shared" si="0"/>
        <v>10.992004661754304</v>
      </c>
      <c r="I26" s="8">
        <f>FACTORS_MUNI!$K$42</f>
        <v>14.825797151759826</v>
      </c>
      <c r="J26" s="8">
        <f t="shared" si="1"/>
        <v>11.77156464803333</v>
      </c>
    </row>
    <row r="27" spans="1:10" x14ac:dyDescent="0.3">
      <c r="A27">
        <v>37</v>
      </c>
      <c r="B27" s="13" t="s">
        <v>324</v>
      </c>
      <c r="C27" s="2">
        <v>17216.786215499698</v>
      </c>
      <c r="D27" s="15">
        <v>1</v>
      </c>
      <c r="E27">
        <v>121410304</v>
      </c>
      <c r="F27" s="17">
        <v>2567</v>
      </c>
      <c r="G27" s="4">
        <f>(FACTORS_MUNI!$E$42/FACTORS_MUNI!$C$42)+(E27/SUM(E$2:E$78)*FACTORS_MUNI!$F$42/F27)</f>
        <v>25615.440199126599</v>
      </c>
      <c r="H27" s="8">
        <f t="shared" si="0"/>
        <v>10.150950581434563</v>
      </c>
      <c r="I27" s="8">
        <f>FACTORS_MUNI!$K$42</f>
        <v>14.825797151759826</v>
      </c>
      <c r="J27" s="8">
        <f t="shared" si="1"/>
        <v>9.7536401296406421</v>
      </c>
    </row>
    <row r="28" spans="1:10" x14ac:dyDescent="0.3">
      <c r="A28">
        <v>63</v>
      </c>
      <c r="B28" s="13" t="s">
        <v>325</v>
      </c>
      <c r="C28" s="2">
        <v>42271.480804387502</v>
      </c>
      <c r="D28" s="15">
        <v>1</v>
      </c>
      <c r="E28">
        <v>1117201156</v>
      </c>
      <c r="F28" s="17">
        <v>39540</v>
      </c>
      <c r="G28" s="4">
        <f>(FACTORS_MUNI!$E$42/FACTORS_MUNI!$C$42)+(E28/SUM(E$2:E$78)*FACTORS_MUNI!$F$42/F28)</f>
        <v>19733.567665971757</v>
      </c>
      <c r="H28" s="8">
        <f t="shared" si="0"/>
        <v>9.890076407098265</v>
      </c>
      <c r="I28" s="8">
        <f>FACTORS_MUNI!$K$42</f>
        <v>14.825797151759826</v>
      </c>
      <c r="J28" s="8">
        <f t="shared" si="1"/>
        <v>10.651867924988569</v>
      </c>
    </row>
    <row r="29" spans="1:10" x14ac:dyDescent="0.3">
      <c r="A29">
        <v>56</v>
      </c>
      <c r="B29" s="13" t="s">
        <v>326</v>
      </c>
      <c r="C29" s="2">
        <v>80005.688282138799</v>
      </c>
      <c r="D29" s="15">
        <v>0.44061627021078476</v>
      </c>
      <c r="E29">
        <v>2820115348</v>
      </c>
      <c r="F29" s="17">
        <v>35439</v>
      </c>
      <c r="G29" s="4">
        <f>(FACTORS_MUNI!$E$42/FACTORS_MUNI!$C$42)+(E29/SUM(E$2:E$78)*FACTORS_MUNI!$F$42/F29)</f>
        <v>35586.604061517966</v>
      </c>
      <c r="H29" s="8">
        <f t="shared" si="0"/>
        <v>10.479724555618322</v>
      </c>
      <c r="I29" s="8">
        <f>FACTORS_MUNI!$K$42</f>
        <v>14.825797151759826</v>
      </c>
      <c r="J29" s="8">
        <f t="shared" si="1"/>
        <v>11.289853014655018</v>
      </c>
    </row>
    <row r="30" spans="1:10" x14ac:dyDescent="0.3">
      <c r="A30">
        <v>38</v>
      </c>
      <c r="B30" s="13" t="s">
        <v>327</v>
      </c>
      <c r="C30" s="2">
        <v>39110.738255033502</v>
      </c>
      <c r="D30" s="15">
        <v>0.9041847980804425</v>
      </c>
      <c r="E30">
        <v>1238226238</v>
      </c>
      <c r="F30" s="17">
        <v>24589</v>
      </c>
      <c r="G30" s="4">
        <f>(FACTORS_MUNI!$E$42/FACTORS_MUNI!$C$42)+(E30/SUM(E$2:E$78)*FACTORS_MUNI!$F$42/F30)</f>
        <v>26560.767292648867</v>
      </c>
      <c r="H30" s="8">
        <f t="shared" si="0"/>
        <v>10.187190492203545</v>
      </c>
      <c r="I30" s="8">
        <f>FACTORS_MUNI!$K$42</f>
        <v>14.825797151759826</v>
      </c>
      <c r="J30" s="8">
        <f t="shared" si="1"/>
        <v>10.574152343946588</v>
      </c>
    </row>
    <row r="31" spans="1:10" x14ac:dyDescent="0.3">
      <c r="A31">
        <v>69</v>
      </c>
      <c r="B31" s="13" t="s">
        <v>328</v>
      </c>
      <c r="C31" s="2">
        <v>30109.649122807001</v>
      </c>
      <c r="D31" s="15">
        <v>0.96847891709828093</v>
      </c>
      <c r="E31">
        <v>1334281723</v>
      </c>
      <c r="F31" s="17">
        <v>31471</v>
      </c>
      <c r="G31" s="4">
        <f>(FACTORS_MUNI!$E$42/FACTORS_MUNI!$C$42)+(E31/SUM(E$2:E$78)*FACTORS_MUNI!$F$42/F31)</f>
        <v>24102.039252927083</v>
      </c>
      <c r="H31" s="8">
        <f t="shared" si="0"/>
        <v>10.090051732203017</v>
      </c>
      <c r="I31" s="8">
        <f>FACTORS_MUNI!$K$42</f>
        <v>14.825797151759826</v>
      </c>
      <c r="J31" s="8">
        <f t="shared" si="1"/>
        <v>10.312600968229766</v>
      </c>
    </row>
    <row r="32" spans="1:10" x14ac:dyDescent="0.3">
      <c r="A32">
        <v>55</v>
      </c>
      <c r="B32" s="13" t="s">
        <v>329</v>
      </c>
      <c r="C32" s="2">
        <v>57846.649335809903</v>
      </c>
      <c r="D32" s="15">
        <v>1</v>
      </c>
      <c r="E32">
        <v>573792429</v>
      </c>
      <c r="F32" s="17">
        <v>10027</v>
      </c>
      <c r="G32" s="4">
        <f>(FACTORS_MUNI!$E$42/FACTORS_MUNI!$C$42)+(E32/SUM(E$2:E$78)*FACTORS_MUNI!$F$42/F32)</f>
        <v>28682.207125140892</v>
      </c>
      <c r="H32" s="8">
        <f t="shared" si="0"/>
        <v>10.264032248696068</v>
      </c>
      <c r="I32" s="8">
        <f>FACTORS_MUNI!$K$42</f>
        <v>14.825797151759826</v>
      </c>
      <c r="J32" s="8">
        <f t="shared" si="1"/>
        <v>10.965550811079405</v>
      </c>
    </row>
    <row r="33" spans="1:10" x14ac:dyDescent="0.3">
      <c r="A33">
        <v>20</v>
      </c>
      <c r="B33" s="13" t="s">
        <v>330</v>
      </c>
      <c r="C33" s="2">
        <v>54773.139745916502</v>
      </c>
      <c r="D33" s="15">
        <v>1</v>
      </c>
      <c r="E33">
        <v>1069026926</v>
      </c>
      <c r="F33" s="17">
        <v>24062</v>
      </c>
      <c r="G33" s="4">
        <f>(FACTORS_MUNI!$E$42/FACTORS_MUNI!$C$42)+(E33/SUM(E$2:E$78)*FACTORS_MUNI!$F$42/F33)</f>
        <v>24729.3551597552</v>
      </c>
      <c r="H33" s="8">
        <f t="shared" si="0"/>
        <v>10.115746284953305</v>
      </c>
      <c r="I33" s="8">
        <f>FACTORS_MUNI!$K$42</f>
        <v>14.825797151759826</v>
      </c>
      <c r="J33" s="8">
        <f t="shared" si="1"/>
        <v>10.910955202151062</v>
      </c>
    </row>
    <row r="34" spans="1:10" x14ac:dyDescent="0.3">
      <c r="A34">
        <v>23</v>
      </c>
      <c r="B34" s="13" t="s">
        <v>331</v>
      </c>
      <c r="C34" s="2">
        <v>41535.652920962202</v>
      </c>
      <c r="D34" s="15">
        <v>1</v>
      </c>
      <c r="E34">
        <v>2411252436</v>
      </c>
      <c r="F34" s="17">
        <v>54165</v>
      </c>
      <c r="G34" s="4">
        <f>(FACTORS_MUNI!$E$42/FACTORS_MUNI!$C$42)+(E34/SUM(E$2:E$78)*FACTORS_MUNI!$F$42/F34)</f>
        <v>24756.779887467252</v>
      </c>
      <c r="H34" s="8">
        <f t="shared" si="0"/>
        <v>10.116854665330699</v>
      </c>
      <c r="I34" s="8">
        <f>FACTORS_MUNI!$K$42</f>
        <v>14.825797151759826</v>
      </c>
      <c r="J34" s="8">
        <f t="shared" si="1"/>
        <v>10.634307443927208</v>
      </c>
    </row>
    <row r="35" spans="1:10" x14ac:dyDescent="0.3">
      <c r="A35">
        <v>41</v>
      </c>
      <c r="B35" s="13" t="s">
        <v>332</v>
      </c>
      <c r="C35" s="2">
        <v>52422.566371681402</v>
      </c>
      <c r="D35" s="15">
        <v>0.24035850081477458</v>
      </c>
      <c r="E35">
        <v>2586665620</v>
      </c>
      <c r="F35" s="17">
        <v>29456</v>
      </c>
      <c r="G35" s="4">
        <f>(FACTORS_MUNI!$E$42/FACTORS_MUNI!$C$42)+(E35/SUM(E$2:E$78)*FACTORS_MUNI!$F$42/F35)</f>
        <v>38131.272073997941</v>
      </c>
      <c r="H35" s="8">
        <f t="shared" si="0"/>
        <v>10.548790013795204</v>
      </c>
      <c r="I35" s="8">
        <f>FACTORS_MUNI!$K$42</f>
        <v>14.825797151759826</v>
      </c>
      <c r="J35" s="8">
        <f t="shared" si="1"/>
        <v>10.867092433551594</v>
      </c>
    </row>
    <row r="36" spans="1:10" x14ac:dyDescent="0.3">
      <c r="A36">
        <v>16</v>
      </c>
      <c r="B36" s="13" t="s">
        <v>333</v>
      </c>
      <c r="C36" s="2">
        <v>72045.040946314795</v>
      </c>
      <c r="D36" s="15">
        <v>0.60032730073161344</v>
      </c>
      <c r="E36">
        <v>4794964392</v>
      </c>
      <c r="F36" s="17">
        <v>51940</v>
      </c>
      <c r="G36" s="4">
        <f>(FACTORS_MUNI!$E$42/FACTORS_MUNI!$C$42)+(E36/SUM(E$2:E$78)*FACTORS_MUNI!$F$42/F36)</f>
        <v>39522.172573229953</v>
      </c>
      <c r="H36" s="8">
        <f t="shared" si="0"/>
        <v>10.584617124369764</v>
      </c>
      <c r="I36" s="8">
        <f>FACTORS_MUNI!$K$42</f>
        <v>14.825797151759826</v>
      </c>
      <c r="J36" s="8">
        <f t="shared" si="1"/>
        <v>11.185046771110475</v>
      </c>
    </row>
    <row r="37" spans="1:10" x14ac:dyDescent="0.3">
      <c r="A37">
        <v>11</v>
      </c>
      <c r="B37" s="13" t="s">
        <v>334</v>
      </c>
      <c r="C37" s="2">
        <v>77198.060075093803</v>
      </c>
      <c r="D37" s="15">
        <v>0.37648764113518463</v>
      </c>
      <c r="E37">
        <v>2558287960</v>
      </c>
      <c r="F37" s="17">
        <v>26216</v>
      </c>
      <c r="G37" s="4">
        <f>(FACTORS_MUNI!$E$42/FACTORS_MUNI!$C$42)+(E37/SUM(E$2:E$78)*FACTORS_MUNI!$F$42/F37)</f>
        <v>41149.315049000666</v>
      </c>
      <c r="H37" s="8">
        <f t="shared" si="0"/>
        <v>10.624962560741912</v>
      </c>
      <c r="I37" s="8">
        <f>FACTORS_MUNI!$K$42</f>
        <v>14.825797151759826</v>
      </c>
      <c r="J37" s="8">
        <f t="shared" si="1"/>
        <v>11.254129607136178</v>
      </c>
    </row>
    <row r="38" spans="1:10" x14ac:dyDescent="0.3">
      <c r="A38">
        <v>39</v>
      </c>
      <c r="B38" s="13" t="s">
        <v>335</v>
      </c>
      <c r="C38" s="2">
        <v>52336.448598130803</v>
      </c>
      <c r="D38" s="15">
        <v>0.72729650554509306</v>
      </c>
      <c r="E38">
        <v>1467645796</v>
      </c>
      <c r="F38" s="17">
        <v>19116</v>
      </c>
      <c r="G38" s="4">
        <f>(FACTORS_MUNI!$E$42/FACTORS_MUNI!$C$42)+(E38/SUM(E$2:E$78)*FACTORS_MUNI!$F$42/F38)</f>
        <v>34721.440603672949</v>
      </c>
      <c r="H38" s="8">
        <f t="shared" si="0"/>
        <v>10.455112659954787</v>
      </c>
      <c r="I38" s="8">
        <f>FACTORS_MUNI!$K$42</f>
        <v>14.825797151759826</v>
      </c>
      <c r="J38" s="8">
        <f t="shared" si="1"/>
        <v>10.865448321243472</v>
      </c>
    </row>
    <row r="39" spans="1:10" x14ac:dyDescent="0.3">
      <c r="A39">
        <v>6</v>
      </c>
      <c r="B39" s="13" t="s">
        <v>336</v>
      </c>
      <c r="C39" s="2">
        <v>91941.209883555799</v>
      </c>
      <c r="D39" s="15">
        <v>1.3333333333333334E-2</v>
      </c>
      <c r="E39">
        <v>17020108368</v>
      </c>
      <c r="F39" s="17">
        <v>103050</v>
      </c>
      <c r="G39" s="4">
        <f>(FACTORS_MUNI!$E$42/FACTORS_MUNI!$C$42)+(E39/SUM(E$2:E$78)*FACTORS_MUNI!$F$42/F39)</f>
        <v>62024.058003517348</v>
      </c>
      <c r="H39" s="8">
        <f t="shared" si="0"/>
        <v>11.035277621076956</v>
      </c>
      <c r="I39" s="8">
        <f>FACTORS_MUNI!$K$42</f>
        <v>14.825797151759826</v>
      </c>
      <c r="J39" s="8">
        <f t="shared" si="1"/>
        <v>11.428904628764124</v>
      </c>
    </row>
    <row r="40" spans="1:10" x14ac:dyDescent="0.3">
      <c r="A40">
        <v>7</v>
      </c>
      <c r="B40" s="13" t="s">
        <v>337</v>
      </c>
      <c r="C40" s="2">
        <v>117048.07375699699</v>
      </c>
      <c r="D40" s="15">
        <v>0</v>
      </c>
      <c r="E40">
        <v>17349311390</v>
      </c>
      <c r="F40" s="17">
        <v>70492</v>
      </c>
      <c r="G40" s="4">
        <f>(FACTORS_MUNI!$E$42/FACTORS_MUNI!$C$42)+(E40/SUM(E$2:E$78)*FACTORS_MUNI!$F$42/F40)</f>
        <v>87030.357806152431</v>
      </c>
      <c r="H40" s="8">
        <f t="shared" si="0"/>
        <v>11.374012277071815</v>
      </c>
      <c r="I40" s="8">
        <f>FACTORS_MUNI!$K$42</f>
        <v>14.825797151759826</v>
      </c>
      <c r="J40" s="8">
        <f t="shared" si="1"/>
        <v>11.670340016200964</v>
      </c>
    </row>
    <row r="41" spans="1:10" x14ac:dyDescent="0.3">
      <c r="A41">
        <v>4</v>
      </c>
      <c r="B41" s="13" t="s">
        <v>338</v>
      </c>
      <c r="C41" s="2">
        <v>80899.838774687596</v>
      </c>
      <c r="D41" s="15">
        <v>0.25798883785252136</v>
      </c>
      <c r="E41">
        <v>4664155763</v>
      </c>
      <c r="F41" s="17">
        <v>40494</v>
      </c>
      <c r="G41" s="4">
        <f>(FACTORS_MUNI!$E$42/FACTORS_MUNI!$C$42)+(E41/SUM(E$2:E$78)*FACTORS_MUNI!$F$42/F41)</f>
        <v>46584.773505120465</v>
      </c>
      <c r="H41" s="8">
        <f t="shared" si="0"/>
        <v>10.749029017902554</v>
      </c>
      <c r="I41" s="8">
        <f>FACTORS_MUNI!$K$42</f>
        <v>14.825797151759826</v>
      </c>
      <c r="J41" s="8">
        <f t="shared" si="1"/>
        <v>11.300967110148276</v>
      </c>
    </row>
    <row r="42" spans="1:10" x14ac:dyDescent="0.3">
      <c r="A42">
        <v>22</v>
      </c>
      <c r="B42" s="13" t="s">
        <v>339</v>
      </c>
      <c r="C42" s="2">
        <v>84653.403403403398</v>
      </c>
      <c r="D42" s="15">
        <v>0.59259052536105494</v>
      </c>
      <c r="E42">
        <v>8491098449</v>
      </c>
      <c r="F42" s="17">
        <v>71665</v>
      </c>
      <c r="G42" s="4">
        <f>(FACTORS_MUNI!$E$42/FACTORS_MUNI!$C$42)+(E42/SUM(E$2:E$78)*FACTORS_MUNI!$F$42/F42)</f>
        <v>47604.683886873958</v>
      </c>
      <c r="H42" s="8">
        <f t="shared" si="0"/>
        <v>10.770686436363199</v>
      </c>
      <c r="I42" s="8">
        <f>FACTORS_MUNI!$K$42</f>
        <v>14.825797151759826</v>
      </c>
      <c r="J42" s="8">
        <f t="shared" si="1"/>
        <v>11.346320592345538</v>
      </c>
    </row>
    <row r="43" spans="1:10" x14ac:dyDescent="0.3">
      <c r="A43">
        <v>31</v>
      </c>
      <c r="B43" s="13" t="s">
        <v>340</v>
      </c>
      <c r="C43" s="2">
        <v>59889.224572004001</v>
      </c>
      <c r="D43" s="15">
        <v>0.95294954223578565</v>
      </c>
      <c r="E43">
        <v>2348097084</v>
      </c>
      <c r="F43" s="17">
        <v>33751</v>
      </c>
      <c r="G43" s="4">
        <f>(FACTORS_MUNI!$E$42/FACTORS_MUNI!$C$42)+(E43/SUM(E$2:E$78)*FACTORS_MUNI!$F$42/F43)</f>
        <v>32495.972476580944</v>
      </c>
      <c r="H43" s="8">
        <f t="shared" si="0"/>
        <v>10.38887143684113</v>
      </c>
      <c r="I43" s="8">
        <f>FACTORS_MUNI!$K$42</f>
        <v>14.825797151759826</v>
      </c>
      <c r="J43" s="8">
        <f t="shared" si="1"/>
        <v>11.000251877637604</v>
      </c>
    </row>
    <row r="44" spans="1:10" x14ac:dyDescent="0.3">
      <c r="A44">
        <v>59</v>
      </c>
      <c r="B44" s="13" t="s">
        <v>341</v>
      </c>
      <c r="C44" s="2">
        <v>61814.254859611203</v>
      </c>
      <c r="D44" s="15">
        <v>1</v>
      </c>
      <c r="E44">
        <v>1055302140</v>
      </c>
      <c r="F44" s="17">
        <v>15923</v>
      </c>
      <c r="G44" s="4">
        <f>(FACTORS_MUNI!$E$42/FACTORS_MUNI!$C$42)+(E44/SUM(E$2:E$78)*FACTORS_MUNI!$F$42/F44)</f>
        <v>31477.897981871723</v>
      </c>
      <c r="H44" s="8">
        <f t="shared" si="0"/>
        <v>10.357040927172045</v>
      </c>
      <c r="I44" s="8">
        <f>FACTORS_MUNI!$K$42</f>
        <v>14.825797151759826</v>
      </c>
      <c r="J44" s="8">
        <f t="shared" si="1"/>
        <v>11.031889278006345</v>
      </c>
    </row>
    <row r="45" spans="1:10" x14ac:dyDescent="0.3">
      <c r="A45">
        <v>18</v>
      </c>
      <c r="B45" s="13" t="s">
        <v>342</v>
      </c>
      <c r="C45" s="2">
        <v>55882.352941176403</v>
      </c>
      <c r="D45" s="15">
        <v>1</v>
      </c>
      <c r="E45">
        <v>899492032</v>
      </c>
      <c r="F45" s="17">
        <v>14401</v>
      </c>
      <c r="G45" s="4">
        <f>(FACTORS_MUNI!$E$42/FACTORS_MUNI!$C$42)+(E45/SUM(E$2:E$78)*FACTORS_MUNI!$F$42/F45)</f>
        <v>30299.477232605408</v>
      </c>
      <c r="H45" s="8">
        <f t="shared" si="0"/>
        <v>10.318885738299299</v>
      </c>
      <c r="I45" s="8">
        <f>FACTORS_MUNI!$K$42</f>
        <v>14.825797151759826</v>
      </c>
      <c r="J45" s="8">
        <f t="shared" si="1"/>
        <v>10.931003919520506</v>
      </c>
    </row>
    <row r="46" spans="1:10" x14ac:dyDescent="0.3">
      <c r="A46">
        <v>75</v>
      </c>
      <c r="B46" s="13" t="s">
        <v>343</v>
      </c>
      <c r="C46" s="2">
        <v>64137.097599236098</v>
      </c>
      <c r="D46" s="15">
        <v>0.31365052393089776</v>
      </c>
      <c r="E46">
        <v>1562522182</v>
      </c>
      <c r="F46" s="17">
        <v>21186</v>
      </c>
      <c r="G46" s="4">
        <f>(FACTORS_MUNI!$E$42/FACTORS_MUNI!$C$42)+(E46/SUM(E$2:E$78)*FACTORS_MUNI!$F$42/F46)</f>
        <v>33787.587629650239</v>
      </c>
      <c r="H46" s="8">
        <f t="shared" si="0"/>
        <v>10.427848784133696</v>
      </c>
      <c r="I46" s="8">
        <f>FACTORS_MUNI!$K$42</f>
        <v>14.825797151759826</v>
      </c>
      <c r="J46" s="8">
        <f t="shared" si="1"/>
        <v>11.06877822119797</v>
      </c>
    </row>
    <row r="47" spans="1:10" x14ac:dyDescent="0.3">
      <c r="A47">
        <v>74</v>
      </c>
      <c r="B47" s="13" t="s">
        <v>344</v>
      </c>
      <c r="C47" s="2">
        <v>97760.695187165693</v>
      </c>
      <c r="D47" s="15">
        <v>0.82639038007300836</v>
      </c>
      <c r="E47">
        <v>1694398438</v>
      </c>
      <c r="F47" s="17">
        <v>18628</v>
      </c>
      <c r="G47" s="4">
        <f>(FACTORS_MUNI!$E$42/FACTORS_MUNI!$C$42)+(E47/SUM(E$2:E$78)*FACTORS_MUNI!$F$42/F47)</f>
        <v>39102.811980679857</v>
      </c>
      <c r="H47" s="8">
        <f t="shared" si="0"/>
        <v>10.573949661051952</v>
      </c>
      <c r="I47" s="8">
        <f>FACTORS_MUNI!$K$42</f>
        <v>14.825797151759826</v>
      </c>
      <c r="J47" s="8">
        <f t="shared" si="1"/>
        <v>11.490277885541817</v>
      </c>
    </row>
    <row r="48" spans="1:10" x14ac:dyDescent="0.3">
      <c r="A48">
        <v>8</v>
      </c>
      <c r="B48" s="13" t="s">
        <v>345</v>
      </c>
      <c r="C48" s="2">
        <v>109049.178815279</v>
      </c>
      <c r="D48" s="15">
        <v>6.7775239142594396E-2</v>
      </c>
      <c r="E48">
        <v>41340193588</v>
      </c>
      <c r="F48" s="17">
        <v>105481</v>
      </c>
      <c r="G48" s="4">
        <f>(FACTORS_MUNI!$E$42/FACTORS_MUNI!$C$42)+(E48/SUM(E$2:E$78)*FACTORS_MUNI!$F$42/F48)</f>
        <v>132068.37499171778</v>
      </c>
      <c r="H48" s="8">
        <f t="shared" si="0"/>
        <v>11.791075059818274</v>
      </c>
      <c r="I48" s="8">
        <f>FACTORS_MUNI!$K$42</f>
        <v>14.825797151759826</v>
      </c>
      <c r="J48" s="8">
        <f t="shared" si="1"/>
        <v>11.599554241250932</v>
      </c>
    </row>
    <row r="49" spans="1:10" x14ac:dyDescent="0.3">
      <c r="A49">
        <v>33</v>
      </c>
      <c r="B49" s="13" t="s">
        <v>346</v>
      </c>
      <c r="C49" s="2">
        <v>115993.132593766</v>
      </c>
      <c r="D49" s="15">
        <v>0</v>
      </c>
      <c r="E49">
        <v>6401850717</v>
      </c>
      <c r="F49" s="17">
        <v>28795</v>
      </c>
      <c r="G49" s="4">
        <f>(FACTORS_MUNI!$E$42/FACTORS_MUNI!$C$42)+(E49/SUM(E$2:E$78)*FACTORS_MUNI!$F$42/F49)</f>
        <v>79680.996578228165</v>
      </c>
      <c r="H49" s="8">
        <f t="shared" si="0"/>
        <v>11.285786399437145</v>
      </c>
      <c r="I49" s="8">
        <f>FACTORS_MUNI!$K$42</f>
        <v>14.825797151759826</v>
      </c>
      <c r="J49" s="8">
        <f t="shared" si="1"/>
        <v>11.661286266558127</v>
      </c>
    </row>
    <row r="50" spans="1:10" x14ac:dyDescent="0.3">
      <c r="A50">
        <v>28</v>
      </c>
      <c r="B50" s="13" t="s">
        <v>347</v>
      </c>
      <c r="C50" s="2">
        <v>93202.498457742098</v>
      </c>
      <c r="D50" s="15">
        <v>0.44102178812922616</v>
      </c>
      <c r="E50">
        <v>15217346858</v>
      </c>
      <c r="F50" s="17">
        <v>67881</v>
      </c>
      <c r="G50" s="4">
        <f>(FACTORS_MUNI!$E$42/FACTORS_MUNI!$C$42)+(E50/SUM(E$2:E$78)*FACTORS_MUNI!$F$42/F50)</f>
        <v>80252.991355775404</v>
      </c>
      <c r="H50" s="8">
        <f t="shared" si="0"/>
        <v>11.292939315758925</v>
      </c>
      <c r="I50" s="8">
        <f>FACTORS_MUNI!$K$42</f>
        <v>14.825797151759826</v>
      </c>
      <c r="J50" s="8">
        <f t="shared" si="1"/>
        <v>11.442529807800872</v>
      </c>
    </row>
    <row r="51" spans="1:10" x14ac:dyDescent="0.3">
      <c r="A51">
        <v>61</v>
      </c>
      <c r="B51" s="13" t="s">
        <v>348</v>
      </c>
      <c r="C51" s="2">
        <v>35396.342396311797</v>
      </c>
      <c r="D51" s="15">
        <v>1</v>
      </c>
      <c r="E51">
        <v>1571602882</v>
      </c>
      <c r="F51" s="17">
        <v>43628</v>
      </c>
      <c r="G51" s="4">
        <f>(FACTORS_MUNI!$E$42/FACTORS_MUNI!$C$42)+(E51/SUM(E$2:E$78)*FACTORS_MUNI!$F$42/F51)</f>
        <v>22133.021034030244</v>
      </c>
      <c r="H51" s="8">
        <f t="shared" si="0"/>
        <v>10.004825936788597</v>
      </c>
      <c r="I51" s="8">
        <f>FACTORS_MUNI!$K$42</f>
        <v>14.825797151759826</v>
      </c>
      <c r="J51" s="8">
        <f t="shared" si="1"/>
        <v>10.474363771645681</v>
      </c>
    </row>
    <row r="52" spans="1:10" x14ac:dyDescent="0.3">
      <c r="A52">
        <v>5</v>
      </c>
      <c r="B52" s="13" t="s">
        <v>349</v>
      </c>
      <c r="C52" s="2">
        <v>133537.463976945</v>
      </c>
      <c r="D52" s="15">
        <v>0</v>
      </c>
      <c r="E52">
        <v>6605127507</v>
      </c>
      <c r="F52" s="17">
        <v>35114</v>
      </c>
      <c r="G52" s="4">
        <f>(FACTORS_MUNI!$E$42/FACTORS_MUNI!$C$42)+(E52/SUM(E$2:E$78)*FACTORS_MUNI!$F$42/F52)</f>
        <v>69110.635130993978</v>
      </c>
      <c r="H52" s="8">
        <f t="shared" si="0"/>
        <v>11.143463907189268</v>
      </c>
      <c r="I52" s="8">
        <f>FACTORS_MUNI!$K$42</f>
        <v>14.825797151759826</v>
      </c>
      <c r="J52" s="8">
        <f t="shared" si="1"/>
        <v>11.802137346494264</v>
      </c>
    </row>
    <row r="53" spans="1:10" x14ac:dyDescent="0.3">
      <c r="A53">
        <v>29</v>
      </c>
      <c r="B53" s="13" t="s">
        <v>350</v>
      </c>
      <c r="C53" s="2">
        <v>30960.591133004898</v>
      </c>
      <c r="D53" s="15">
        <v>1</v>
      </c>
      <c r="E53">
        <v>1146743608</v>
      </c>
      <c r="F53" s="17">
        <v>34794</v>
      </c>
      <c r="G53" s="4">
        <f>(FACTORS_MUNI!$E$42/FACTORS_MUNI!$C$42)+(E53/SUM(E$2:E$78)*FACTORS_MUNI!$F$42/F53)</f>
        <v>21186.342526283948</v>
      </c>
      <c r="H53" s="8">
        <f t="shared" si="0"/>
        <v>9.9611120326026352</v>
      </c>
      <c r="I53" s="8">
        <f>FACTORS_MUNI!$K$42</f>
        <v>14.825797151759826</v>
      </c>
      <c r="J53" s="8">
        <f t="shared" si="1"/>
        <v>10.340470420964696</v>
      </c>
    </row>
    <row r="54" spans="1:10" x14ac:dyDescent="0.3">
      <c r="A54">
        <v>13</v>
      </c>
      <c r="B54" s="13" t="s">
        <v>351</v>
      </c>
      <c r="C54" s="2">
        <v>60362.903225806403</v>
      </c>
      <c r="D54" s="15">
        <v>0.63061677772082692</v>
      </c>
      <c r="E54">
        <v>1617997584</v>
      </c>
      <c r="F54" s="17">
        <v>17559</v>
      </c>
      <c r="G54" s="4">
        <f>(FACTORS_MUNI!$E$42/FACTORS_MUNI!$C$42)+(E54/SUM(E$2:E$78)*FACTORS_MUNI!$F$42/F54)</f>
        <v>39469.340982819718</v>
      </c>
      <c r="H54" s="8">
        <f t="shared" si="0"/>
        <v>10.583279471857246</v>
      </c>
      <c r="I54" s="8">
        <f>FACTORS_MUNI!$K$42</f>
        <v>14.825797151759826</v>
      </c>
      <c r="J54" s="8">
        <f t="shared" si="1"/>
        <v>11.008130010230827</v>
      </c>
    </row>
    <row r="55" spans="1:10" x14ac:dyDescent="0.3">
      <c r="A55">
        <v>10</v>
      </c>
      <c r="B55" s="13" t="s">
        <v>352</v>
      </c>
      <c r="C55" s="2">
        <v>90475.120393293095</v>
      </c>
      <c r="D55" s="15">
        <v>0.3766284625225178</v>
      </c>
      <c r="E55">
        <v>4482429240</v>
      </c>
      <c r="F55" s="17">
        <v>38303</v>
      </c>
      <c r="G55" s="4">
        <f>(FACTORS_MUNI!$E$42/FACTORS_MUNI!$C$42)+(E55/SUM(E$2:E$78)*FACTORS_MUNI!$F$42/F55)</f>
        <v>47154.419146919623</v>
      </c>
      <c r="H55" s="8">
        <f t="shared" si="0"/>
        <v>10.761183008948978</v>
      </c>
      <c r="I55" s="8">
        <f>FACTORS_MUNI!$K$42</f>
        <v>14.825797151759826</v>
      </c>
      <c r="J55" s="8">
        <f t="shared" si="1"/>
        <v>11.41283017911128</v>
      </c>
    </row>
    <row r="56" spans="1:10" x14ac:dyDescent="0.3">
      <c r="A56">
        <v>76</v>
      </c>
      <c r="B56" s="13" t="s">
        <v>353</v>
      </c>
      <c r="C56" s="2">
        <v>60440.976163450599</v>
      </c>
      <c r="D56" s="15">
        <v>0.47652407214189896</v>
      </c>
      <c r="E56">
        <v>2007253376</v>
      </c>
      <c r="F56" s="17">
        <v>13418</v>
      </c>
      <c r="G56" s="4">
        <f>(FACTORS_MUNI!$E$42/FACTORS_MUNI!$C$42)+(E56/SUM(E$2:E$78)*FACTORS_MUNI!$F$42/F56)</f>
        <v>57214.702043108235</v>
      </c>
      <c r="H56" s="8">
        <f t="shared" si="0"/>
        <v>10.954566173067334</v>
      </c>
      <c r="I56" s="8">
        <f>FACTORS_MUNI!$K$42</f>
        <v>14.825797151759826</v>
      </c>
      <c r="J56" s="8">
        <f t="shared" si="1"/>
        <v>11.009422567206791</v>
      </c>
    </row>
    <row r="57" spans="1:10" x14ac:dyDescent="0.3">
      <c r="A57">
        <v>36</v>
      </c>
      <c r="B57" s="13" t="s">
        <v>354</v>
      </c>
      <c r="C57" s="2">
        <v>36837.6068376068</v>
      </c>
      <c r="D57" s="15">
        <v>1</v>
      </c>
      <c r="E57">
        <v>331716553</v>
      </c>
      <c r="F57" s="17">
        <v>6799</v>
      </c>
      <c r="G57" s="4">
        <f>(FACTORS_MUNI!$E$42/FACTORS_MUNI!$C$42)+(E57/SUM(E$2:E$78)*FACTORS_MUNI!$F$42/F57)</f>
        <v>26076.45082477948</v>
      </c>
      <c r="H57" s="8">
        <f t="shared" si="0"/>
        <v>10.168787918772855</v>
      </c>
      <c r="I57" s="8">
        <f>FACTORS_MUNI!$K$42</f>
        <v>14.825797151759826</v>
      </c>
      <c r="J57" s="8">
        <f t="shared" si="1"/>
        <v>10.514274527282174</v>
      </c>
    </row>
    <row r="58" spans="1:10" x14ac:dyDescent="0.3">
      <c r="A58">
        <v>15</v>
      </c>
      <c r="B58" s="13" t="s">
        <v>355</v>
      </c>
      <c r="C58" s="2">
        <v>75868.656286043799</v>
      </c>
      <c r="D58" s="15">
        <v>0.48509996826404317</v>
      </c>
      <c r="E58">
        <v>4938927987</v>
      </c>
      <c r="F58" s="17">
        <v>63020</v>
      </c>
      <c r="G58" s="4">
        <f>(FACTORS_MUNI!$E$42/FACTORS_MUNI!$C$42)+(E58/SUM(E$2:E$78)*FACTORS_MUNI!$F$42/F58)</f>
        <v>35214.136521761393</v>
      </c>
      <c r="H58" s="8">
        <f t="shared" si="0"/>
        <v>10.469202886696049</v>
      </c>
      <c r="I58" s="8">
        <f>FACTORS_MUNI!$K$42</f>
        <v>14.825797151759826</v>
      </c>
      <c r="J58" s="8">
        <f t="shared" si="1"/>
        <v>11.236758917433802</v>
      </c>
    </row>
    <row r="59" spans="1:10" x14ac:dyDescent="0.3">
      <c r="A59">
        <v>50</v>
      </c>
      <c r="B59" s="13" t="s">
        <v>356</v>
      </c>
      <c r="C59" s="2">
        <v>48056.722689075599</v>
      </c>
      <c r="D59" s="15">
        <v>0.48020527859237538</v>
      </c>
      <c r="E59">
        <v>474600206</v>
      </c>
      <c r="F59" s="17">
        <v>6820</v>
      </c>
      <c r="G59" s="4">
        <f>(FACTORS_MUNI!$E$42/FACTORS_MUNI!$C$42)+(E59/SUM(E$2:E$78)*FACTORS_MUNI!$F$42/F59)</f>
        <v>32501.621393301077</v>
      </c>
      <c r="H59" s="8">
        <f t="shared" si="0"/>
        <v>10.389045256098061</v>
      </c>
      <c r="I59" s="8">
        <f>FACTORS_MUNI!$K$42</f>
        <v>14.825797151759826</v>
      </c>
      <c r="J59" s="8">
        <f t="shared" si="1"/>
        <v>10.780137314894439</v>
      </c>
    </row>
    <row r="60" spans="1:10" x14ac:dyDescent="0.3">
      <c r="A60">
        <v>54</v>
      </c>
      <c r="B60" s="13" t="s">
        <v>225</v>
      </c>
      <c r="C60" s="2">
        <v>19676.966292134799</v>
      </c>
      <c r="D60" s="15">
        <v>1</v>
      </c>
      <c r="E60">
        <v>112665634</v>
      </c>
      <c r="F60" s="17">
        <v>7262</v>
      </c>
      <c r="G60" s="4">
        <f>(FACTORS_MUNI!$E$42/FACTORS_MUNI!$C$42)+(E60/SUM(E$2:E$78)*FACTORS_MUNI!$F$42/F60)</f>
        <v>15798.065563948701</v>
      </c>
      <c r="H60" s="8">
        <f t="shared" si="0"/>
        <v>9.6676427788580934</v>
      </c>
      <c r="I60" s="8">
        <f>FACTORS_MUNI!$K$42</f>
        <v>14.825797151759826</v>
      </c>
      <c r="J60" s="8">
        <f t="shared" si="1"/>
        <v>9.8872040069012126</v>
      </c>
    </row>
    <row r="61" spans="1:10" x14ac:dyDescent="0.3">
      <c r="A61">
        <v>1</v>
      </c>
      <c r="B61" s="13" t="s">
        <v>357</v>
      </c>
      <c r="C61" s="2">
        <v>46244.103773584902</v>
      </c>
      <c r="D61" s="15">
        <v>0.65371755231178541</v>
      </c>
      <c r="E61">
        <v>3078363644</v>
      </c>
      <c r="F61" s="17">
        <v>55628</v>
      </c>
      <c r="G61" s="4">
        <f>(FACTORS_MUNI!$E$42/FACTORS_MUNI!$C$42)+(E61/SUM(E$2:E$78)*FACTORS_MUNI!$F$42/F61)</f>
        <v>28099.521142193684</v>
      </c>
      <c r="H61" s="8">
        <f t="shared" si="0"/>
        <v>10.243507813973562</v>
      </c>
      <c r="I61" s="8">
        <f>FACTORS_MUNI!$K$42</f>
        <v>14.825797151759826</v>
      </c>
      <c r="J61" s="8">
        <f t="shared" si="1"/>
        <v>10.741689248837</v>
      </c>
    </row>
    <row r="62" spans="1:10" x14ac:dyDescent="0.3">
      <c r="A62">
        <v>49</v>
      </c>
      <c r="B62" s="13" t="s">
        <v>358</v>
      </c>
      <c r="C62" s="2">
        <v>44040.605095541403</v>
      </c>
      <c r="D62" s="15">
        <v>0.94860366859027201</v>
      </c>
      <c r="E62">
        <v>1470290440</v>
      </c>
      <c r="F62" s="17">
        <v>38816</v>
      </c>
      <c r="G62" s="4">
        <f>(FACTORS_MUNI!$E$42/FACTORS_MUNI!$C$42)+(E62/SUM(E$2:E$78)*FACTORS_MUNI!$F$42/F62)</f>
        <v>22706.226388604227</v>
      </c>
      <c r="H62" s="8">
        <f t="shared" si="0"/>
        <v>10.030394456105684</v>
      </c>
      <c r="I62" s="8">
        <f>FACTORS_MUNI!$K$42</f>
        <v>14.825797151759826</v>
      </c>
      <c r="J62" s="8">
        <f t="shared" si="1"/>
        <v>10.692867330423004</v>
      </c>
    </row>
    <row r="63" spans="1:10" x14ac:dyDescent="0.3">
      <c r="A63">
        <v>46</v>
      </c>
      <c r="B63" s="13" t="s">
        <v>359</v>
      </c>
      <c r="C63" s="2">
        <v>39798.136645962702</v>
      </c>
      <c r="D63" s="15">
        <v>1</v>
      </c>
      <c r="E63">
        <v>1001855568</v>
      </c>
      <c r="F63" s="17">
        <v>27300</v>
      </c>
      <c r="G63" s="4">
        <f>(FACTORS_MUNI!$E$42/FACTORS_MUNI!$C$42)+(E63/SUM(E$2:E$78)*FACTORS_MUNI!$F$42/F63)</f>
        <v>22341.588164472676</v>
      </c>
      <c r="H63" s="8">
        <f t="shared" si="0"/>
        <v>10.014205160717353</v>
      </c>
      <c r="I63" s="8">
        <f>FACTORS_MUNI!$K$42</f>
        <v>14.825797151759826</v>
      </c>
      <c r="J63" s="8">
        <f t="shared" si="1"/>
        <v>10.5915753722359</v>
      </c>
    </row>
    <row r="64" spans="1:10" x14ac:dyDescent="0.3">
      <c r="A64">
        <v>51</v>
      </c>
      <c r="B64" s="13" t="s">
        <v>360</v>
      </c>
      <c r="C64" s="2">
        <v>30127.840909090901</v>
      </c>
      <c r="D64" s="15">
        <v>0.78007798652959948</v>
      </c>
      <c r="E64">
        <v>738008372</v>
      </c>
      <c r="F64" s="17">
        <v>14105</v>
      </c>
      <c r="G64" s="4">
        <f>(FACTORS_MUNI!$E$42/FACTORS_MUNI!$C$42)+(E64/SUM(E$2:E$78)*FACTORS_MUNI!$F$42/F64)</f>
        <v>27167.916646258567</v>
      </c>
      <c r="H64" s="8">
        <f t="shared" si="0"/>
        <v>10.209792021021068</v>
      </c>
      <c r="I64" s="8">
        <f>FACTORS_MUNI!$K$42</f>
        <v>14.825797151759826</v>
      </c>
      <c r="J64" s="8">
        <f t="shared" si="1"/>
        <v>10.313204970382822</v>
      </c>
    </row>
    <row r="65" spans="1:10" x14ac:dyDescent="0.3">
      <c r="A65">
        <v>30</v>
      </c>
      <c r="B65" s="13" t="s">
        <v>361</v>
      </c>
      <c r="C65" s="2">
        <v>36919.745958429499</v>
      </c>
      <c r="D65" s="15">
        <v>1</v>
      </c>
      <c r="E65">
        <v>1811622658</v>
      </c>
      <c r="F65" s="17">
        <v>71399</v>
      </c>
      <c r="G65" s="4">
        <f>(FACTORS_MUNI!$E$42/FACTORS_MUNI!$C$42)+(E65/SUM(E$2:E$78)*FACTORS_MUNI!$F$42/F65)</f>
        <v>18843.410762878077</v>
      </c>
      <c r="H65" s="8">
        <f t="shared" si="0"/>
        <v>9.8439185701142105</v>
      </c>
      <c r="I65" s="8">
        <f>FACTORS_MUNI!$K$42</f>
        <v>14.825797151759826</v>
      </c>
      <c r="J65" s="8">
        <f t="shared" si="1"/>
        <v>10.516501807727176</v>
      </c>
    </row>
    <row r="66" spans="1:10" x14ac:dyDescent="0.3">
      <c r="A66">
        <v>43</v>
      </c>
      <c r="B66" s="13" t="s">
        <v>362</v>
      </c>
      <c r="C66" s="2">
        <v>35886.777513855901</v>
      </c>
      <c r="D66" s="15">
        <v>1</v>
      </c>
      <c r="E66">
        <v>2151988838</v>
      </c>
      <c r="F66" s="17">
        <v>53971</v>
      </c>
      <c r="G66" s="4">
        <f>(FACTORS_MUNI!$E$42/FACTORS_MUNI!$C$42)+(E66/SUM(E$2:E$78)*FACTORS_MUNI!$F$42/F66)</f>
        <v>23322.348221095031</v>
      </c>
      <c r="H66" s="8">
        <f t="shared" si="0"/>
        <v>10.057167330982233</v>
      </c>
      <c r="I66" s="8">
        <f>FACTORS_MUNI!$K$42</f>
        <v>14.825797151759826</v>
      </c>
      <c r="J66" s="8">
        <f t="shared" si="1"/>
        <v>10.488124192254698</v>
      </c>
    </row>
    <row r="67" spans="1:10" x14ac:dyDescent="0.3">
      <c r="A67">
        <v>32</v>
      </c>
      <c r="B67" s="13" t="s">
        <v>363</v>
      </c>
      <c r="C67" s="2">
        <v>113599.137931034</v>
      </c>
      <c r="D67" s="15">
        <v>0</v>
      </c>
      <c r="E67">
        <v>29138897152</v>
      </c>
      <c r="F67" s="17">
        <v>42298</v>
      </c>
      <c r="G67" s="4">
        <f>(FACTORS_MUNI!$E$42/FACTORS_MUNI!$C$42)+(E67/SUM(E$2:E$78)*FACTORS_MUNI!$F$42/F67)</f>
        <v>223802.56603653272</v>
      </c>
      <c r="H67" s="8">
        <f t="shared" ref="H67:H78" si="2">LN(G67)</f>
        <v>12.318519540551749</v>
      </c>
      <c r="I67" s="8">
        <f>FACTORS_MUNI!$K$42</f>
        <v>14.825797151759826</v>
      </c>
      <c r="J67" s="8">
        <f t="shared" ref="J67:J78" si="3">LN(C67)</f>
        <v>11.64043119660513</v>
      </c>
    </row>
    <row r="68" spans="1:10" x14ac:dyDescent="0.3">
      <c r="A68">
        <v>3</v>
      </c>
      <c r="B68" s="13" t="s">
        <v>364</v>
      </c>
      <c r="C68" s="2">
        <v>57878.0952380952</v>
      </c>
      <c r="D68" s="15">
        <v>0.25196740232940434</v>
      </c>
      <c r="E68">
        <v>5316692624</v>
      </c>
      <c r="F68" s="17">
        <v>57182</v>
      </c>
      <c r="G68" s="4">
        <f>(FACTORS_MUNI!$E$42/FACTORS_MUNI!$C$42)+(E68/SUM(E$2:E$78)*FACTORS_MUNI!$F$42/F68)</f>
        <v>39726.370235401198</v>
      </c>
      <c r="H68" s="8">
        <f t="shared" si="2"/>
        <v>10.58977048383462</v>
      </c>
      <c r="I68" s="8">
        <f>FACTORS_MUNI!$K$42</f>
        <v>14.825797151759826</v>
      </c>
      <c r="J68" s="8">
        <f t="shared" si="3"/>
        <v>10.966094271394224</v>
      </c>
    </row>
    <row r="69" spans="1:10" x14ac:dyDescent="0.3">
      <c r="A69">
        <v>73</v>
      </c>
      <c r="B69" s="13" t="s">
        <v>365</v>
      </c>
      <c r="C69" s="2">
        <v>53580.481622306703</v>
      </c>
      <c r="D69" s="15">
        <v>1</v>
      </c>
      <c r="E69">
        <v>1205246686</v>
      </c>
      <c r="F69" s="17">
        <v>25065</v>
      </c>
      <c r="G69" s="4">
        <f>(FACTORS_MUNI!$E$42/FACTORS_MUNI!$C$42)+(E69/SUM(E$2:E$78)*FACTORS_MUNI!$F$42/F69)</f>
        <v>25858.934477835541</v>
      </c>
      <c r="H69" s="8">
        <f t="shared" si="2"/>
        <v>10.160411447990324</v>
      </c>
      <c r="I69" s="8">
        <f>FACTORS_MUNI!$K$42</f>
        <v>14.825797151759826</v>
      </c>
      <c r="J69" s="8">
        <f t="shared" si="3"/>
        <v>10.888940131903043</v>
      </c>
    </row>
    <row r="70" spans="1:10" x14ac:dyDescent="0.3">
      <c r="A70">
        <v>40</v>
      </c>
      <c r="B70" s="13" t="s">
        <v>366</v>
      </c>
      <c r="C70" s="2">
        <v>23351.063829787199</v>
      </c>
      <c r="D70" s="15">
        <v>1</v>
      </c>
      <c r="E70">
        <v>425011356</v>
      </c>
      <c r="F70" s="17">
        <v>12707</v>
      </c>
      <c r="G70" s="4">
        <f>(FACTORS_MUNI!$E$42/FACTORS_MUNI!$C$42)+(E70/SUM(E$2:E$78)*FACTORS_MUNI!$F$42/F70)</f>
        <v>21337.374237883843</v>
      </c>
      <c r="H70" s="8">
        <f t="shared" si="2"/>
        <v>9.9682154731372936</v>
      </c>
      <c r="I70" s="8">
        <f>FACTORS_MUNI!$K$42</f>
        <v>14.825797151759826</v>
      </c>
      <c r="J70" s="8">
        <f t="shared" si="3"/>
        <v>10.058397822221403</v>
      </c>
    </row>
    <row r="71" spans="1:10" x14ac:dyDescent="0.3">
      <c r="A71">
        <v>62</v>
      </c>
      <c r="B71" s="13" t="s">
        <v>367</v>
      </c>
      <c r="C71" s="2">
        <v>54185.779816513699</v>
      </c>
      <c r="D71" s="15">
        <v>1</v>
      </c>
      <c r="E71">
        <v>886766612</v>
      </c>
      <c r="F71" s="17">
        <v>18394</v>
      </c>
      <c r="G71" s="4">
        <f>(FACTORS_MUNI!$E$42/FACTORS_MUNI!$C$42)+(E71/SUM(E$2:E$78)*FACTORS_MUNI!$F$42/F71)</f>
        <v>25897.457257597245</v>
      </c>
      <c r="H71" s="8">
        <f t="shared" si="2"/>
        <v>10.161900067485766</v>
      </c>
      <c r="I71" s="8">
        <f>FACTORS_MUNI!$K$42</f>
        <v>14.825797151759826</v>
      </c>
      <c r="J71" s="8">
        <f t="shared" si="3"/>
        <v>10.900173787995046</v>
      </c>
    </row>
    <row r="72" spans="1:10" x14ac:dyDescent="0.3">
      <c r="A72">
        <v>67</v>
      </c>
      <c r="B72" s="13" t="s">
        <v>368</v>
      </c>
      <c r="C72" s="2">
        <v>26438.547486033502</v>
      </c>
      <c r="D72" s="15">
        <v>1</v>
      </c>
      <c r="E72">
        <v>808873876</v>
      </c>
      <c r="F72" s="17">
        <v>29647</v>
      </c>
      <c r="G72" s="4">
        <f>(FACTORS_MUNI!$E$42/FACTORS_MUNI!$C$42)+(E72/SUM(E$2:E$78)*FACTORS_MUNI!$F$42/F72)</f>
        <v>19433.487034025991</v>
      </c>
      <c r="H72" s="8">
        <f t="shared" si="2"/>
        <v>9.8747529927657496</v>
      </c>
      <c r="I72" s="8">
        <f>FACTORS_MUNI!$K$42</f>
        <v>14.825797151759826</v>
      </c>
      <c r="J72" s="8">
        <f t="shared" si="3"/>
        <v>10.182578356224859</v>
      </c>
    </row>
    <row r="73" spans="1:10" x14ac:dyDescent="0.3">
      <c r="A73">
        <v>26</v>
      </c>
      <c r="B73" s="13" t="s">
        <v>369</v>
      </c>
      <c r="C73" s="2">
        <v>29443.396226415</v>
      </c>
      <c r="D73" s="15">
        <v>1</v>
      </c>
      <c r="E73">
        <v>610156830</v>
      </c>
      <c r="F73" s="17">
        <v>17433</v>
      </c>
      <c r="G73" s="4">
        <f>(FACTORS_MUNI!$E$42/FACTORS_MUNI!$C$42)+(E73/SUM(E$2:E$78)*FACTORS_MUNI!$F$42/F73)</f>
        <v>21817.113762547422</v>
      </c>
      <c r="H73" s="8">
        <f t="shared" si="2"/>
        <v>9.9904499757776328</v>
      </c>
      <c r="I73" s="8">
        <f>FACTORS_MUNI!$K$42</f>
        <v>14.825797151759826</v>
      </c>
      <c r="J73" s="8">
        <f t="shared" si="3"/>
        <v>10.290224927140846</v>
      </c>
    </row>
    <row r="74" spans="1:10" x14ac:dyDescent="0.3">
      <c r="A74">
        <v>65</v>
      </c>
      <c r="B74" s="13" t="s">
        <v>370</v>
      </c>
      <c r="C74" s="2">
        <v>54757.834757834702</v>
      </c>
      <c r="D74" s="15">
        <v>1</v>
      </c>
      <c r="E74">
        <v>1610667516</v>
      </c>
      <c r="F74" s="17">
        <v>33662</v>
      </c>
      <c r="G74" s="4">
        <f>(FACTORS_MUNI!$E$42/FACTORS_MUNI!$C$42)+(E74/SUM(E$2:E$78)*FACTORS_MUNI!$F$42/F74)</f>
        <v>25785.84819984468</v>
      </c>
      <c r="H74" s="8">
        <f t="shared" si="2"/>
        <v>10.157581101032051</v>
      </c>
      <c r="I74" s="8">
        <f>FACTORS_MUNI!$K$42</f>
        <v>14.825797151759826</v>
      </c>
      <c r="J74" s="8">
        <f t="shared" si="3"/>
        <v>10.910675738040554</v>
      </c>
    </row>
    <row r="75" spans="1:10" x14ac:dyDescent="0.3">
      <c r="A75">
        <v>53</v>
      </c>
      <c r="B75" s="13" t="s">
        <v>371</v>
      </c>
      <c r="C75" s="2">
        <v>46380.455407969603</v>
      </c>
      <c r="D75" s="15">
        <v>1</v>
      </c>
      <c r="E75">
        <v>944454244</v>
      </c>
      <c r="F75" s="17">
        <v>26104</v>
      </c>
      <c r="G75" s="4">
        <f>(FACTORS_MUNI!$E$42/FACTORS_MUNI!$C$42)+(E75/SUM(E$2:E$78)*FACTORS_MUNI!$F$42/F75)</f>
        <v>22181.714648980716</v>
      </c>
      <c r="H75" s="8">
        <f t="shared" si="2"/>
        <v>10.007023564002091</v>
      </c>
      <c r="I75" s="8">
        <f>FACTORS_MUNI!$K$42</f>
        <v>14.825797151759826</v>
      </c>
      <c r="J75" s="8">
        <f t="shared" si="3"/>
        <v>10.744633429820601</v>
      </c>
    </row>
    <row r="76" spans="1:10" x14ac:dyDescent="0.3">
      <c r="A76">
        <v>2</v>
      </c>
      <c r="B76" s="13" t="s">
        <v>372</v>
      </c>
      <c r="C76" s="2">
        <v>57937.300319488801</v>
      </c>
      <c r="D76" s="15">
        <v>0.76612380384326129</v>
      </c>
      <c r="E76">
        <v>4611399282</v>
      </c>
      <c r="F76" s="17">
        <v>77122</v>
      </c>
      <c r="G76" s="4">
        <f>(FACTORS_MUNI!$E$42/FACTORS_MUNI!$C$42)+(E76/SUM(E$2:E$78)*FACTORS_MUNI!$F$42/F76)</f>
        <v>29475.707213328249</v>
      </c>
      <c r="H76" s="8">
        <f t="shared" si="2"/>
        <v>10.291321718784506</v>
      </c>
      <c r="I76" s="8">
        <f>FACTORS_MUNI!$K$42</f>
        <v>14.825797151759826</v>
      </c>
      <c r="J76" s="8">
        <f t="shared" si="3"/>
        <v>10.967116675820957</v>
      </c>
    </row>
    <row r="77" spans="1:10" x14ac:dyDescent="0.3">
      <c r="A77">
        <v>24</v>
      </c>
      <c r="B77" s="13" t="s">
        <v>373</v>
      </c>
      <c r="C77" s="2">
        <v>112555.209145232</v>
      </c>
      <c r="D77" s="15">
        <v>0.26175368245975783</v>
      </c>
      <c r="E77">
        <v>13702979328</v>
      </c>
      <c r="F77" s="17">
        <v>87781</v>
      </c>
      <c r="G77" s="4">
        <f>(FACTORS_MUNI!$E$42/FACTORS_MUNI!$C$42)+(E77/SUM(E$2:E$78)*FACTORS_MUNI!$F$42/F77)</f>
        <v>59225.637834689638</v>
      </c>
      <c r="H77" s="8">
        <f t="shared" si="2"/>
        <v>10.989109798655607</v>
      </c>
      <c r="I77" s="8">
        <f>FACTORS_MUNI!$K$42</f>
        <v>14.825797151759826</v>
      </c>
      <c r="J77" s="8">
        <f t="shared" si="3"/>
        <v>11.631199128206832</v>
      </c>
    </row>
    <row r="78" spans="1:10" x14ac:dyDescent="0.3">
      <c r="A78">
        <v>42</v>
      </c>
      <c r="B78" s="13" t="s">
        <v>374</v>
      </c>
      <c r="C78" s="2">
        <v>27540.9836065573</v>
      </c>
      <c r="D78" s="15">
        <v>1</v>
      </c>
      <c r="E78">
        <v>973565344</v>
      </c>
      <c r="F78" s="17">
        <v>24425</v>
      </c>
      <c r="G78" s="4">
        <f>(FACTORS_MUNI!$E$42/FACTORS_MUNI!$C$42)+(E78/SUM(E$2:E$78)*FACTORS_MUNI!$F$42/F78)</f>
        <v>23318.122846135077</v>
      </c>
      <c r="H78" s="8">
        <f t="shared" si="2"/>
        <v>10.056986141775743</v>
      </c>
      <c r="I78" s="8">
        <f>FACTORS_MUNI!$K$42</f>
        <v>14.825797151759826</v>
      </c>
      <c r="J78" s="8">
        <f t="shared" si="3"/>
        <v>10.223430487206128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Q16" sqref="Q16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</sheetData>
  <conditionalFormatting sqref="A2:A1048576">
    <cfRule type="duplicateValues" dxfId="0" priority="2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2024-11-20T22:07:00Z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2024-11-20T22:07:00Z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dc5e8a2c-847a-4a3c-997d-17a51c0eff8f</vt:lpwstr>
  </property>
  <property fmtid="{D5CDD505-2E9C-101B-9397-08002B2CF9AE}" pid="8" name="MSIP_Label_70499eb2-e279-4942-bd63-d5ebf8ec43c8_ContentBits">
    <vt:lpwstr>0</vt:lpwstr>
  </property>
</Properties>
</file>