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ocuments/GitHub/community-cohort-tool/input/"/>
    </mc:Choice>
  </mc:AlternateContent>
  <xr:revisionPtr revIDLastSave="29" documentId="13_ncr:1_{1A0601AD-1F7D-4417-885C-11F87AAE5F05}" xr6:coauthVersionLast="47" xr6:coauthVersionMax="47" xr10:uidLastSave="{3636A61F-F0EA-4E1F-88F2-D8F4D873F0F9}"/>
  <bookViews>
    <workbookView xWindow="-108" yWindow="-108" windowWidth="23256" windowHeight="12576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I3" i="1" s="1"/>
  <c r="H2" i="1" l="1"/>
  <c r="G3" i="4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5" i="2"/>
  <c r="A4" i="2"/>
  <c r="A3" i="2"/>
  <c r="A2" i="2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6" i="4"/>
  <c r="J57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population estimate from 5-year American Community Survey (2018-2022)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2022 dollars, from 2018-2022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2021 dollars, from 2017-2021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 from 2017-2021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<sst xmlns="http://schemas.openxmlformats.org/spreadsheetml/2006/main" count="387" uniqueCount="380">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</sst>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  <xf numFmtId="0" fontId="30" fillId="0" borderId="11" xfId="0" applyFont="1" applyBorder="1"/>
    <xf numFmtId="164" fontId="30" fillId="0" borderId="11" xfId="0" applyNumberFormat="1" applyFont="1" applyBorder="1"/>
    <xf numFmtId="2" fontId="30" fillId="0" borderId="11" xfId="0" applyNumberFormat="1" applyFont="1" applyBorder="1"/>
    <xf numFmtId="1" fontId="30" fillId="0" borderId="11" xfId="0" applyNumberFormat="1" applyFont="1" applyBorder="1"/>
    <xf numFmtId="1" fontId="30" fillId="0" borderId="14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workbookViewId="0">
      <selection activeCell="G9" sqref="G9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6.44140625" style="9" customWidth="1"/>
    <col min="8" max="8" width="13.109375" style="22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23" t="s">
        <v>4</v>
      </c>
      <c r="F1" s="23" t="s">
        <v>5</v>
      </c>
      <c r="G1" s="20" t="s">
        <v>6</v>
      </c>
      <c r="H1" s="21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>
        <v>35685</v>
      </c>
      <c r="D2">
        <v>82547</v>
      </c>
      <c r="E2" s="11">
        <v>1067976954</v>
      </c>
      <c r="F2" s="11">
        <v>1265737906</v>
      </c>
      <c r="G2" s="9">
        <v>0.5683715198028122</v>
      </c>
      <c r="H2" s="22">
        <f>E2+F2</f>
        <v>2333714860</v>
      </c>
      <c r="I2" s="4">
        <f>H2/C2</f>
        <v>65397.642146560182</v>
      </c>
      <c r="J2" s="8">
        <f>LN(I2)</f>
        <v>11.088241483990481</v>
      </c>
      <c r="K2" s="8">
        <f>LN(C2)</f>
        <v>10.482485711405168</v>
      </c>
      <c r="L2" s="8">
        <f>LN(D2)</f>
        <v>11.321123107076756</v>
      </c>
    </row>
    <row r="3" spans="1:12" x14ac:dyDescent="0.3">
      <c r="A3">
        <v>1700685</v>
      </c>
      <c r="B3" t="s">
        <v>12</v>
      </c>
      <c r="C3">
        <v>29888</v>
      </c>
      <c r="D3">
        <v>129658</v>
      </c>
      <c r="E3" s="11">
        <v>705080767</v>
      </c>
      <c r="F3" s="11">
        <v>982740828</v>
      </c>
      <c r="G3" s="9">
        <v>4.4444444444444446E-2</v>
      </c>
      <c r="H3" s="22">
        <f>E3+F3</f>
        <v>1687821595</v>
      </c>
      <c r="I3" s="4">
        <f>H3/C3</f>
        <v>56471.546941916487</v>
      </c>
      <c r="J3" s="8">
        <f>LN(I3)</f>
        <v>10.941492196340132</v>
      </c>
      <c r="K3" s="8">
        <f>LN(C3)</f>
        <v>10.30521234102857</v>
      </c>
      <c r="L3" s="8">
        <f>LN(D3)</f>
        <v>11.77265549365244</v>
      </c>
    </row>
    <row r="4" spans="1:12" x14ac:dyDescent="0.3">
      <c r="A4">
        <v>1701010</v>
      </c>
      <c r="B4" t="s">
        <v>13</v>
      </c>
      <c r="C4">
        <v>18866</v>
      </c>
      <c r="D4">
        <v>63131</v>
      </c>
      <c r="E4" s="11">
        <v>379350551</v>
      </c>
      <c r="F4" s="11">
        <v>569436644</v>
      </c>
      <c r="G4" s="9">
        <v>2.2556785395792898E-2</v>
      </c>
      <c r="H4" s="22">
        <f>E4+F4</f>
        <v>948787195</v>
      </c>
      <c r="I4" s="4">
        <f>H4/C4</f>
        <v>50290.851001802184</v>
      </c>
      <c r="J4" s="8">
        <f>LN(I4)</f>
        <v>10.825578450911923</v>
      </c>
      <c r="K4" s="8">
        <f>LN(C4)</f>
        <v>9.8451166392097988</v>
      </c>
      <c r="L4" s="8">
        <f>LN(D4)</f>
        <v>11.052967211565694</v>
      </c>
    </row>
    <row r="5" spans="1:12" x14ac:dyDescent="0.3">
      <c r="A5">
        <v>1701595</v>
      </c>
      <c r="B5" t="s">
        <v>14</v>
      </c>
      <c r="C5">
        <v>14714</v>
      </c>
      <c r="D5">
        <v>112546</v>
      </c>
      <c r="E5" s="11">
        <v>423636315</v>
      </c>
      <c r="F5" s="11">
        <v>363909625</v>
      </c>
      <c r="G5" s="9">
        <v>0</v>
      </c>
      <c r="H5" s="22">
        <f>E5+F5</f>
        <v>787545940</v>
      </c>
      <c r="I5" s="4">
        <f>H5/C5</f>
        <v>53523.578904444745</v>
      </c>
      <c r="J5" s="8">
        <f>LN(I5)</f>
        <v>10.88787756297828</v>
      </c>
      <c r="K5" s="8">
        <f>LN(C5)</f>
        <v>9.5965547004922094</v>
      </c>
      <c r="L5" s="8">
        <f>LN(D5)</f>
        <v>11.631117305943219</v>
      </c>
    </row>
    <row r="6" spans="1:12" x14ac:dyDescent="0.3">
      <c r="A6">
        <v>1702154</v>
      </c>
      <c r="B6" t="s">
        <v>15</v>
      </c>
      <c r="C6">
        <v>76794</v>
      </c>
      <c r="D6">
        <v>113502</v>
      </c>
      <c r="E6" s="11">
        <v>1214735895</v>
      </c>
      <c r="F6" s="11">
        <v>3366699572</v>
      </c>
      <c r="G6" s="9">
        <v>0.17019413976002884</v>
      </c>
      <c r="H6" s="22">
        <f>E6+F6</f>
        <v>4581435467</v>
      </c>
      <c r="I6" s="4">
        <f>H6/C6</f>
        <v>59658.768484517022</v>
      </c>
      <c r="J6" s="8">
        <f>LN(I6)</f>
        <v>10.996396415624995</v>
      </c>
      <c r="K6" s="8">
        <f>LN(C6)</f>
        <v>11.248881791083846</v>
      </c>
      <c r="L6" s="8">
        <f>LN(D6)</f>
        <v>11.639575736893718</v>
      </c>
    </row>
    <row r="7" spans="1:12" x14ac:dyDescent="0.3">
      <c r="A7">
        <v>1703012</v>
      </c>
      <c r="B7" t="s">
        <v>16</v>
      </c>
      <c r="C7">
        <v>181405</v>
      </c>
      <c r="D7">
        <v>85943</v>
      </c>
      <c r="E7" s="11">
        <v>2172201982</v>
      </c>
      <c r="F7" s="11">
        <v>4160197050</v>
      </c>
      <c r="G7" s="9">
        <v>0.62980359140809339</v>
      </c>
      <c r="H7" s="22">
        <f>E7+F7</f>
        <v>6332399032</v>
      </c>
      <c r="I7" s="4">
        <f>H7/C7</f>
        <v>34907.522019789976</v>
      </c>
      <c r="J7" s="8">
        <f>LN(I7)</f>
        <v>10.460457615620133</v>
      </c>
      <c r="K7" s="8">
        <f>LN(C7)</f>
        <v>12.10848737967912</v>
      </c>
      <c r="L7" s="8">
        <f>LN(D7)</f>
        <v>11.361439564795115</v>
      </c>
    </row>
    <row r="8" spans="1:12" x14ac:dyDescent="0.3">
      <c r="A8">
        <v>1703610</v>
      </c>
      <c r="B8" t="s">
        <v>17</v>
      </c>
      <c r="C8">
        <v>1065</v>
      </c>
      <c r="D8">
        <v>161875</v>
      </c>
      <c r="E8" s="11">
        <v>136518994</v>
      </c>
      <c r="F8" s="11">
        <v>166809336</v>
      </c>
      <c r="G8" s="9">
        <v>0</v>
      </c>
      <c r="H8" s="22">
        <f>E8+F8</f>
        <v>303328330</v>
      </c>
      <c r="I8" s="4">
        <f>H8/C8</f>
        <v>284815.33333333331</v>
      </c>
      <c r="J8" s="8">
        <f>LN(I8)</f>
        <v>12.559596296022004</v>
      </c>
      <c r="K8" s="8">
        <f>LN(C8)</f>
        <v>6.9707300781435251</v>
      </c>
      <c r="L8" s="8">
        <f>LN(D8)</f>
        <v>11.994579711435939</v>
      </c>
    </row>
    <row r="9" spans="1:12" x14ac:dyDescent="0.3">
      <c r="A9">
        <v>1703844</v>
      </c>
      <c r="B9" t="s">
        <v>18</v>
      </c>
      <c r="C9">
        <v>11244</v>
      </c>
      <c r="D9">
        <v>160171</v>
      </c>
      <c r="E9" s="11">
        <v>626463329</v>
      </c>
      <c r="F9" s="11">
        <v>670277109</v>
      </c>
      <c r="G9" s="9">
        <v>0</v>
      </c>
      <c r="H9" s="22">
        <f>E9+F9</f>
        <v>1296740438</v>
      </c>
      <c r="I9" s="4">
        <f>H9/C9</f>
        <v>115327.32461757382</v>
      </c>
      <c r="J9" s="8">
        <f>LN(I9)</f>
        <v>11.65552966532301</v>
      </c>
      <c r="K9" s="8">
        <f>LN(C9)</f>
        <v>9.3275899320264219</v>
      </c>
      <c r="L9" s="8">
        <f>LN(D9)</f>
        <v>11.983997273509274</v>
      </c>
    </row>
    <row r="10" spans="1:12" x14ac:dyDescent="0.3">
      <c r="A10">
        <v>1703883</v>
      </c>
      <c r="B10" t="s">
        <v>19</v>
      </c>
      <c r="C10">
        <v>3890</v>
      </c>
      <c r="D10">
        <v>185278</v>
      </c>
      <c r="E10" s="11">
        <v>3291575</v>
      </c>
      <c r="F10" s="11">
        <v>449276747</v>
      </c>
      <c r="G10" s="9">
        <v>3.0384054448225572E-2</v>
      </c>
      <c r="H10" s="22">
        <f>E10+F10</f>
        <v>452568322</v>
      </c>
      <c r="I10" s="4">
        <f>H10/C10</f>
        <v>116341.47095115681</v>
      </c>
      <c r="J10" s="8">
        <f>LN(I10)</f>
        <v>11.664284860939549</v>
      </c>
      <c r="K10" s="8">
        <f>LN(C10)</f>
        <v>8.2661644366124918</v>
      </c>
      <c r="L10" s="8">
        <f>LN(D10)</f>
        <v>12.129612678835278</v>
      </c>
    </row>
    <row r="11" spans="1:12" x14ac:dyDescent="0.3">
      <c r="A11">
        <v>1704013</v>
      </c>
      <c r="B11" t="s">
        <v>20</v>
      </c>
      <c r="C11">
        <v>40829</v>
      </c>
      <c r="D11">
        <v>126555</v>
      </c>
      <c r="E11" s="11">
        <v>245184374</v>
      </c>
      <c r="F11" s="11">
        <v>1166637184</v>
      </c>
      <c r="G11" s="9">
        <v>0.18829826055224425</v>
      </c>
      <c r="H11" s="22">
        <f>E11+F11</f>
        <v>1411821558</v>
      </c>
      <c r="I11" s="4">
        <f>H11/C11</f>
        <v>34578.891425212474</v>
      </c>
      <c r="J11" s="8">
        <f>LN(I11)</f>
        <v>10.450998700458872</v>
      </c>
      <c r="K11" s="8">
        <f>LN(C11)</f>
        <v>10.617147892218444</v>
      </c>
      <c r="L11" s="8">
        <f>LN(D11)</f>
        <v>11.748432275267836</v>
      </c>
    </row>
    <row r="12" spans="1:12" x14ac:dyDescent="0.3">
      <c r="A12">
        <v>1704078</v>
      </c>
      <c r="B12" t="s">
        <v>21</v>
      </c>
      <c r="C12">
        <v>26355</v>
      </c>
      <c r="D12">
        <v>113824</v>
      </c>
      <c r="E12" s="11">
        <v>507686163</v>
      </c>
      <c r="F12" s="11">
        <v>1035799880</v>
      </c>
      <c r="G12" s="9">
        <v>0</v>
      </c>
      <c r="H12" s="22">
        <f>E12+F12</f>
        <v>1543486043</v>
      </c>
      <c r="I12" s="4">
        <f>H12/C12</f>
        <v>58565.207474862458</v>
      </c>
      <c r="J12" s="8">
        <f>LN(I12)</f>
        <v>10.977896070140275</v>
      </c>
      <c r="K12" s="8">
        <f>LN(C12)</f>
        <v>10.179413289289307</v>
      </c>
      <c r="L12" s="8">
        <f>LN(D12)</f>
        <v>11.642408674748182</v>
      </c>
    </row>
    <row r="13" spans="1:12" x14ac:dyDescent="0.3">
      <c r="A13">
        <v>1704303</v>
      </c>
      <c r="B13" t="s">
        <v>22</v>
      </c>
      <c r="C13">
        <v>13995</v>
      </c>
      <c r="D13">
        <v>79402</v>
      </c>
      <c r="E13" s="11">
        <v>64210966</v>
      </c>
      <c r="F13" s="11">
        <v>225579145</v>
      </c>
      <c r="G13" s="9">
        <v>9.1725735139308026E-2</v>
      </c>
      <c r="H13" s="22">
        <f>E13+F13</f>
        <v>289790111</v>
      </c>
      <c r="I13" s="4">
        <f>H13/C13</f>
        <v>20706.68888888889</v>
      </c>
      <c r="J13" s="8">
        <f>LN(I13)</f>
        <v>9.9382120617856096</v>
      </c>
      <c r="K13" s="8">
        <f>LN(C13)</f>
        <v>9.5464554019495544</v>
      </c>
      <c r="L13" s="8">
        <f>LN(D13)</f>
        <v>11.282278835834868</v>
      </c>
    </row>
    <row r="14" spans="1:12" x14ac:dyDescent="0.3">
      <c r="A14">
        <v>1704572</v>
      </c>
      <c r="B14" t="s">
        <v>23</v>
      </c>
      <c r="C14">
        <v>619</v>
      </c>
      <c r="D14">
        <v>107396</v>
      </c>
      <c r="E14" s="11">
        <v>389175878</v>
      </c>
      <c r="F14" s="11">
        <v>398088705</v>
      </c>
      <c r="G14" s="9">
        <v>2.3255813953488372E-2</v>
      </c>
      <c r="H14" s="22">
        <f>E14+F14</f>
        <v>787264583</v>
      </c>
      <c r="I14" s="4">
        <f>H14/C14</f>
        <v>1271832.9289176092</v>
      </c>
      <c r="J14" s="8">
        <f>LN(I14)</f>
        <v>14.05596966906511</v>
      </c>
      <c r="K14" s="8">
        <f>LN(C14)</f>
        <v>6.4281052726845962</v>
      </c>
      <c r="L14" s="8">
        <f>LN(D14)</f>
        <v>11.58427821641547</v>
      </c>
    </row>
    <row r="15" spans="1:12" x14ac:dyDescent="0.3">
      <c r="A15">
        <v>1704585</v>
      </c>
      <c r="B15" t="s">
        <v>24</v>
      </c>
      <c r="C15">
        <v>4560</v>
      </c>
      <c r="D15">
        <v>98153</v>
      </c>
      <c r="E15" s="11">
        <v>45258214</v>
      </c>
      <c r="F15" s="11">
        <v>103177439</v>
      </c>
      <c r="G15" s="9">
        <v>0</v>
      </c>
      <c r="H15" s="22">
        <f>E15+F15</f>
        <v>148435653</v>
      </c>
      <c r="I15" s="4">
        <f>H15/C15</f>
        <v>32551.678289473683</v>
      </c>
      <c r="J15" s="8">
        <f>LN(I15)</f>
        <v>10.390584206660019</v>
      </c>
      <c r="K15" s="8">
        <f>LN(C15)</f>
        <v>8.4250779025084324</v>
      </c>
      <c r="L15" s="8">
        <f>LN(D15)</f>
        <v>11.494282764698522</v>
      </c>
    </row>
    <row r="16" spans="1:12" x14ac:dyDescent="0.3">
      <c r="A16">
        <v>1704975</v>
      </c>
      <c r="B16" t="s">
        <v>25</v>
      </c>
      <c r="C16">
        <v>18611</v>
      </c>
      <c r="D16">
        <v>72228</v>
      </c>
      <c r="E16" s="11">
        <v>84316710</v>
      </c>
      <c r="F16" s="11">
        <v>208315798</v>
      </c>
      <c r="G16" s="9">
        <v>0.83186971100111773</v>
      </c>
      <c r="H16" s="22">
        <f>E16+F16</f>
        <v>292632508</v>
      </c>
      <c r="I16" s="4">
        <f>H16/C16</f>
        <v>15723.631615711138</v>
      </c>
      <c r="J16" s="8">
        <f>LN(I16)</f>
        <v>9.6629200581136026</v>
      </c>
      <c r="K16" s="8">
        <f>LN(C16)</f>
        <v>9.831508082743964</v>
      </c>
      <c r="L16" s="8">
        <f>LN(D16)</f>
        <v>11.18758306133577</v>
      </c>
    </row>
    <row r="17" spans="1:12" x14ac:dyDescent="0.3">
      <c r="A17">
        <v>1705248</v>
      </c>
      <c r="B17" t="s">
        <v>26</v>
      </c>
      <c r="C17">
        <v>18673</v>
      </c>
      <c r="D17">
        <v>76489</v>
      </c>
      <c r="E17" s="11">
        <v>535552459</v>
      </c>
      <c r="F17" s="11">
        <v>623028607</v>
      </c>
      <c r="G17" s="9">
        <v>0.25663105299526923</v>
      </c>
      <c r="H17" s="22">
        <f>E17+F17</f>
        <v>1158581066</v>
      </c>
      <c r="I17" s="4">
        <f>H17/C17</f>
        <v>62045.791570717076</v>
      </c>
      <c r="J17" s="8">
        <f>LN(I17)</f>
        <v>11.035627965137122</v>
      </c>
      <c r="K17" s="8">
        <f>LN(C17)</f>
        <v>9.8348339092190802</v>
      </c>
      <c r="L17" s="8">
        <f>LN(D17)</f>
        <v>11.244902218626059</v>
      </c>
    </row>
    <row r="18" spans="1:12" x14ac:dyDescent="0.3">
      <c r="A18">
        <v>1705404</v>
      </c>
      <c r="B18" t="s">
        <v>27</v>
      </c>
      <c r="C18">
        <v>5283</v>
      </c>
      <c r="D18">
        <v>79691</v>
      </c>
      <c r="E18" s="11">
        <v>22911821</v>
      </c>
      <c r="F18" s="11">
        <v>96445891</v>
      </c>
      <c r="G18" s="9">
        <v>0</v>
      </c>
      <c r="H18" s="22">
        <f>E18+F18</f>
        <v>119357712</v>
      </c>
      <c r="I18" s="4">
        <f>H18/C18</f>
        <v>22592.790459965927</v>
      </c>
      <c r="J18" s="8">
        <f>LN(I18)</f>
        <v>10.025386128170879</v>
      </c>
      <c r="K18" s="8">
        <f>LN(C18)</f>
        <v>8.572249397164315</v>
      </c>
      <c r="L18" s="8">
        <f>LN(D18)</f>
        <v>11.285911934938985</v>
      </c>
    </row>
    <row r="19" spans="1:12" x14ac:dyDescent="0.3">
      <c r="A19">
        <v>1705573</v>
      </c>
      <c r="B19" t="s">
        <v>28</v>
      </c>
      <c r="C19">
        <v>56556</v>
      </c>
      <c r="D19">
        <v>71300</v>
      </c>
      <c r="E19" s="11">
        <v>439246356</v>
      </c>
      <c r="F19" s="11">
        <v>689990767</v>
      </c>
      <c r="G19" s="9">
        <v>0.72496069868995638</v>
      </c>
      <c r="H19" s="22">
        <f>E19+F19</f>
        <v>1129237123</v>
      </c>
      <c r="I19" s="4">
        <f>H19/C19</f>
        <v>19966.707741000071</v>
      </c>
      <c r="J19" s="8">
        <f>LN(I19)</f>
        <v>9.9018215525785607</v>
      </c>
      <c r="K19" s="8">
        <f>LN(C19)</f>
        <v>10.942986576711732</v>
      </c>
      <c r="L19" s="8">
        <f>LN(D19)</f>
        <v>11.174651606402387</v>
      </c>
    </row>
    <row r="20" spans="1:12" x14ac:dyDescent="0.3">
      <c r="A20">
        <v>1705976</v>
      </c>
      <c r="B20" t="s">
        <v>29</v>
      </c>
      <c r="C20">
        <v>1221</v>
      </c>
      <c r="D20">
        <v>122000</v>
      </c>
      <c r="E20" s="11">
        <v>33022951</v>
      </c>
      <c r="F20" s="11">
        <v>33424187</v>
      </c>
      <c r="G20" s="9">
        <v>0</v>
      </c>
      <c r="H20" s="22">
        <f>E20+F20</f>
        <v>66447138</v>
      </c>
      <c r="I20" s="4">
        <f>H20/C20</f>
        <v>54420.260442260442</v>
      </c>
      <c r="J20" s="8">
        <f>LN(I20)</f>
        <v>10.904491798107859</v>
      </c>
      <c r="K20" s="8">
        <f>LN(C20)</f>
        <v>7.1074254741107046</v>
      </c>
      <c r="L20" s="8">
        <f>LN(D20)</f>
        <v>11.711776323715394</v>
      </c>
    </row>
    <row r="21" spans="1:12" x14ac:dyDescent="0.3">
      <c r="A21">
        <v>1706587</v>
      </c>
      <c r="B21" t="s">
        <v>30</v>
      </c>
      <c r="C21">
        <v>22435</v>
      </c>
      <c r="D21">
        <v>96779</v>
      </c>
      <c r="E21" s="11">
        <v>743120224</v>
      </c>
      <c r="F21" s="11">
        <v>897935373</v>
      </c>
      <c r="G21" s="9">
        <v>0.12523456348851755</v>
      </c>
      <c r="H21" s="22">
        <f>E21+F21</f>
        <v>1641055597</v>
      </c>
      <c r="I21" s="4">
        <f>H21/C21</f>
        <v>73147.118208156899</v>
      </c>
      <c r="J21" s="8">
        <f>LN(I21)</f>
        <v>11.200228010021618</v>
      </c>
      <c r="K21" s="8">
        <f>LN(C21)</f>
        <v>10.018377518410084</v>
      </c>
      <c r="L21" s="8">
        <f>LN(D21)</f>
        <v>11.480185307580555</v>
      </c>
    </row>
    <row r="22" spans="1:12" x14ac:dyDescent="0.3">
      <c r="A22">
        <v>1706704</v>
      </c>
      <c r="B22" t="s">
        <v>31</v>
      </c>
      <c r="C22">
        <v>22934</v>
      </c>
      <c r="D22">
        <v>57537</v>
      </c>
      <c r="E22" s="11">
        <v>133158074</v>
      </c>
      <c r="F22" s="11">
        <v>233760710</v>
      </c>
      <c r="G22" s="9">
        <v>1</v>
      </c>
      <c r="H22" s="22">
        <f>E22+F22</f>
        <v>366918784</v>
      </c>
      <c r="I22" s="4">
        <f>H22/C22</f>
        <v>15998.900497078574</v>
      </c>
      <c r="J22" s="8">
        <f>LN(I22)</f>
        <v>9.6802752799280753</v>
      </c>
      <c r="K22" s="8">
        <f>LN(C22)</f>
        <v>10.04037580459825</v>
      </c>
      <c r="L22" s="8">
        <f>LN(D22)</f>
        <v>10.960183498102946</v>
      </c>
    </row>
    <row r="23" spans="1:12" x14ac:dyDescent="0.3">
      <c r="A23">
        <v>1707133</v>
      </c>
      <c r="B23" t="s">
        <v>32</v>
      </c>
      <c r="C23">
        <v>73755</v>
      </c>
      <c r="D23">
        <v>102057</v>
      </c>
      <c r="E23" s="11">
        <v>1645486998</v>
      </c>
      <c r="F23" s="11">
        <v>2274174440</v>
      </c>
      <c r="G23" s="9">
        <v>0.25710884445767163</v>
      </c>
      <c r="H23" s="22">
        <f>E23+F23</f>
        <v>3919661438</v>
      </c>
      <c r="I23" s="4">
        <f>H23/C23</f>
        <v>53144.348695003726</v>
      </c>
      <c r="J23" s="8">
        <f>LN(I23)</f>
        <v>10.880767050647572</v>
      </c>
      <c r="K23" s="8">
        <f>LN(C23)</f>
        <v>11.208504068514149</v>
      </c>
      <c r="L23" s="8">
        <f>LN(D23)</f>
        <v>11.533286759712098</v>
      </c>
    </row>
    <row r="24" spans="1:12" x14ac:dyDescent="0.3">
      <c r="A24">
        <v>1707640</v>
      </c>
      <c r="B24" t="s">
        <v>33</v>
      </c>
      <c r="C24">
        <v>733</v>
      </c>
      <c r="D24">
        <v>89688</v>
      </c>
      <c r="E24" s="11">
        <v>154139</v>
      </c>
      <c r="F24" s="11">
        <v>12995848</v>
      </c>
      <c r="G24" s="9">
        <v>0</v>
      </c>
      <c r="H24" s="22">
        <f>E24+F24</f>
        <v>13149987</v>
      </c>
      <c r="I24" s="4">
        <f>H24/C24</f>
        <v>17939.954979536153</v>
      </c>
      <c r="J24" s="8">
        <f>LN(I24)</f>
        <v>9.7947856261077515</v>
      </c>
      <c r="K24" s="8">
        <f>LN(C24)</f>
        <v>6.5971457018866513</v>
      </c>
      <c r="L24" s="8">
        <f>LN(D24)</f>
        <v>11.40409225983343</v>
      </c>
    </row>
    <row r="25" spans="1:12" x14ac:dyDescent="0.3">
      <c r="A25">
        <v>1707770</v>
      </c>
      <c r="B25" t="s">
        <v>34</v>
      </c>
      <c r="C25">
        <v>6160</v>
      </c>
      <c r="D25">
        <v>76683</v>
      </c>
      <c r="E25" s="11">
        <v>46225978</v>
      </c>
      <c r="F25" s="11">
        <v>119546215</v>
      </c>
      <c r="G25" s="9">
        <v>0</v>
      </c>
      <c r="H25" s="22">
        <f>E25+F25</f>
        <v>165772193</v>
      </c>
      <c r="I25" s="4">
        <f>H25/C25</f>
        <v>26911.070292207791</v>
      </c>
      <c r="J25" s="8">
        <f>LN(I25)</f>
        <v>10.200293015958929</v>
      </c>
      <c r="K25" s="8">
        <f>LN(C25)</f>
        <v>8.7258320565275653</v>
      </c>
      <c r="L25" s="8">
        <f>LN(D25)</f>
        <v>11.247435320024945</v>
      </c>
    </row>
    <row r="26" spans="1:12" x14ac:dyDescent="0.3">
      <c r="A26">
        <v>1708225</v>
      </c>
      <c r="B26" t="s">
        <v>35</v>
      </c>
      <c r="C26">
        <v>16939</v>
      </c>
      <c r="D26">
        <v>61426</v>
      </c>
      <c r="E26" s="11">
        <v>613709221</v>
      </c>
      <c r="F26" s="11">
        <v>433261246</v>
      </c>
      <c r="G26" s="9">
        <v>0.30275444881658542</v>
      </c>
      <c r="H26" s="22">
        <f>E26+F26</f>
        <v>1046970467</v>
      </c>
      <c r="I26" s="4">
        <f>H26/C26</f>
        <v>61808.280713147178</v>
      </c>
      <c r="J26" s="8">
        <f>LN(I26)</f>
        <v>11.031792626591763</v>
      </c>
      <c r="K26" s="8">
        <f>LN(C26)</f>
        <v>9.7373739345863815</v>
      </c>
      <c r="L26" s="8">
        <f>LN(D26)</f>
        <v>11.025588477273143</v>
      </c>
    </row>
    <row r="27" spans="1:12" x14ac:dyDescent="0.3">
      <c r="A27">
        <v>1708446</v>
      </c>
      <c r="B27" t="s">
        <v>36</v>
      </c>
      <c r="C27">
        <v>7957</v>
      </c>
      <c r="D27">
        <v>59261</v>
      </c>
      <c r="E27" s="11">
        <v>226897252</v>
      </c>
      <c r="F27" s="11">
        <v>245666345</v>
      </c>
      <c r="G27" s="9">
        <v>0.67529382345586397</v>
      </c>
      <c r="H27" s="22">
        <f>E27+F27</f>
        <v>472563597</v>
      </c>
      <c r="I27" s="4">
        <f>H27/C27</f>
        <v>59389.669096393111</v>
      </c>
      <c r="J27" s="8">
        <f>LN(I27)</f>
        <v>10.991875569288593</v>
      </c>
      <c r="K27" s="8">
        <f>LN(C27)</f>
        <v>8.9818073233775344</v>
      </c>
      <c r="L27" s="8">
        <f>LN(D27)</f>
        <v>10.989706695774244</v>
      </c>
    </row>
    <row r="28" spans="1:12" x14ac:dyDescent="0.3">
      <c r="A28">
        <v>1708576</v>
      </c>
      <c r="B28" t="s">
        <v>37</v>
      </c>
      <c r="C28">
        <v>19349</v>
      </c>
      <c r="D28">
        <v>98867</v>
      </c>
      <c r="E28" s="11">
        <v>75981803</v>
      </c>
      <c r="F28" s="11">
        <v>393073486</v>
      </c>
      <c r="G28" s="9">
        <v>0.7737215033887862</v>
      </c>
      <c r="H28" s="22">
        <f>E28+F28</f>
        <v>469055289</v>
      </c>
      <c r="I28" s="4">
        <f>H28/C28</f>
        <v>24241.836218926044</v>
      </c>
      <c r="J28" s="8">
        <f>LN(I28)</f>
        <v>10.095835188920102</v>
      </c>
      <c r="K28" s="8">
        <f>LN(C28)</f>
        <v>9.8703960175359295</v>
      </c>
      <c r="L28" s="8">
        <f>LN(D28)</f>
        <v>11.501530791556343</v>
      </c>
    </row>
    <row r="29" spans="1:12" x14ac:dyDescent="0.3">
      <c r="A29">
        <v>1709447</v>
      </c>
      <c r="B29" t="s">
        <v>38</v>
      </c>
      <c r="C29">
        <v>42934</v>
      </c>
      <c r="D29">
        <v>127553</v>
      </c>
      <c r="E29" s="11">
        <v>711760943</v>
      </c>
      <c r="F29" s="11">
        <v>1815545066</v>
      </c>
      <c r="G29" s="9">
        <v>4.30435990002777E-3</v>
      </c>
      <c r="H29" s="22">
        <f>E29+F29</f>
        <v>2527306009</v>
      </c>
      <c r="I29" s="4">
        <f>H29/C29</f>
        <v>58864.909139609634</v>
      </c>
      <c r="J29" s="8">
        <f>LN(I29)</f>
        <v>10.983000421972664</v>
      </c>
      <c r="K29" s="8">
        <f>LN(C29)</f>
        <v>10.667419331814033</v>
      </c>
      <c r="L29" s="8">
        <f>LN(D29)</f>
        <v>11.756287243481523</v>
      </c>
    </row>
    <row r="30" spans="1:12" x14ac:dyDescent="0.3">
      <c r="A30">
        <v>1709531</v>
      </c>
      <c r="B30" t="s">
        <v>39</v>
      </c>
      <c r="C30">
        <v>1248</v>
      </c>
      <c r="D30">
        <v>147500</v>
      </c>
      <c r="E30" s="11">
        <v>935218</v>
      </c>
      <c r="F30" s="11">
        <v>63166379</v>
      </c>
      <c r="G30" s="9">
        <v>0</v>
      </c>
      <c r="H30" s="22">
        <f>E30+F30</f>
        <v>64101597</v>
      </c>
      <c r="I30" s="4">
        <f>H30/C30</f>
        <v>51363.459134615383</v>
      </c>
      <c r="J30" s="8">
        <f>LN(I30)</f>
        <v>10.84668228684774</v>
      </c>
      <c r="K30" s="8">
        <f>LN(C30)</f>
        <v>7.1292975489293733</v>
      </c>
      <c r="L30" s="8">
        <f>LN(D30)</f>
        <v>11.901583454762012</v>
      </c>
    </row>
    <row r="31" spans="1:12" x14ac:dyDescent="0.3">
      <c r="A31">
        <v>1709642</v>
      </c>
      <c r="B31" t="s">
        <v>40</v>
      </c>
      <c r="C31">
        <v>29122</v>
      </c>
      <c r="D31">
        <v>81060</v>
      </c>
      <c r="E31" s="11">
        <v>318157596</v>
      </c>
      <c r="F31" s="11">
        <v>472578911</v>
      </c>
      <c r="G31" s="9">
        <v>0.6628961581575461</v>
      </c>
      <c r="H31" s="22">
        <f>E31+F31</f>
        <v>790736507</v>
      </c>
      <c r="I31" s="4">
        <f>H31/C31</f>
        <v>27152.548142297917</v>
      </c>
      <c r="J31" s="8">
        <f>LN(I31)</f>
        <v>10.209226175186334</v>
      </c>
      <c r="K31" s="8">
        <f>LN(C31)</f>
        <v>10.279249181270849</v>
      </c>
      <c r="L31" s="8">
        <f>LN(D31)</f>
        <v>11.3029449001823</v>
      </c>
    </row>
    <row r="32" spans="1:12" x14ac:dyDescent="0.3">
      <c r="A32">
        <v>1709759</v>
      </c>
      <c r="B32" t="s">
        <v>41</v>
      </c>
      <c r="C32">
        <v>429</v>
      </c>
      <c r="D32">
        <v>79531</v>
      </c>
      <c r="E32" s="11">
        <v>3630885</v>
      </c>
      <c r="F32" s="11">
        <v>18151983</v>
      </c>
      <c r="G32" s="9">
        <v>0</v>
      </c>
      <c r="H32" s="22">
        <f>E32+F32</f>
        <v>21782868</v>
      </c>
      <c r="I32" s="4">
        <f>H32/C32</f>
        <v>50775.916083916083</v>
      </c>
      <c r="J32" s="8">
        <f>LN(I32)</f>
        <v>10.835177428312734</v>
      </c>
      <c r="K32" s="8">
        <f>LN(C32)</f>
        <v>6.061456918928017</v>
      </c>
      <c r="L32" s="8">
        <f>LN(D32)</f>
        <v>11.283902161743626</v>
      </c>
    </row>
    <row r="33" spans="1:12" x14ac:dyDescent="0.3">
      <c r="A33">
        <v>1709798</v>
      </c>
      <c r="B33" t="s">
        <v>42</v>
      </c>
      <c r="C33">
        <v>4028</v>
      </c>
      <c r="D33">
        <v>53397</v>
      </c>
      <c r="E33" s="11">
        <v>11454547</v>
      </c>
      <c r="F33" s="11">
        <v>42670269</v>
      </c>
      <c r="G33" s="9">
        <v>1</v>
      </c>
      <c r="H33" s="22">
        <f>E33+F33</f>
        <v>54124816</v>
      </c>
      <c r="I33" s="4">
        <f>H33/C33</f>
        <v>13437.143992055611</v>
      </c>
      <c r="J33" s="8">
        <f>LN(I33)</f>
        <v>9.5057780909045899</v>
      </c>
      <c r="K33" s="8">
        <f>LN(C33)</f>
        <v>8.3010252538384535</v>
      </c>
      <c r="L33" s="8">
        <f>LN(D33)</f>
        <v>10.885509843594862</v>
      </c>
    </row>
    <row r="34" spans="1:12" x14ac:dyDescent="0.3">
      <c r="A34">
        <v>1709980</v>
      </c>
      <c r="B34" t="s">
        <v>43</v>
      </c>
      <c r="C34">
        <v>11131</v>
      </c>
      <c r="D34">
        <v>174342</v>
      </c>
      <c r="E34" s="11">
        <v>149834224</v>
      </c>
      <c r="F34" s="11">
        <v>1195171351</v>
      </c>
      <c r="G34" s="9">
        <v>0</v>
      </c>
      <c r="H34" s="22">
        <f>E34+F34</f>
        <v>1345005575</v>
      </c>
      <c r="I34" s="4">
        <f>H34/C34</f>
        <v>120834.20851675501</v>
      </c>
      <c r="J34" s="8">
        <f>LN(I34)</f>
        <v>11.702174707479809</v>
      </c>
      <c r="K34" s="8">
        <f>LN(C34)</f>
        <v>9.3174892874932258</v>
      </c>
      <c r="L34" s="8">
        <f>LN(D34)</f>
        <v>12.068774166336407</v>
      </c>
    </row>
    <row r="35" spans="1:12" x14ac:dyDescent="0.3">
      <c r="A35">
        <v>1710487</v>
      </c>
      <c r="B35" t="s">
        <v>44</v>
      </c>
      <c r="C35">
        <v>35708</v>
      </c>
      <c r="D35">
        <v>56727</v>
      </c>
      <c r="E35" s="11">
        <v>517521810</v>
      </c>
      <c r="F35" s="11">
        <v>353605330</v>
      </c>
      <c r="G35" s="9">
        <v>1</v>
      </c>
      <c r="H35" s="22">
        <f>E35+F35</f>
        <v>871127140</v>
      </c>
      <c r="I35" s="4">
        <f>H35/C35</f>
        <v>24395.85359023188</v>
      </c>
      <c r="J35" s="8">
        <f>LN(I35)</f>
        <v>10.102168462014172</v>
      </c>
      <c r="K35" s="8">
        <f>LN(C35)</f>
        <v>10.483130032299252</v>
      </c>
      <c r="L35" s="8">
        <f>LN(D35)</f>
        <v>10.94600556684933</v>
      </c>
    </row>
    <row r="36" spans="1:12" x14ac:dyDescent="0.3">
      <c r="A36">
        <v>1710513</v>
      </c>
      <c r="B36" t="s">
        <v>45</v>
      </c>
      <c r="C36">
        <v>7193</v>
      </c>
      <c r="D36">
        <v>55717</v>
      </c>
      <c r="E36" s="11">
        <v>68096958</v>
      </c>
      <c r="F36" s="11">
        <v>76830637</v>
      </c>
      <c r="G36" s="9">
        <v>0.54448398576512458</v>
      </c>
      <c r="H36" s="22">
        <f>E36+F36</f>
        <v>144927595</v>
      </c>
      <c r="I36" s="4">
        <f>H36/C36</f>
        <v>20148.421381899068</v>
      </c>
      <c r="J36" s="8">
        <f>LN(I36)</f>
        <v>9.9108812209757584</v>
      </c>
      <c r="K36" s="8">
        <f>LN(C36)</f>
        <v>8.8808636098673563</v>
      </c>
      <c r="L36" s="8">
        <f>LN(D36)</f>
        <v>10.928040585812553</v>
      </c>
    </row>
    <row r="37" spans="1:12" x14ac:dyDescent="0.3">
      <c r="A37">
        <v>1710906</v>
      </c>
      <c r="B37" t="s">
        <v>46</v>
      </c>
      <c r="C37">
        <v>10556</v>
      </c>
      <c r="D37">
        <v>192432</v>
      </c>
      <c r="E37" s="11">
        <v>23433586</v>
      </c>
      <c r="F37" s="11">
        <v>483313963</v>
      </c>
      <c r="G37" s="9">
        <v>0</v>
      </c>
      <c r="H37" s="22">
        <f>E37+F37</f>
        <v>506747549</v>
      </c>
      <c r="I37" s="4">
        <f>H37/C37</f>
        <v>48005.641246684347</v>
      </c>
      <c r="J37" s="8">
        <f>LN(I37)</f>
        <v>10.779073808956982</v>
      </c>
      <c r="K37" s="8">
        <f>LN(C37)</f>
        <v>9.2644496976232151</v>
      </c>
      <c r="L37" s="8">
        <f>LN(D37)</f>
        <v>12.167498123550399</v>
      </c>
    </row>
    <row r="38" spans="1:12" x14ac:dyDescent="0.3">
      <c r="A38">
        <v>1711332</v>
      </c>
      <c r="B38" t="s">
        <v>47</v>
      </c>
      <c r="C38">
        <v>39656</v>
      </c>
      <c r="D38">
        <v>103525</v>
      </c>
      <c r="E38" s="11">
        <v>647526616</v>
      </c>
      <c r="F38" s="11">
        <v>1331716022</v>
      </c>
      <c r="G38" s="9">
        <v>0.16685903547950018</v>
      </c>
      <c r="H38" s="22">
        <f>E38+F38</f>
        <v>1979242638</v>
      </c>
      <c r="I38" s="4">
        <f>H38/C38</f>
        <v>49910.294482549929</v>
      </c>
      <c r="J38" s="8">
        <f>LN(I38)</f>
        <v>10.817982562717736</v>
      </c>
      <c r="K38" s="8">
        <f>LN(C38)</f>
        <v>10.58799753970041</v>
      </c>
      <c r="L38" s="8">
        <f>LN(D38)</f>
        <v>11.547568408413769</v>
      </c>
    </row>
    <row r="39" spans="1:12" x14ac:dyDescent="0.3">
      <c r="A39">
        <v>1711358</v>
      </c>
      <c r="B39" t="s">
        <v>48</v>
      </c>
      <c r="C39">
        <v>37834</v>
      </c>
      <c r="D39">
        <v>82866</v>
      </c>
      <c r="E39" s="11">
        <v>416791229</v>
      </c>
      <c r="F39" s="11">
        <v>641366396</v>
      </c>
      <c r="G39" s="9">
        <v>0.72645657267725039</v>
      </c>
      <c r="H39" s="22">
        <f>E39+F39</f>
        <v>1058157625</v>
      </c>
      <c r="I39" s="4">
        <f>H39/C39</f>
        <v>27968.431173018977</v>
      </c>
      <c r="J39" s="8">
        <f>LN(I39)</f>
        <v>10.238831694991854</v>
      </c>
      <c r="K39" s="8">
        <f>LN(C39)</f>
        <v>10.540963448225609</v>
      </c>
      <c r="L39" s="8">
        <f>LN(D39)</f>
        <v>11.324980124305984</v>
      </c>
    </row>
    <row r="40" spans="1:12" x14ac:dyDescent="0.3">
      <c r="A40">
        <v>1711592</v>
      </c>
      <c r="B40" t="s">
        <v>49</v>
      </c>
      <c r="C40">
        <v>17880</v>
      </c>
      <c r="D40">
        <v>107158</v>
      </c>
      <c r="E40" s="11">
        <v>146730120</v>
      </c>
      <c r="F40" s="11">
        <v>517796156</v>
      </c>
      <c r="G40" s="9">
        <v>0</v>
      </c>
      <c r="H40" s="22">
        <f>E40+F40</f>
        <v>664526276</v>
      </c>
      <c r="I40" s="4">
        <f>H40/C40</f>
        <v>37165.899105145414</v>
      </c>
      <c r="J40" s="8">
        <f>LN(I40)</f>
        <v>10.523146929121452</v>
      </c>
      <c r="K40" s="8">
        <f>LN(C40)</f>
        <v>9.791438048727505</v>
      </c>
      <c r="L40" s="8">
        <f>LN(D40)</f>
        <v>11.582059659803898</v>
      </c>
    </row>
    <row r="41" spans="1:12" x14ac:dyDescent="0.3">
      <c r="A41">
        <v>1712476</v>
      </c>
      <c r="B41" t="s">
        <v>50</v>
      </c>
      <c r="C41">
        <v>13807</v>
      </c>
      <c r="D41">
        <v>112771</v>
      </c>
      <c r="E41" s="11">
        <v>116300528</v>
      </c>
      <c r="F41" s="11">
        <v>389679690</v>
      </c>
      <c r="G41" s="9">
        <v>0</v>
      </c>
      <c r="H41" s="22">
        <f>E41+F41</f>
        <v>505980218</v>
      </c>
      <c r="I41" s="4">
        <f>H41/C41</f>
        <v>36646.644310856813</v>
      </c>
      <c r="J41" s="8">
        <f>LN(I41)</f>
        <v>10.509077142709703</v>
      </c>
      <c r="K41" s="8">
        <f>LN(C41)</f>
        <v>9.5329309889161529</v>
      </c>
      <c r="L41" s="8">
        <f>LN(D41)</f>
        <v>11.633114492793649</v>
      </c>
    </row>
    <row r="42" spans="1:12" x14ac:dyDescent="0.3">
      <c r="A42">
        <v>1714000</v>
      </c>
      <c r="B42" t="s">
        <v>51</v>
      </c>
      <c r="C42">
        <v>2721914</v>
      </c>
      <c r="D42">
        <v>71673</v>
      </c>
      <c r="E42" s="11">
        <v>23964714896</v>
      </c>
      <c r="F42" s="11">
        <v>87825670349</v>
      </c>
      <c r="G42" s="9">
        <v>0.62405129937940307</v>
      </c>
      <c r="H42" s="22">
        <f>E42+F42</f>
        <v>111790385245</v>
      </c>
      <c r="I42" s="4">
        <f>H42/C42</f>
        <v>41070.505991372251</v>
      </c>
      <c r="J42" s="8">
        <f>LN(I42)</f>
        <v>10.623045527093174</v>
      </c>
      <c r="K42" s="8">
        <f>LN(C42)</f>
        <v>14.816845867278564</v>
      </c>
      <c r="L42" s="8">
        <f>LN(D42)</f>
        <v>11.179869386630131</v>
      </c>
    </row>
    <row r="43" spans="1:12" x14ac:dyDescent="0.3">
      <c r="A43">
        <v>1714026</v>
      </c>
      <c r="B43" t="s">
        <v>52</v>
      </c>
      <c r="C43">
        <v>27366</v>
      </c>
      <c r="D43">
        <v>56755</v>
      </c>
      <c r="E43" s="11">
        <v>197482623</v>
      </c>
      <c r="F43" s="11">
        <v>342743426</v>
      </c>
      <c r="G43" s="9">
        <v>0.77678311499272201</v>
      </c>
      <c r="H43" s="22">
        <f>E43+F43</f>
        <v>540226049</v>
      </c>
      <c r="I43" s="4">
        <f>H43/C43</f>
        <v>19740.775012789592</v>
      </c>
      <c r="J43" s="8">
        <f>LN(I43)</f>
        <v>9.8904415732496851</v>
      </c>
      <c r="K43" s="8">
        <f>LN(C43)</f>
        <v>10.217056645939756</v>
      </c>
      <c r="L43" s="8">
        <f>LN(D43)</f>
        <v>10.94649903718944</v>
      </c>
    </row>
    <row r="44" spans="1:12" x14ac:dyDescent="0.3">
      <c r="A44">
        <v>1714065</v>
      </c>
      <c r="B44" t="s">
        <v>53</v>
      </c>
      <c r="C44">
        <v>14284</v>
      </c>
      <c r="D44">
        <v>65168</v>
      </c>
      <c r="E44" s="11">
        <v>273383993</v>
      </c>
      <c r="F44" s="11">
        <v>318357769</v>
      </c>
      <c r="G44" s="9">
        <v>0.57756530173907017</v>
      </c>
      <c r="H44" s="22">
        <f>E44+F44</f>
        <v>591741762</v>
      </c>
      <c r="I44" s="4">
        <f>H44/C44</f>
        <v>41426.894567348085</v>
      </c>
      <c r="J44" s="8">
        <f>LN(I44)</f>
        <v>10.631685576127607</v>
      </c>
      <c r="K44" s="8">
        <f>LN(C44)</f>
        <v>9.5668953087143382</v>
      </c>
      <c r="L44" s="8">
        <f>LN(D44)</f>
        <v>11.084723829888194</v>
      </c>
    </row>
    <row r="45" spans="1:12" x14ac:dyDescent="0.3">
      <c r="A45">
        <v>1714351</v>
      </c>
      <c r="B45" t="s">
        <v>54</v>
      </c>
      <c r="C45">
        <v>84189</v>
      </c>
      <c r="D45">
        <v>64325</v>
      </c>
      <c r="E45" s="11">
        <v>811999277</v>
      </c>
      <c r="F45" s="11">
        <v>625895460</v>
      </c>
      <c r="G45" s="9">
        <v>1</v>
      </c>
      <c r="H45" s="22">
        <f>E45+F45</f>
        <v>1437894737</v>
      </c>
      <c r="I45" s="4">
        <f>H45/C45</f>
        <v>17079.365914786966</v>
      </c>
      <c r="J45" s="8">
        <f>LN(I45)</f>
        <v>9.7456263422264389</v>
      </c>
      <c r="K45" s="8">
        <f>LN(C45)</f>
        <v>11.34081955036593</v>
      </c>
      <c r="L45" s="8">
        <f>LN(D45)</f>
        <v>11.071703637149945</v>
      </c>
    </row>
    <row r="46" spans="1:12" x14ac:dyDescent="0.3">
      <c r="A46">
        <v>1714572</v>
      </c>
      <c r="B46" t="s">
        <v>55</v>
      </c>
      <c r="C46">
        <v>8658</v>
      </c>
      <c r="D46">
        <v>115923</v>
      </c>
      <c r="E46" s="11">
        <v>79154442</v>
      </c>
      <c r="F46" s="11">
        <v>594274371</v>
      </c>
      <c r="G46" s="9">
        <v>0</v>
      </c>
      <c r="H46" s="22">
        <f>E46+F46</f>
        <v>673428813</v>
      </c>
      <c r="I46" s="4">
        <f>H46/C46</f>
        <v>77781.105682605688</v>
      </c>
      <c r="J46" s="8">
        <f>LN(I46)</f>
        <v>11.261653823121756</v>
      </c>
      <c r="K46" s="8">
        <f>LN(C46)</f>
        <v>9.0662390280019256</v>
      </c>
      <c r="L46" s="8">
        <f>LN(D46)</f>
        <v>11.660681456576869</v>
      </c>
    </row>
    <row r="47" spans="1:12" x14ac:dyDescent="0.3">
      <c r="A47">
        <v>1715170</v>
      </c>
      <c r="B47" t="s">
        <v>56</v>
      </c>
      <c r="C47">
        <v>5218</v>
      </c>
      <c r="D47">
        <v>77939</v>
      </c>
      <c r="E47" s="11">
        <v>214</v>
      </c>
      <c r="F47" s="11">
        <v>123312165</v>
      </c>
      <c r="G47" s="9">
        <v>0</v>
      </c>
      <c r="H47" s="22">
        <f>E47+F47</f>
        <v>123312379</v>
      </c>
      <c r="I47" s="4">
        <f>H47/C47</f>
        <v>23632.115561517821</v>
      </c>
      <c r="J47" s="8">
        <f>LN(I47)</f>
        <v>10.070361894803121</v>
      </c>
      <c r="K47" s="8">
        <f>LN(C47)</f>
        <v>8.5598694656966732</v>
      </c>
      <c r="L47" s="8">
        <f>LN(D47)</f>
        <v>11.263681748428045</v>
      </c>
    </row>
    <row r="48" spans="1:12" x14ac:dyDescent="0.3">
      <c r="A48">
        <v>1716691</v>
      </c>
      <c r="B48" t="s">
        <v>57</v>
      </c>
      <c r="C48">
        <v>16578</v>
      </c>
      <c r="D48">
        <v>73554</v>
      </c>
      <c r="E48" s="11">
        <v>123044405</v>
      </c>
      <c r="F48" s="11">
        <v>181163680</v>
      </c>
      <c r="G48" s="9">
        <v>0.43540983606557376</v>
      </c>
      <c r="H48" s="22">
        <f>E48+F48</f>
        <v>304208085</v>
      </c>
      <c r="I48" s="4">
        <f>H48/C48</f>
        <v>18350.107672819398</v>
      </c>
      <c r="J48" s="8">
        <f>LN(I48)</f>
        <v>9.8173907211940783</v>
      </c>
      <c r="K48" s="8">
        <f>LN(C48)</f>
        <v>9.7158317941514714</v>
      </c>
      <c r="L48" s="8">
        <f>LN(D48)</f>
        <v>11.205775109323049</v>
      </c>
    </row>
    <row r="49" spans="1:12" x14ac:dyDescent="0.3">
      <c r="A49">
        <v>1716873</v>
      </c>
      <c r="B49" t="s">
        <v>58</v>
      </c>
      <c r="C49">
        <v>6322</v>
      </c>
      <c r="D49">
        <v>78603</v>
      </c>
      <c r="E49" s="11">
        <v>672639469</v>
      </c>
      <c r="F49" s="11">
        <v>308304385</v>
      </c>
      <c r="G49" s="9">
        <v>0</v>
      </c>
      <c r="H49" s="22">
        <f>E49+F49</f>
        <v>980943854</v>
      </c>
      <c r="I49" s="4">
        <f>H49/C49</f>
        <v>155163.5327428029</v>
      </c>
      <c r="J49" s="8">
        <f>LN(I49)</f>
        <v>11.952234889680909</v>
      </c>
      <c r="K49" s="8">
        <f>LN(C49)</f>
        <v>8.7517908927755634</v>
      </c>
      <c r="L49" s="8">
        <f>LN(D49)</f>
        <v>11.272165145627852</v>
      </c>
    </row>
    <row r="50" spans="1:12" x14ac:dyDescent="0.3">
      <c r="A50">
        <v>1717458</v>
      </c>
      <c r="B50" t="s">
        <v>59</v>
      </c>
      <c r="C50">
        <v>19886</v>
      </c>
      <c r="D50">
        <v>68377</v>
      </c>
      <c r="E50" s="11">
        <v>235779737</v>
      </c>
      <c r="F50" s="11">
        <v>398393372</v>
      </c>
      <c r="G50" s="9">
        <v>4.8878244293464976E-5</v>
      </c>
      <c r="H50" s="22">
        <f>E50+F50</f>
        <v>634173109</v>
      </c>
      <c r="I50" s="4">
        <f>H50/C50</f>
        <v>31890.43090616514</v>
      </c>
      <c r="J50" s="8">
        <f>LN(I50)</f>
        <v>10.370061272178889</v>
      </c>
      <c r="K50" s="8">
        <f>LN(C50)</f>
        <v>9.8977712455400191</v>
      </c>
      <c r="L50" s="8">
        <f>LN(D50)</f>
        <v>11.132791789753535</v>
      </c>
    </row>
    <row r="51" spans="1:12" x14ac:dyDescent="0.3">
      <c r="A51">
        <v>1717497</v>
      </c>
      <c r="B51" t="s">
        <v>60</v>
      </c>
      <c r="C51">
        <v>10737</v>
      </c>
      <c r="D51">
        <v>73219</v>
      </c>
      <c r="E51" s="11">
        <v>450546310</v>
      </c>
      <c r="F51" s="11">
        <v>327193249</v>
      </c>
      <c r="G51" s="9">
        <v>0.14049510437834842</v>
      </c>
      <c r="H51" s="22">
        <f>E51+F51</f>
        <v>777739559</v>
      </c>
      <c r="I51" s="4">
        <f>H51/C51</f>
        <v>72435.462326534413</v>
      </c>
      <c r="J51" s="8">
        <f>LN(I51)</f>
        <v>11.190451269595465</v>
      </c>
      <c r="K51" s="8">
        <f>LN(C51)</f>
        <v>9.281450999434135</v>
      </c>
      <c r="L51" s="8">
        <f>LN(D51)</f>
        <v>11.201210229110327</v>
      </c>
    </row>
    <row r="52" spans="1:12" x14ac:dyDescent="0.3">
      <c r="A52">
        <v>1717523</v>
      </c>
      <c r="B52" t="s">
        <v>61</v>
      </c>
      <c r="C52">
        <v>8425</v>
      </c>
      <c r="D52">
        <v>91549</v>
      </c>
      <c r="E52" s="11">
        <v>86336825</v>
      </c>
      <c r="F52" s="11">
        <v>150483787</v>
      </c>
      <c r="G52" s="9">
        <v>0</v>
      </c>
      <c r="H52" s="22">
        <f>E52+F52</f>
        <v>236820612</v>
      </c>
      <c r="I52" s="4">
        <f>H52/C52</f>
        <v>28109.271454005935</v>
      </c>
      <c r="J52" s="8">
        <f>LN(I52)</f>
        <v>10.243854745884379</v>
      </c>
      <c r="K52" s="8">
        <f>LN(C52)</f>
        <v>9.0389587552205626</v>
      </c>
      <c r="L52" s="8">
        <f>LN(D52)</f>
        <v>11.4246296270501</v>
      </c>
    </row>
    <row r="53" spans="1:12" x14ac:dyDescent="0.3">
      <c r="A53">
        <v>1717887</v>
      </c>
      <c r="B53" t="s">
        <v>62</v>
      </c>
      <c r="C53">
        <v>40463</v>
      </c>
      <c r="D53">
        <v>103018</v>
      </c>
      <c r="E53" s="11">
        <v>1139274680</v>
      </c>
      <c r="F53" s="11">
        <v>1199910786</v>
      </c>
      <c r="G53" s="9">
        <v>8.9671956095259381E-2</v>
      </c>
      <c r="H53" s="22">
        <f>E53+F53</f>
        <v>2339185466</v>
      </c>
      <c r="I53" s="4">
        <f>H53/C53</f>
        <v>57810.480340063761</v>
      </c>
      <c r="J53" s="8">
        <f>LN(I53)</f>
        <v>10.964925358986195</v>
      </c>
      <c r="K53" s="8">
        <f>LN(C53)</f>
        <v>10.608143255278941</v>
      </c>
      <c r="L53" s="8">
        <f>LN(D53)</f>
        <v>11.542659009225051</v>
      </c>
    </row>
    <row r="54" spans="1:12" x14ac:dyDescent="0.3">
      <c r="A54">
        <v>1718628</v>
      </c>
      <c r="B54" t="s">
        <v>63</v>
      </c>
      <c r="C54">
        <v>21953</v>
      </c>
      <c r="D54">
        <v>110546</v>
      </c>
      <c r="E54" s="11">
        <v>320876598</v>
      </c>
      <c r="F54" s="11">
        <v>932063818</v>
      </c>
      <c r="G54" s="9">
        <v>0</v>
      </c>
      <c r="H54" s="22">
        <f>E54+F54</f>
        <v>1252940416</v>
      </c>
      <c r="I54" s="4">
        <f>H54/C54</f>
        <v>57073.767412198787</v>
      </c>
      <c r="J54" s="8">
        <f>LN(I54)</f>
        <v>10.952099875233111</v>
      </c>
      <c r="K54" s="8">
        <f>LN(C54)</f>
        <v>9.9966590834239231</v>
      </c>
      <c r="L54" s="8">
        <f>LN(D54)</f>
        <v>11.613187002908232</v>
      </c>
    </row>
    <row r="55" spans="1:12" x14ac:dyDescent="0.3">
      <c r="A55">
        <v>1719083</v>
      </c>
      <c r="B55" t="s">
        <v>64</v>
      </c>
      <c r="C55">
        <v>3694</v>
      </c>
      <c r="D55">
        <v>172586</v>
      </c>
      <c r="E55" s="11">
        <v>128358619</v>
      </c>
      <c r="F55" s="11">
        <v>276647964</v>
      </c>
      <c r="G55" s="9">
        <v>0</v>
      </c>
      <c r="H55" s="22">
        <f>E55+F55</f>
        <v>405006583</v>
      </c>
      <c r="I55" s="4">
        <f>H55/C55</f>
        <v>109639.03167298321</v>
      </c>
      <c r="J55" s="8">
        <f>LN(I55)</f>
        <v>11.604948718500516</v>
      </c>
      <c r="K55" s="8">
        <f>LN(C55)</f>
        <v>8.2144651607591861</v>
      </c>
      <c r="L55" s="8">
        <f>LN(D55)</f>
        <v>12.058650941943066</v>
      </c>
    </row>
    <row r="56" spans="1:12" x14ac:dyDescent="0.3">
      <c r="A56">
        <v>1718992</v>
      </c>
      <c r="B56" t="s">
        <v>65</v>
      </c>
      <c r="C56">
        <v>19173</v>
      </c>
      <c r="D56">
        <v>185762</v>
      </c>
      <c r="E56" s="11">
        <v>329603475</v>
      </c>
      <c r="F56" s="11">
        <v>1524116833</v>
      </c>
      <c r="G56" s="9">
        <v>0</v>
      </c>
      <c r="H56" s="22">
        <f>E56+F56</f>
        <v>1853720308</v>
      </c>
      <c r="I56" s="4">
        <f>H56/C56</f>
        <v>96683.894434882386</v>
      </c>
      <c r="J56" s="8">
        <f>LN(I56)</f>
        <v>11.479202115707441</v>
      </c>
      <c r="K56" s="8">
        <f>LN(C56)</f>
        <v>9.8612583183183915</v>
      </c>
      <c r="L56" s="8">
        <f>LN(D56)</f>
        <v>12.132221563454292</v>
      </c>
    </row>
    <row r="57" spans="1:12" x14ac:dyDescent="0.3">
      <c r="A57">
        <v>1719642</v>
      </c>
      <c r="B57" t="s">
        <v>66</v>
      </c>
      <c r="C57">
        <v>60087</v>
      </c>
      <c r="D57">
        <v>86552</v>
      </c>
      <c r="E57" s="11">
        <v>1163474920</v>
      </c>
      <c r="F57" s="11">
        <v>2252496910</v>
      </c>
      <c r="G57" s="9">
        <v>0.14597445405850845</v>
      </c>
      <c r="H57" s="22">
        <f>E57+F57</f>
        <v>3415971830</v>
      </c>
      <c r="I57" s="4">
        <f>H57/C57</f>
        <v>56850.430708805565</v>
      </c>
      <c r="J57" s="8">
        <f>LN(I57)</f>
        <v>10.948179075382271</v>
      </c>
      <c r="K57" s="8">
        <f>LN(C57)</f>
        <v>11.003548790969342</v>
      </c>
      <c r="L57" s="8">
        <f>LN(D57)</f>
        <v>11.368500668367409</v>
      </c>
    </row>
    <row r="58" spans="1:12" x14ac:dyDescent="0.3">
      <c r="A58">
        <v>1719837</v>
      </c>
      <c r="B58" t="s">
        <v>67</v>
      </c>
      <c r="C58">
        <v>2861</v>
      </c>
      <c r="D58">
        <v>67167</v>
      </c>
      <c r="E58" s="11">
        <v>5133019</v>
      </c>
      <c r="F58" s="11">
        <v>50256754</v>
      </c>
      <c r="G58" s="9">
        <v>0</v>
      </c>
      <c r="H58" s="22">
        <f>E58+F58</f>
        <v>55389773</v>
      </c>
      <c r="I58" s="4">
        <f>H58/C58</f>
        <v>19360.284166375393</v>
      </c>
      <c r="J58" s="8">
        <f>LN(I58)</f>
        <v>9.8709790387381044</v>
      </c>
      <c r="K58" s="8">
        <f>LN(C58)</f>
        <v>7.95892649305011</v>
      </c>
      <c r="L58" s="8">
        <f>LN(D58)</f>
        <v>11.114937334467607</v>
      </c>
    </row>
    <row r="59" spans="1:12" x14ac:dyDescent="0.3">
      <c r="A59">
        <v>1720149</v>
      </c>
      <c r="B59" t="s">
        <v>68</v>
      </c>
      <c r="C59">
        <v>3017</v>
      </c>
      <c r="D59">
        <v>57823</v>
      </c>
      <c r="E59" s="11">
        <v>27602304</v>
      </c>
      <c r="F59" s="11">
        <v>28398484</v>
      </c>
      <c r="G59" s="9">
        <v>1</v>
      </c>
      <c r="H59" s="22">
        <f>E59+F59</f>
        <v>56000788</v>
      </c>
      <c r="I59" s="4">
        <f>H59/C59</f>
        <v>18561.746105402719</v>
      </c>
      <c r="J59" s="8">
        <f>LN(I59)</f>
        <v>9.8288580808699315</v>
      </c>
      <c r="K59" s="8">
        <f>LN(C59)</f>
        <v>8.0120182391590617</v>
      </c>
      <c r="L59" s="8">
        <f>LN(D59)</f>
        <v>10.965141899385193</v>
      </c>
    </row>
    <row r="60" spans="1:12" x14ac:dyDescent="0.3">
      <c r="A60">
        <v>1720292</v>
      </c>
      <c r="B60" t="s">
        <v>69</v>
      </c>
      <c r="C60">
        <v>21283</v>
      </c>
      <c r="D60">
        <v>54748</v>
      </c>
      <c r="E60" s="11">
        <v>152954775</v>
      </c>
      <c r="F60" s="11">
        <v>189974065</v>
      </c>
      <c r="G60" s="9">
        <v>1</v>
      </c>
      <c r="H60" s="22">
        <f>E60+F60</f>
        <v>342928840</v>
      </c>
      <c r="I60" s="4">
        <f>H60/C60</f>
        <v>16112.805525536813</v>
      </c>
      <c r="J60" s="8">
        <f>LN(I60)</f>
        <v>9.6873696090870176</v>
      </c>
      <c r="K60" s="8">
        <f>LN(C60)</f>
        <v>9.9656639109628031</v>
      </c>
      <c r="L60" s="8">
        <f>LN(D60)</f>
        <v>10.910496117331157</v>
      </c>
    </row>
    <row r="61" spans="1:12" x14ac:dyDescent="0.3">
      <c r="A61">
        <v>1720591</v>
      </c>
      <c r="B61" t="s">
        <v>70</v>
      </c>
      <c r="C61">
        <v>49996</v>
      </c>
      <c r="D61">
        <v>115461</v>
      </c>
      <c r="E61" s="11">
        <v>1208837111</v>
      </c>
      <c r="F61" s="11">
        <v>2640739179</v>
      </c>
      <c r="G61" s="9">
        <v>0</v>
      </c>
      <c r="H61" s="22">
        <f>E61+F61</f>
        <v>3849576290</v>
      </c>
      <c r="I61" s="4">
        <f>H61/C61</f>
        <v>76997.685614849193</v>
      </c>
      <c r="J61" s="8">
        <f>LN(I61)</f>
        <v>11.251530643434091</v>
      </c>
      <c r="K61" s="8">
        <f>LN(C61)</f>
        <v>10.819698281210112</v>
      </c>
      <c r="L61" s="8">
        <f>LN(D61)</f>
        <v>11.656688089585559</v>
      </c>
    </row>
    <row r="62" spans="1:12" x14ac:dyDescent="0.3">
      <c r="A62">
        <v>1721696</v>
      </c>
      <c r="B62" t="s">
        <v>71</v>
      </c>
      <c r="C62">
        <v>3157</v>
      </c>
      <c r="D62">
        <v>71116</v>
      </c>
      <c r="E62" s="11">
        <v>149944590</v>
      </c>
      <c r="F62" s="11">
        <v>108311381</v>
      </c>
      <c r="G62" s="9">
        <v>6.9796954314720813E-3</v>
      </c>
      <c r="H62" s="22">
        <f>E62+F62</f>
        <v>258255971</v>
      </c>
      <c r="I62" s="4">
        <f>H62/C62</f>
        <v>81804.235350015835</v>
      </c>
      <c r="J62" s="8">
        <f>LN(I62)</f>
        <v>11.312084298145521</v>
      </c>
      <c r="K62" s="8">
        <f>LN(C62)</f>
        <v>8.0573774885579912</v>
      </c>
      <c r="L62" s="8">
        <f>LN(D62)</f>
        <v>11.172067625636462</v>
      </c>
    </row>
    <row r="63" spans="1:12" x14ac:dyDescent="0.3">
      <c r="A63">
        <v>1721904</v>
      </c>
      <c r="B63" t="s">
        <v>72</v>
      </c>
      <c r="C63">
        <v>1341</v>
      </c>
      <c r="D63">
        <v>53346</v>
      </c>
      <c r="E63" s="11">
        <v>5043683</v>
      </c>
      <c r="F63" s="11">
        <v>22295547</v>
      </c>
      <c r="G63" s="9">
        <v>0</v>
      </c>
      <c r="H63" s="22">
        <f>E63+F63</f>
        <v>27339230</v>
      </c>
      <c r="I63" s="4">
        <f>H63/C63</f>
        <v>20387.196122296795</v>
      </c>
      <c r="J63" s="8">
        <f>LN(I63)</f>
        <v>9.9226623417193167</v>
      </c>
      <c r="K63" s="8">
        <f>LN(C63)</f>
        <v>7.2011708832816783</v>
      </c>
      <c r="L63" s="8">
        <f>LN(D63)</f>
        <v>10.884554277349194</v>
      </c>
    </row>
    <row r="64" spans="1:12" x14ac:dyDescent="0.3">
      <c r="A64">
        <v>1722931</v>
      </c>
      <c r="B64" t="s">
        <v>73</v>
      </c>
      <c r="C64">
        <v>5958</v>
      </c>
      <c r="D64">
        <v>106347</v>
      </c>
      <c r="E64" s="11">
        <v>103794581</v>
      </c>
      <c r="F64" s="11">
        <v>194737921</v>
      </c>
      <c r="G64" s="9">
        <v>0</v>
      </c>
      <c r="H64" s="22">
        <f>E64+F64</f>
        <v>298532502</v>
      </c>
      <c r="I64" s="4">
        <f>H64/C64</f>
        <v>50106.160120845918</v>
      </c>
      <c r="J64" s="8">
        <f>LN(I64)</f>
        <v>10.821899236018336</v>
      </c>
      <c r="K64" s="8">
        <f>LN(C64)</f>
        <v>8.6924901332732283</v>
      </c>
      <c r="L64" s="8">
        <f>LN(D64)</f>
        <v>11.574462611485798</v>
      </c>
    </row>
    <row r="65" spans="1:12" x14ac:dyDescent="0.3">
      <c r="A65">
        <v>1723074</v>
      </c>
      <c r="B65" t="s">
        <v>74</v>
      </c>
      <c r="C65">
        <v>114190</v>
      </c>
      <c r="D65">
        <v>85998</v>
      </c>
      <c r="E65" s="11">
        <v>1689329342</v>
      </c>
      <c r="F65" s="11">
        <v>2644524303</v>
      </c>
      <c r="G65" s="9">
        <v>0.5655287159072101</v>
      </c>
      <c r="H65" s="22">
        <f>E65+F65</f>
        <v>4333853645</v>
      </c>
      <c r="I65" s="4">
        <f>H65/C65</f>
        <v>37953.005035467206</v>
      </c>
      <c r="J65" s="8">
        <f>LN(I65)</f>
        <v>10.544103963759165</v>
      </c>
      <c r="K65" s="8">
        <f>LN(C65)</f>
        <v>11.645619006695695</v>
      </c>
      <c r="L65" s="8">
        <f>LN(D65)</f>
        <v>11.36207931915127</v>
      </c>
    </row>
    <row r="66" spans="1:12" x14ac:dyDescent="0.3">
      <c r="A66">
        <v>1723256</v>
      </c>
      <c r="B66" t="s">
        <v>75</v>
      </c>
      <c r="C66">
        <v>32498</v>
      </c>
      <c r="D66">
        <v>93832</v>
      </c>
      <c r="E66" s="11">
        <v>1141153319</v>
      </c>
      <c r="F66" s="11">
        <v>2243624199</v>
      </c>
      <c r="G66" s="9">
        <v>2.1028891868828479E-2</v>
      </c>
      <c r="H66" s="22">
        <f>E66+F66</f>
        <v>3384777518</v>
      </c>
      <c r="I66" s="4">
        <f>H66/C66</f>
        <v>104153.4099944612</v>
      </c>
      <c r="J66" s="8">
        <f>LN(I66)</f>
        <v>11.553620187338554</v>
      </c>
      <c r="K66" s="8">
        <f>LN(C66)</f>
        <v>10.388933827962722</v>
      </c>
      <c r="L66" s="8">
        <f>LN(D66)</f>
        <v>11.44926122820134</v>
      </c>
    </row>
    <row r="67" spans="1:12" x14ac:dyDescent="0.3">
      <c r="A67">
        <v>1723620</v>
      </c>
      <c r="B67" t="s">
        <v>76</v>
      </c>
      <c r="C67">
        <v>45648</v>
      </c>
      <c r="D67">
        <v>143492</v>
      </c>
      <c r="E67" s="11">
        <v>1254659698</v>
      </c>
      <c r="F67" s="11">
        <v>2645775754</v>
      </c>
      <c r="G67" s="9">
        <v>0</v>
      </c>
      <c r="H67" s="22">
        <f>E67+F67</f>
        <v>3900435452</v>
      </c>
      <c r="I67" s="4">
        <f>H67/C67</f>
        <v>85445.922099544347</v>
      </c>
      <c r="J67" s="8">
        <f>LN(I67)</f>
        <v>11.355638964754821</v>
      </c>
      <c r="K67" s="8">
        <f>LN(C67)</f>
        <v>10.728715073453282</v>
      </c>
      <c r="L67" s="8">
        <f>LN(D67)</f>
        <v>11.874034563498853</v>
      </c>
    </row>
    <row r="68" spans="1:12" x14ac:dyDescent="0.3">
      <c r="A68">
        <v>1723724</v>
      </c>
      <c r="B68" t="s">
        <v>77</v>
      </c>
      <c r="C68">
        <v>24281</v>
      </c>
      <c r="D68">
        <v>75784</v>
      </c>
      <c r="E68" s="11">
        <v>168052339</v>
      </c>
      <c r="F68" s="11">
        <v>522591802</v>
      </c>
      <c r="G68" s="9">
        <v>0.40736511561518696</v>
      </c>
      <c r="H68" s="22">
        <f>E68+F68</f>
        <v>690644141</v>
      </c>
      <c r="I68" s="4">
        <f>H68/C68</f>
        <v>28443.809604217291</v>
      </c>
      <c r="J68" s="8">
        <f>LN(I68)</f>
        <v>10.25568582727468</v>
      </c>
      <c r="K68" s="8">
        <f>LN(C68)</f>
        <v>10.097449430486758</v>
      </c>
      <c r="L68" s="8">
        <f>LN(D68)</f>
        <v>11.235642467555371</v>
      </c>
    </row>
    <row r="69" spans="1:12" x14ac:dyDescent="0.3">
      <c r="A69">
        <v>1723945</v>
      </c>
      <c r="B69" t="s">
        <v>78</v>
      </c>
      <c r="C69">
        <v>2315</v>
      </c>
      <c r="D69">
        <v>78214</v>
      </c>
      <c r="E69" s="11">
        <v>11358179</v>
      </c>
      <c r="F69" s="11">
        <v>72984535</v>
      </c>
      <c r="G69" s="9">
        <v>0</v>
      </c>
      <c r="H69" s="22">
        <f>E69+F69</f>
        <v>84342714</v>
      </c>
      <c r="I69" s="4">
        <f>H69/C69</f>
        <v>36433.13779697624</v>
      </c>
      <c r="J69" s="8">
        <f>LN(I69)</f>
        <v>10.503234018518977</v>
      </c>
      <c r="K69" s="8">
        <f>LN(C69)</f>
        <v>7.7471649665203346</v>
      </c>
      <c r="L69" s="8">
        <f>LN(D69)</f>
        <v>11.267203938642771</v>
      </c>
    </row>
    <row r="70" spans="1:12" x14ac:dyDescent="0.3">
      <c r="A70">
        <v>1724582</v>
      </c>
      <c r="B70" t="s">
        <v>79</v>
      </c>
      <c r="C70">
        <v>77181</v>
      </c>
      <c r="D70">
        <v>93188</v>
      </c>
      <c r="E70" s="11">
        <v>970073176</v>
      </c>
      <c r="F70" s="11">
        <v>3432148547</v>
      </c>
      <c r="G70" s="9">
        <v>7.9656894123671745E-2</v>
      </c>
      <c r="H70" s="22">
        <f>E70+F70</f>
        <v>4402221723</v>
      </c>
      <c r="I70" s="4">
        <f>H70/C70</f>
        <v>57037.635208147083</v>
      </c>
      <c r="J70" s="8">
        <f>LN(I70)</f>
        <v>10.951466595746057</v>
      </c>
      <c r="K70" s="8">
        <f>LN(C70)</f>
        <v>11.253908591732213</v>
      </c>
      <c r="L70" s="8">
        <f>LN(D70)</f>
        <v>11.442374237019193</v>
      </c>
    </row>
    <row r="71" spans="1:12" x14ac:dyDescent="0.3">
      <c r="A71">
        <v>1724634</v>
      </c>
      <c r="B71" t="s">
        <v>80</v>
      </c>
      <c r="C71">
        <v>19730</v>
      </c>
      <c r="D71">
        <v>92266</v>
      </c>
      <c r="E71" s="11">
        <v>620647374</v>
      </c>
      <c r="F71" s="11">
        <v>412176856</v>
      </c>
      <c r="G71" s="9">
        <v>0.25718297146868574</v>
      </c>
      <c r="H71" s="22">
        <f>E71+F71</f>
        <v>1032824230</v>
      </c>
      <c r="I71" s="4">
        <f>H71/C71</f>
        <v>52347.908261530662</v>
      </c>
      <c r="J71" s="8">
        <f>LN(I71)</f>
        <v>10.865667258700592</v>
      </c>
      <c r="K71" s="8">
        <f>LN(C71)</f>
        <v>9.8898955990166613</v>
      </c>
      <c r="L71" s="8">
        <f>LN(D71)</f>
        <v>11.432430988597913</v>
      </c>
    </row>
    <row r="72" spans="1:12" x14ac:dyDescent="0.3">
      <c r="A72">
        <v>1726571</v>
      </c>
      <c r="B72" t="s">
        <v>81</v>
      </c>
      <c r="C72">
        <v>9405</v>
      </c>
      <c r="D72">
        <v>140703</v>
      </c>
      <c r="E72" s="11">
        <v>93723032</v>
      </c>
      <c r="F72" s="11">
        <v>221097215</v>
      </c>
      <c r="G72" s="9">
        <v>0</v>
      </c>
      <c r="H72" s="22">
        <f>E72+F72</f>
        <v>314820247</v>
      </c>
      <c r="I72" s="4">
        <f>H72/C72</f>
        <v>33473.710473152576</v>
      </c>
      <c r="J72" s="8">
        <f>LN(I72)</f>
        <v>10.418515647730823</v>
      </c>
      <c r="K72" s="8">
        <f>LN(C72)</f>
        <v>9.1489967417351306</v>
      </c>
      <c r="L72" s="8">
        <f>LN(D72)</f>
        <v>11.854406564836792</v>
      </c>
    </row>
    <row r="73" spans="1:12" x14ac:dyDescent="0.3">
      <c r="A73">
        <v>1726710</v>
      </c>
      <c r="B73" t="s">
        <v>82</v>
      </c>
      <c r="C73">
        <v>1618</v>
      </c>
      <c r="D73">
        <v>43086</v>
      </c>
      <c r="E73" s="11">
        <v>10716002</v>
      </c>
      <c r="F73" s="11">
        <v>11200289</v>
      </c>
      <c r="G73" s="9">
        <v>1</v>
      </c>
      <c r="H73" s="22">
        <f>E73+F73</f>
        <v>21916291</v>
      </c>
      <c r="I73" s="4">
        <f>H73/C73</f>
        <v>13545.297280593326</v>
      </c>
      <c r="J73" s="8">
        <f>LN(I73)</f>
        <v>9.5137947019042883</v>
      </c>
      <c r="K73" s="8">
        <f>LN(C73)</f>
        <v>7.3889460976184367</v>
      </c>
      <c r="L73" s="8">
        <f>LN(D73)</f>
        <v>10.670953397338373</v>
      </c>
    </row>
    <row r="74" spans="1:12" x14ac:dyDescent="0.3">
      <c r="A74">
        <v>1726935</v>
      </c>
      <c r="B74" t="s">
        <v>83</v>
      </c>
      <c r="C74">
        <v>14165</v>
      </c>
      <c r="D74">
        <v>78625</v>
      </c>
      <c r="E74" s="11">
        <v>324647702</v>
      </c>
      <c r="F74" s="11">
        <v>353567531</v>
      </c>
      <c r="G74" s="9">
        <v>0</v>
      </c>
      <c r="H74" s="22">
        <f>E74+F74</f>
        <v>678215233</v>
      </c>
      <c r="I74" s="4">
        <f>H74/C74</f>
        <v>47879.649346981998</v>
      </c>
      <c r="J74" s="8">
        <f>LN(I74)</f>
        <v>10.776445836064934</v>
      </c>
      <c r="K74" s="8">
        <f>LN(C74)</f>
        <v>9.5585294122646172</v>
      </c>
      <c r="L74" s="8">
        <f>LN(D74)</f>
        <v>11.272444994002742</v>
      </c>
    </row>
    <row r="75" spans="1:12" x14ac:dyDescent="0.3">
      <c r="A75">
        <v>1726987</v>
      </c>
      <c r="B75" t="s">
        <v>84</v>
      </c>
      <c r="C75">
        <v>1078</v>
      </c>
      <c r="D75">
        <v>104091</v>
      </c>
      <c r="E75" s="11">
        <v>43405859</v>
      </c>
      <c r="F75" s="11">
        <v>58826887</v>
      </c>
      <c r="G75" s="9">
        <v>0</v>
      </c>
      <c r="H75" s="22">
        <f>E75+F75</f>
        <v>102232746</v>
      </c>
      <c r="I75" s="4">
        <f>H75/C75</f>
        <v>94835.571428571435</v>
      </c>
      <c r="J75" s="8">
        <f>LN(I75)</f>
        <v>11.45989984390321</v>
      </c>
      <c r="K75" s="8">
        <f>LN(C75)</f>
        <v>6.9828627514689421</v>
      </c>
      <c r="L75" s="8">
        <f>LN(D75)</f>
        <v>11.55302079553417</v>
      </c>
    </row>
    <row r="76" spans="1:12" x14ac:dyDescent="0.3">
      <c r="A76">
        <v>1727442</v>
      </c>
      <c r="B76" t="s">
        <v>85</v>
      </c>
      <c r="C76">
        <v>10798</v>
      </c>
      <c r="D76">
        <v>65528</v>
      </c>
      <c r="E76" s="11">
        <v>330592240</v>
      </c>
      <c r="F76" s="11">
        <v>309476693</v>
      </c>
      <c r="G76" s="9">
        <v>0</v>
      </c>
      <c r="H76" s="22">
        <f>E76+F76</f>
        <v>640068933</v>
      </c>
      <c r="I76" s="4">
        <f>H76/C76</f>
        <v>59276.61909612891</v>
      </c>
      <c r="J76" s="8">
        <f>LN(I76)</f>
        <v>10.98997022555219</v>
      </c>
      <c r="K76" s="8">
        <f>LN(C76)</f>
        <v>9.2871162107782315</v>
      </c>
      <c r="L76" s="8">
        <f>LN(D76)</f>
        <v>11.090232811195438</v>
      </c>
    </row>
    <row r="77" spans="1:12" x14ac:dyDescent="0.3">
      <c r="A77">
        <v>1727533</v>
      </c>
      <c r="B77" t="s">
        <v>86</v>
      </c>
      <c r="C77">
        <v>4600</v>
      </c>
      <c r="D77">
        <v>121705</v>
      </c>
      <c r="E77" s="11">
        <v>60801431</v>
      </c>
      <c r="F77" s="11">
        <v>146828327</v>
      </c>
      <c r="G77" s="9">
        <v>0</v>
      </c>
      <c r="H77" s="22">
        <f>E77+F77</f>
        <v>207629758</v>
      </c>
      <c r="I77" s="4">
        <f>H77/C77</f>
        <v>45136.903913043476</v>
      </c>
      <c r="J77" s="8">
        <f>LN(I77)</f>
        <v>10.717455459473445</v>
      </c>
      <c r="K77" s="8">
        <f>LN(C77)</f>
        <v>8.4338115824771869</v>
      </c>
      <c r="L77" s="8">
        <f>LN(D77)</f>
        <v>11.709355362766015</v>
      </c>
    </row>
    <row r="78" spans="1:12" x14ac:dyDescent="0.3">
      <c r="A78">
        <v>1727624</v>
      </c>
      <c r="B78" t="s">
        <v>87</v>
      </c>
      <c r="C78">
        <v>20260</v>
      </c>
      <c r="D78">
        <v>157615</v>
      </c>
      <c r="E78" s="11">
        <v>589325469</v>
      </c>
      <c r="F78" s="11">
        <v>927605291</v>
      </c>
      <c r="G78" s="9">
        <v>0</v>
      </c>
      <c r="H78" s="22">
        <f>E78+F78</f>
        <v>1516930760</v>
      </c>
      <c r="I78" s="4">
        <f>H78/C78</f>
        <v>74873.186574531093</v>
      </c>
      <c r="J78" s="8">
        <f>LN(I78)</f>
        <v>11.223551115752585</v>
      </c>
      <c r="K78" s="8">
        <f>LN(C78)</f>
        <v>9.9164037778026746</v>
      </c>
      <c r="L78" s="8">
        <f>LN(D78)</f>
        <v>11.967910629541784</v>
      </c>
    </row>
    <row r="79" spans="1:12" x14ac:dyDescent="0.3">
      <c r="A79">
        <v>1727702</v>
      </c>
      <c r="B79" t="s">
        <v>88</v>
      </c>
      <c r="C79">
        <v>18374</v>
      </c>
      <c r="D79">
        <v>74167</v>
      </c>
      <c r="E79" s="11">
        <v>216051330</v>
      </c>
      <c r="F79" s="11">
        <v>828461628</v>
      </c>
      <c r="G79" s="9">
        <v>7.0179238641901773E-2</v>
      </c>
      <c r="H79" s="22">
        <f>E79+F79</f>
        <v>1044512958</v>
      </c>
      <c r="I79" s="4">
        <f>H79/C79</f>
        <v>56847.336344835094</v>
      </c>
      <c r="J79" s="8">
        <f>LN(I79)</f>
        <v>10.948124643988384</v>
      </c>
      <c r="K79" s="8">
        <f>LN(C79)</f>
        <v>9.8186919008314124</v>
      </c>
      <c r="L79" s="8">
        <f>LN(D79)</f>
        <v>11.214074586292245</v>
      </c>
    </row>
    <row r="80" spans="1:12" x14ac:dyDescent="0.3">
      <c r="A80">
        <v>1728872</v>
      </c>
      <c r="B80" t="s">
        <v>89</v>
      </c>
      <c r="C80">
        <v>21390</v>
      </c>
      <c r="D80">
        <v>132799</v>
      </c>
      <c r="E80" s="11">
        <v>444543906</v>
      </c>
      <c r="F80" s="11">
        <v>1072241774</v>
      </c>
      <c r="G80" s="9">
        <v>0</v>
      </c>
      <c r="H80" s="22">
        <f>E80+F80</f>
        <v>1516785680</v>
      </c>
      <c r="I80" s="4">
        <f>H80/C80</f>
        <v>70910.971482000939</v>
      </c>
      <c r="J80" s="8">
        <f>LN(I80)</f>
        <v>11.169180446415744</v>
      </c>
      <c r="K80" s="8">
        <f>LN(C80)</f>
        <v>9.970678802076451</v>
      </c>
      <c r="L80" s="8">
        <f>LN(D80)</f>
        <v>11.796591985875637</v>
      </c>
    </row>
    <row r="81" spans="1:12" x14ac:dyDescent="0.3">
      <c r="A81">
        <v>1729171</v>
      </c>
      <c r="B81" t="s">
        <v>90</v>
      </c>
      <c r="C81">
        <v>8180</v>
      </c>
      <c r="D81">
        <v>120568</v>
      </c>
      <c r="E81" s="11">
        <v>28589487</v>
      </c>
      <c r="F81" s="11">
        <v>228395476</v>
      </c>
      <c r="G81" s="9">
        <v>0</v>
      </c>
      <c r="H81" s="22">
        <f>E81+F81</f>
        <v>256984963</v>
      </c>
      <c r="I81" s="4">
        <f>H81/C81</f>
        <v>31416.254645476773</v>
      </c>
      <c r="J81" s="8">
        <f>LN(I81)</f>
        <v>10.355080701823313</v>
      </c>
      <c r="K81" s="8">
        <f>LN(C81)</f>
        <v>9.0094474295967935</v>
      </c>
      <c r="L81" s="8">
        <f>LN(D81)</f>
        <v>11.699969188099512</v>
      </c>
    </row>
    <row r="82" spans="1:12" x14ac:dyDescent="0.3">
      <c r="A82">
        <v>1729756</v>
      </c>
      <c r="B82" t="s">
        <v>91</v>
      </c>
      <c r="C82">
        <v>28304</v>
      </c>
      <c r="D82">
        <v>128132</v>
      </c>
      <c r="E82" s="11">
        <v>349768580</v>
      </c>
      <c r="F82" s="11">
        <v>1513681682</v>
      </c>
      <c r="G82" s="9">
        <v>8.7741801289606874E-2</v>
      </c>
      <c r="H82" s="22">
        <f>E82+F82</f>
        <v>1863450262</v>
      </c>
      <c r="I82" s="4">
        <f>H82/C82</f>
        <v>65836.993428490678</v>
      </c>
      <c r="J82" s="8">
        <f>LN(I82)</f>
        <v>11.094937169491919</v>
      </c>
      <c r="K82" s="8">
        <f>LN(C82)</f>
        <v>10.250758416399567</v>
      </c>
      <c r="L82" s="8">
        <f>LN(D82)</f>
        <v>11.76081626152876</v>
      </c>
    </row>
    <row r="83" spans="1:12" x14ac:dyDescent="0.3">
      <c r="A83">
        <v>1729652</v>
      </c>
      <c r="B83" t="s">
        <v>92</v>
      </c>
      <c r="C83">
        <v>8787</v>
      </c>
      <c r="D83">
        <v>228750</v>
      </c>
      <c r="E83" s="11">
        <v>177475126</v>
      </c>
      <c r="F83" s="11">
        <v>970461640</v>
      </c>
      <c r="G83" s="9">
        <v>0</v>
      </c>
      <c r="H83" s="22">
        <f>E83+F83</f>
        <v>1147936766</v>
      </c>
      <c r="I83" s="4">
        <f>H83/C83</f>
        <v>130640.35120063731</v>
      </c>
      <c r="J83" s="8">
        <f>LN(I83)</f>
        <v>11.780203415949346</v>
      </c>
      <c r="K83" s="8">
        <f>LN(C83)</f>
        <v>9.0810286354958425</v>
      </c>
      <c r="L83" s="8">
        <f>LN(D83)</f>
        <v>12.340384983137767</v>
      </c>
    </row>
    <row r="84" spans="1:12" x14ac:dyDescent="0.3">
      <c r="A84">
        <v>1729730</v>
      </c>
      <c r="B84" t="s">
        <v>93</v>
      </c>
      <c r="C84">
        <v>33088</v>
      </c>
      <c r="D84">
        <v>83588</v>
      </c>
      <c r="E84" s="11">
        <v>792120872</v>
      </c>
      <c r="F84" s="11">
        <v>751406632</v>
      </c>
      <c r="G84" s="9">
        <v>0.32653122739329637</v>
      </c>
      <c r="H84" s="22">
        <f>E84+F84</f>
        <v>1543527504</v>
      </c>
      <c r="I84" s="4">
        <f>H84/C84</f>
        <v>46649.162959381043</v>
      </c>
      <c r="J84" s="8">
        <f>LN(I84)</f>
        <v>10.750410263121609</v>
      </c>
      <c r="K84" s="8">
        <f>LN(C84)</f>
        <v>10.406925957868101</v>
      </c>
      <c r="L84" s="8">
        <f>LN(D84)</f>
        <v>11.333655248099989</v>
      </c>
    </row>
    <row r="85" spans="1:12" x14ac:dyDescent="0.3">
      <c r="A85">
        <v>1729938</v>
      </c>
      <c r="B85" t="s">
        <v>94</v>
      </c>
      <c r="C85">
        <v>47896</v>
      </c>
      <c r="D85">
        <v>134910</v>
      </c>
      <c r="E85" s="11">
        <v>1820619091</v>
      </c>
      <c r="F85" s="11">
        <v>2812363119</v>
      </c>
      <c r="G85" s="9">
        <v>7.2703007904732581E-2</v>
      </c>
      <c r="H85" s="22">
        <f>E85+F85</f>
        <v>4632982210</v>
      </c>
      <c r="I85" s="4">
        <f>H85/C85</f>
        <v>96730.044471354602</v>
      </c>
      <c r="J85" s="8">
        <f>LN(I85)</f>
        <v>11.479679330923769</v>
      </c>
      <c r="K85" s="8">
        <f>LN(C85)</f>
        <v>10.776787272605189</v>
      </c>
      <c r="L85" s="8">
        <f>LN(D85)</f>
        <v>11.812363168432864</v>
      </c>
    </row>
    <row r="86" spans="1:12" x14ac:dyDescent="0.3">
      <c r="A86">
        <v>1730029</v>
      </c>
      <c r="B86" t="s">
        <v>95</v>
      </c>
      <c r="C86">
        <v>8542</v>
      </c>
      <c r="D86">
        <v>69614</v>
      </c>
      <c r="E86" s="11">
        <v>47471115</v>
      </c>
      <c r="F86" s="11">
        <v>97479482</v>
      </c>
      <c r="G86" s="9">
        <v>0.35407527129993072</v>
      </c>
      <c r="H86" s="22">
        <f>E86+F86</f>
        <v>144950597</v>
      </c>
      <c r="I86" s="4">
        <f>H86/C86</f>
        <v>16969.163778974478</v>
      </c>
      <c r="J86" s="8">
        <f>LN(I86)</f>
        <v>9.7391530805836517</v>
      </c>
      <c r="K86" s="8">
        <f>LN(C86)</f>
        <v>9.0527504514014119</v>
      </c>
      <c r="L86" s="8">
        <f>LN(D86)</f>
        <v>11.150720975519965</v>
      </c>
    </row>
    <row r="87" spans="1:12" x14ac:dyDescent="0.3">
      <c r="A87">
        <v>1730120</v>
      </c>
      <c r="B87" t="s">
        <v>96</v>
      </c>
      <c r="C87">
        <v>551</v>
      </c>
      <c r="D87">
        <v>47171</v>
      </c>
      <c r="E87" s="11">
        <v>59101</v>
      </c>
      <c r="F87" s="11">
        <v>6429840</v>
      </c>
      <c r="G87" s="9">
        <v>0</v>
      </c>
      <c r="H87" s="22">
        <f>E87+F87</f>
        <v>6488941</v>
      </c>
      <c r="I87" s="4">
        <f>H87/C87</f>
        <v>11776.662431941924</v>
      </c>
      <c r="J87" s="8">
        <f>LN(I87)</f>
        <v>9.3738750920989933</v>
      </c>
      <c r="K87" s="8">
        <f>LN(C87)</f>
        <v>6.3117348091529148</v>
      </c>
      <c r="L87" s="8">
        <f>LN(D87)</f>
        <v>10.761534575968792</v>
      </c>
    </row>
    <row r="88" spans="1:12" x14ac:dyDescent="0.3">
      <c r="A88">
        <v>1730328</v>
      </c>
      <c r="B88" t="s">
        <v>97</v>
      </c>
      <c r="C88">
        <v>546</v>
      </c>
      <c r="D88">
        <v>228750</v>
      </c>
      <c r="E88" s="11">
        <v>3457945</v>
      </c>
      <c r="F88" s="11">
        <v>44627385</v>
      </c>
      <c r="G88" s="9">
        <v>0</v>
      </c>
      <c r="H88" s="22">
        <f>E88+F88</f>
        <v>48085330</v>
      </c>
      <c r="I88" s="4">
        <f>H88/C88</f>
        <v>88068.369963369958</v>
      </c>
      <c r="J88" s="8">
        <f>LN(I88)</f>
        <v>11.385868723207306</v>
      </c>
      <c r="K88" s="8">
        <f>LN(C88)</f>
        <v>6.3026189757449051</v>
      </c>
      <c r="L88" s="8">
        <f>LN(D88)</f>
        <v>12.340384983137767</v>
      </c>
    </row>
    <row r="89" spans="1:12" x14ac:dyDescent="0.3">
      <c r="A89">
        <v>1731121</v>
      </c>
      <c r="B89" t="s">
        <v>98</v>
      </c>
      <c r="C89">
        <v>20801</v>
      </c>
      <c r="D89">
        <v>110662</v>
      </c>
      <c r="E89" s="11">
        <v>217551411</v>
      </c>
      <c r="F89" s="11">
        <v>599525768</v>
      </c>
      <c r="G89" s="9">
        <v>0.1706042921686747</v>
      </c>
      <c r="H89" s="22">
        <f>E89+F89</f>
        <v>817077179</v>
      </c>
      <c r="I89" s="4">
        <f>H89/C89</f>
        <v>39280.668189029377</v>
      </c>
      <c r="J89" s="8">
        <f>LN(I89)</f>
        <v>10.578487773246055</v>
      </c>
      <c r="K89" s="8">
        <f>LN(C89)</f>
        <v>9.9427563414568283</v>
      </c>
      <c r="L89" s="8">
        <f>LN(D89)</f>
        <v>11.614235789666694</v>
      </c>
    </row>
    <row r="90" spans="1:12" x14ac:dyDescent="0.3">
      <c r="A90">
        <v>1731446</v>
      </c>
      <c r="B90" t="s">
        <v>99</v>
      </c>
      <c r="C90">
        <v>4096</v>
      </c>
      <c r="D90">
        <v>135217</v>
      </c>
      <c r="E90" s="11">
        <v>55622264</v>
      </c>
      <c r="F90" s="11">
        <v>279993622</v>
      </c>
      <c r="G90" s="9">
        <v>0</v>
      </c>
      <c r="H90" s="22">
        <f>E90+F90</f>
        <v>335615886</v>
      </c>
      <c r="I90" s="4">
        <f>H90/C90</f>
        <v>81937.47216796875</v>
      </c>
      <c r="J90" s="8">
        <f>LN(I90)</f>
        <v>11.313711700832085</v>
      </c>
      <c r="K90" s="8">
        <f>LN(C90)</f>
        <v>8.317766166719343</v>
      </c>
      <c r="L90" s="8">
        <f>LN(D90)</f>
        <v>11.814636174331405</v>
      </c>
    </row>
    <row r="91" spans="1:12" x14ac:dyDescent="0.3">
      <c r="A91">
        <v>1731667</v>
      </c>
      <c r="B91" t="s">
        <v>100</v>
      </c>
      <c r="C91">
        <v>512</v>
      </c>
      <c r="D91">
        <v>104500</v>
      </c>
      <c r="E91" s="11">
        <v>108071</v>
      </c>
      <c r="F91" s="11">
        <v>9393231</v>
      </c>
      <c r="G91" s="9">
        <v>0</v>
      </c>
      <c r="H91" s="22">
        <f>E91+F91</f>
        <v>9501302</v>
      </c>
      <c r="I91" s="4">
        <f>H91/C91</f>
        <v>18557.23046875</v>
      </c>
      <c r="J91" s="8">
        <f>LN(I91)</f>
        <v>9.828614774771987</v>
      </c>
      <c r="K91" s="8">
        <f>LN(C91)</f>
        <v>6.2383246250395077</v>
      </c>
      <c r="L91" s="8">
        <f>LN(D91)</f>
        <v>11.556942350387002</v>
      </c>
    </row>
    <row r="92" spans="1:12" x14ac:dyDescent="0.3">
      <c r="A92">
        <v>1732018</v>
      </c>
      <c r="B92" t="s">
        <v>101</v>
      </c>
      <c r="C92">
        <v>30629</v>
      </c>
      <c r="D92">
        <v>112633</v>
      </c>
      <c r="E92" s="11">
        <v>1102828240</v>
      </c>
      <c r="F92" s="11">
        <v>1190068676</v>
      </c>
      <c r="G92" s="9">
        <v>8.7930697583534162E-4</v>
      </c>
      <c r="H92" s="22">
        <f>E92+F92</f>
        <v>2292896916</v>
      </c>
      <c r="I92" s="4">
        <f>H92/C92</f>
        <v>74860.325704397794</v>
      </c>
      <c r="J92" s="8">
        <f>LN(I92)</f>
        <v>11.22337933229584</v>
      </c>
      <c r="K92" s="8">
        <f>LN(C92)</f>
        <v>10.329702551562889</v>
      </c>
      <c r="L92" s="8">
        <f>LN(D92)</f>
        <v>11.631890024574432</v>
      </c>
    </row>
    <row r="93" spans="1:12" x14ac:dyDescent="0.3">
      <c r="A93">
        <v>1732200</v>
      </c>
      <c r="B93" t="s">
        <v>102</v>
      </c>
      <c r="C93">
        <v>3547</v>
      </c>
      <c r="D93">
        <v>122750</v>
      </c>
      <c r="E93" s="11">
        <v>36532080</v>
      </c>
      <c r="F93" s="11">
        <v>73768285</v>
      </c>
      <c r="G93" s="9">
        <v>0.40862944162436549</v>
      </c>
      <c r="H93" s="22">
        <f>E93+F93</f>
        <v>110300365</v>
      </c>
      <c r="I93" s="4">
        <f>H93/C93</f>
        <v>31096.80434169721</v>
      </c>
      <c r="J93" s="8">
        <f>LN(I93)</f>
        <v>10.344860338601478</v>
      </c>
      <c r="K93" s="8">
        <f>LN(C93)</f>
        <v>8.1738574547736214</v>
      </c>
      <c r="L93" s="8">
        <f>LN(D93)</f>
        <v>11.717905045656767</v>
      </c>
    </row>
    <row r="94" spans="1:12" x14ac:dyDescent="0.3">
      <c r="A94">
        <v>1732525</v>
      </c>
      <c r="B94" t="s">
        <v>103</v>
      </c>
      <c r="C94">
        <v>8113</v>
      </c>
      <c r="D94">
        <v>104746</v>
      </c>
      <c r="E94" s="11">
        <v>74627391</v>
      </c>
      <c r="F94" s="11">
        <v>217717309</v>
      </c>
      <c r="G94" s="9">
        <v>0</v>
      </c>
      <c r="H94" s="22">
        <f>E94+F94</f>
        <v>292344700</v>
      </c>
      <c r="I94" s="4">
        <f>H94/C94</f>
        <v>36034.105756193763</v>
      </c>
      <c r="J94" s="8">
        <f>LN(I94)</f>
        <v>10.492221151071538</v>
      </c>
      <c r="K94" s="8">
        <f>LN(C94)</f>
        <v>9.0012229923950642</v>
      </c>
      <c r="L94" s="8">
        <f>LN(D94)</f>
        <v>11.559293650897756</v>
      </c>
    </row>
    <row r="95" spans="1:12" x14ac:dyDescent="0.3">
      <c r="A95">
        <v>1732746</v>
      </c>
      <c r="B95" t="s">
        <v>104</v>
      </c>
      <c r="C95">
        <v>37222</v>
      </c>
      <c r="D95">
        <v>88460</v>
      </c>
      <c r="E95" s="11">
        <v>897687428</v>
      </c>
      <c r="F95" s="11">
        <v>712977924</v>
      </c>
      <c r="G95" s="9">
        <v>0.43509474246063518</v>
      </c>
      <c r="H95" s="22">
        <f>E95+F95</f>
        <v>1610665352</v>
      </c>
      <c r="I95" s="4">
        <f>H95/C95</f>
        <v>43271.8648111332</v>
      </c>
      <c r="J95" s="8">
        <f>LN(I95)</f>
        <v>10.675257929381408</v>
      </c>
      <c r="K95" s="8">
        <f>LN(C95)</f>
        <v>10.524655263303909</v>
      </c>
      <c r="L95" s="8">
        <f>LN(D95)</f>
        <v>11.390305751422318</v>
      </c>
    </row>
    <row r="96" spans="1:12" x14ac:dyDescent="0.3">
      <c r="A96">
        <v>1733331</v>
      </c>
      <c r="B96" t="s">
        <v>105</v>
      </c>
      <c r="C96">
        <v>9705</v>
      </c>
      <c r="D96">
        <v>67938</v>
      </c>
      <c r="E96" s="11">
        <v>130628607</v>
      </c>
      <c r="F96" s="11">
        <v>127928093</v>
      </c>
      <c r="G96" s="9">
        <v>0.81856584644629848</v>
      </c>
      <c r="H96" s="22">
        <f>E96+F96</f>
        <v>258556700</v>
      </c>
      <c r="I96" s="4">
        <f>H96/C96</f>
        <v>26641.597114889231</v>
      </c>
      <c r="J96" s="8">
        <f>LN(I96)</f>
        <v>10.190229074617397</v>
      </c>
      <c r="K96" s="8">
        <f>LN(C96)</f>
        <v>9.1803964956031106</v>
      </c>
      <c r="L96" s="8">
        <f>LN(D96)</f>
        <v>11.126350803542094</v>
      </c>
    </row>
    <row r="97" spans="1:12" x14ac:dyDescent="0.3">
      <c r="A97">
        <v>1733383</v>
      </c>
      <c r="B97" t="s">
        <v>106</v>
      </c>
      <c r="C97">
        <v>20035</v>
      </c>
      <c r="D97">
        <v>40898</v>
      </c>
      <c r="E97" s="11">
        <v>104631342</v>
      </c>
      <c r="F97" s="11">
        <v>198408405</v>
      </c>
      <c r="G97" s="9">
        <v>1</v>
      </c>
      <c r="H97" s="22">
        <f>E97+F97</f>
        <v>303039747</v>
      </c>
      <c r="I97" s="4">
        <f>H97/C97</f>
        <v>15125.517694035438</v>
      </c>
      <c r="J97" s="8">
        <f>LN(I97)</f>
        <v>9.6241385100181098</v>
      </c>
      <c r="K97" s="8">
        <f>LN(C97)</f>
        <v>9.9052360230702448</v>
      </c>
      <c r="L97" s="8">
        <f>LN(D97)</f>
        <v>10.618836441079759</v>
      </c>
    </row>
    <row r="98" spans="1:12" x14ac:dyDescent="0.3">
      <c r="A98">
        <v>1733435</v>
      </c>
      <c r="B98" t="s">
        <v>107</v>
      </c>
      <c r="C98">
        <v>8942</v>
      </c>
      <c r="D98">
        <v>77617</v>
      </c>
      <c r="E98" s="11">
        <v>177958118</v>
      </c>
      <c r="F98" s="11">
        <v>308533125</v>
      </c>
      <c r="G98" s="9">
        <v>0</v>
      </c>
      <c r="H98" s="22">
        <f>E98+F98</f>
        <v>486491243</v>
      </c>
      <c r="I98" s="4">
        <f>H98/C98</f>
        <v>54405.193804518007</v>
      </c>
      <c r="J98" s="8">
        <f>LN(I98)</f>
        <v>10.904214902634406</v>
      </c>
      <c r="K98" s="8">
        <f>LN(C98)</f>
        <v>9.0985145567939263</v>
      </c>
      <c r="L98" s="8">
        <f>LN(D98)</f>
        <v>11.259541754343456</v>
      </c>
    </row>
    <row r="99" spans="1:12" x14ac:dyDescent="0.3">
      <c r="A99">
        <v>1733630</v>
      </c>
      <c r="B99" t="s">
        <v>108</v>
      </c>
      <c r="C99">
        <v>9111</v>
      </c>
      <c r="D99">
        <v>215817</v>
      </c>
      <c r="E99" s="11">
        <v>15050997</v>
      </c>
      <c r="F99" s="11">
        <v>488268787</v>
      </c>
      <c r="G99" s="9">
        <v>0</v>
      </c>
      <c r="H99" s="22">
        <f>E99+F99</f>
        <v>503319784</v>
      </c>
      <c r="I99" s="4">
        <f>H99/C99</f>
        <v>55243.089013280653</v>
      </c>
      <c r="J99" s="8">
        <f>LN(I99)</f>
        <v>10.91949852582365</v>
      </c>
      <c r="K99" s="8">
        <f>LN(C99)</f>
        <v>9.1172377537138587</v>
      </c>
      <c r="L99" s="8">
        <f>LN(D99)</f>
        <v>12.282186105348496</v>
      </c>
    </row>
    <row r="100" spans="1:12" x14ac:dyDescent="0.3">
      <c r="A100">
        <v>1733695</v>
      </c>
      <c r="B100" t="s">
        <v>109</v>
      </c>
      <c r="C100">
        <v>13737</v>
      </c>
      <c r="D100">
        <v>57247</v>
      </c>
      <c r="E100" s="11">
        <v>71545937</v>
      </c>
      <c r="F100" s="11">
        <v>131111247</v>
      </c>
      <c r="G100" s="9">
        <v>0.61717232102824693</v>
      </c>
      <c r="H100" s="22">
        <f>E100+F100</f>
        <v>202657184</v>
      </c>
      <c r="I100" s="4">
        <f>H100/C100</f>
        <v>14752.652253039238</v>
      </c>
      <c r="J100" s="8">
        <f>LN(I100)</f>
        <v>9.5991781593687797</v>
      </c>
      <c r="K100" s="8">
        <f>LN(C100)</f>
        <v>9.5278482013252059</v>
      </c>
      <c r="L100" s="8">
        <f>LN(D100)</f>
        <v>10.955130518296741</v>
      </c>
    </row>
    <row r="101" spans="1:12" x14ac:dyDescent="0.3">
      <c r="A101">
        <v>1733851</v>
      </c>
      <c r="B101" t="s">
        <v>110</v>
      </c>
      <c r="C101">
        <v>1456</v>
      </c>
      <c r="D101">
        <v>82159</v>
      </c>
      <c r="E101" s="11">
        <v>8421655</v>
      </c>
      <c r="F101" s="11">
        <v>24553876</v>
      </c>
      <c r="G101" s="9">
        <v>0</v>
      </c>
      <c r="H101" s="22">
        <f>E101+F101</f>
        <v>32975531</v>
      </c>
      <c r="I101" s="4">
        <f>H101/C101</f>
        <v>22648.029532967033</v>
      </c>
      <c r="J101" s="8">
        <f>LN(I101)</f>
        <v>10.027828130789782</v>
      </c>
      <c r="K101" s="8">
        <f>LN(C101)</f>
        <v>7.2834482287566313</v>
      </c>
      <c r="L101" s="8">
        <f>LN(D101)</f>
        <v>11.316411673155438</v>
      </c>
    </row>
    <row r="102" spans="1:12" x14ac:dyDescent="0.3">
      <c r="A102">
        <v>1734514</v>
      </c>
      <c r="B102" t="s">
        <v>111</v>
      </c>
      <c r="C102">
        <v>14915</v>
      </c>
      <c r="D102">
        <v>81385</v>
      </c>
      <c r="E102" s="11">
        <v>183369234</v>
      </c>
      <c r="F102" s="11">
        <v>289749678</v>
      </c>
      <c r="G102" s="9">
        <v>0.34036539124439846</v>
      </c>
      <c r="H102" s="22">
        <f>E102+F102</f>
        <v>473118912</v>
      </c>
      <c r="I102" s="4">
        <f>H102/C102</f>
        <v>31721.013208179684</v>
      </c>
      <c r="J102" s="8">
        <f>LN(I102)</f>
        <v>10.364734617488947</v>
      </c>
      <c r="K102" s="8">
        <f>LN(C102)</f>
        <v>9.6101226969488494</v>
      </c>
      <c r="L102" s="8">
        <f>LN(D102)</f>
        <v>11.306946259825599</v>
      </c>
    </row>
    <row r="103" spans="1:12" x14ac:dyDescent="0.3">
      <c r="A103">
        <v>1734722</v>
      </c>
      <c r="B103" t="s">
        <v>112</v>
      </c>
      <c r="C103">
        <v>30209</v>
      </c>
      <c r="D103">
        <v>159567</v>
      </c>
      <c r="E103" s="11">
        <v>889115568</v>
      </c>
      <c r="F103" s="11">
        <v>2352014644</v>
      </c>
      <c r="G103" s="9">
        <v>1.193001060445387E-2</v>
      </c>
      <c r="H103" s="22">
        <f>E103+F103</f>
        <v>3241130212</v>
      </c>
      <c r="I103" s="4">
        <f>H103/C103</f>
        <v>107290.21854414248</v>
      </c>
      <c r="J103" s="8">
        <f>LN(I103)</f>
        <v>11.583292764576639</v>
      </c>
      <c r="K103" s="8">
        <f>LN(C103)</f>
        <v>10.315895172210867</v>
      </c>
      <c r="L103" s="8">
        <f>LN(D103)</f>
        <v>11.980219175701325</v>
      </c>
    </row>
    <row r="104" spans="1:12" x14ac:dyDescent="0.3">
      <c r="A104">
        <v>1734865</v>
      </c>
      <c r="B104" t="s">
        <v>113</v>
      </c>
      <c r="C104">
        <v>5227</v>
      </c>
      <c r="D104">
        <v>105282</v>
      </c>
      <c r="E104" s="11">
        <v>55378796</v>
      </c>
      <c r="F104" s="11">
        <v>148565577</v>
      </c>
      <c r="G104" s="9">
        <v>0.98561292865589278</v>
      </c>
      <c r="H104" s="22">
        <f>E104+F104</f>
        <v>203944373</v>
      </c>
      <c r="I104" s="4">
        <f>H104/C104</f>
        <v>39017.480964224218</v>
      </c>
      <c r="J104" s="8">
        <f>LN(I104)</f>
        <v>10.571765054538695</v>
      </c>
      <c r="K104" s="8">
        <f>LN(C104)</f>
        <v>8.5615927787129227</v>
      </c>
      <c r="L104" s="8">
        <f>LN(D104)</f>
        <v>11.564397743339191</v>
      </c>
    </row>
    <row r="105" spans="1:12" x14ac:dyDescent="0.3">
      <c r="A105">
        <v>1735086</v>
      </c>
      <c r="B105" t="s">
        <v>114</v>
      </c>
      <c r="C105">
        <v>8213</v>
      </c>
      <c r="D105">
        <v>68250</v>
      </c>
      <c r="E105" s="11">
        <v>320636413</v>
      </c>
      <c r="F105" s="11">
        <v>213154909</v>
      </c>
      <c r="G105" s="9">
        <v>4.807692307692308E-4</v>
      </c>
      <c r="H105" s="22">
        <f>E105+F105</f>
        <v>533791322</v>
      </c>
      <c r="I105" s="4">
        <f>H105/C105</f>
        <v>64993.464263971749</v>
      </c>
      <c r="J105" s="8">
        <f>LN(I105)</f>
        <v>11.082041994037256</v>
      </c>
      <c r="K105" s="8">
        <f>LN(C105)</f>
        <v>9.0134735437401918</v>
      </c>
      <c r="L105" s="8">
        <f>LN(D105)</f>
        <v>11.130932713047207</v>
      </c>
    </row>
    <row r="106" spans="1:12" x14ac:dyDescent="0.3">
      <c r="A106">
        <v>1735307</v>
      </c>
      <c r="B106" t="s">
        <v>115</v>
      </c>
      <c r="C106">
        <v>17169</v>
      </c>
      <c r="D106">
        <v>250001</v>
      </c>
      <c r="E106" s="11">
        <v>289334103</v>
      </c>
      <c r="F106" s="11">
        <v>1937172800</v>
      </c>
      <c r="G106" s="9">
        <v>0</v>
      </c>
      <c r="H106" s="22">
        <f>E106+F106</f>
        <v>2226506903</v>
      </c>
      <c r="I106" s="4">
        <f>H106/C106</f>
        <v>129681.80458966743</v>
      </c>
      <c r="J106" s="8">
        <f>LN(I106)</f>
        <v>11.772839072025779</v>
      </c>
      <c r="K106" s="8">
        <f>LN(C106)</f>
        <v>9.7508607110772125</v>
      </c>
      <c r="L106" s="8">
        <f>LN(D106)</f>
        <v>12.429220196836383</v>
      </c>
    </row>
    <row r="107" spans="1:12" x14ac:dyDescent="0.3">
      <c r="A107">
        <v>1735385</v>
      </c>
      <c r="B107" t="s">
        <v>116</v>
      </c>
      <c r="C107">
        <v>1714</v>
      </c>
      <c r="D107">
        <v>61563</v>
      </c>
      <c r="E107" s="11">
        <v>591987519</v>
      </c>
      <c r="F107" s="11">
        <v>229358318</v>
      </c>
      <c r="G107" s="9">
        <v>0</v>
      </c>
      <c r="H107" s="22">
        <f>E107+F107</f>
        <v>821345837</v>
      </c>
      <c r="I107" s="4">
        <f>H107/C107</f>
        <v>479198.27129521588</v>
      </c>
      <c r="J107" s="8">
        <f>LN(I107)</f>
        <v>13.079869718296102</v>
      </c>
      <c r="K107" s="8">
        <f>LN(C107)</f>
        <v>7.4465850991577254</v>
      </c>
      <c r="L107" s="8">
        <f>LN(D107)</f>
        <v>11.027816319708874</v>
      </c>
    </row>
    <row r="108" spans="1:12" x14ac:dyDescent="0.3">
      <c r="A108">
        <v>1735411</v>
      </c>
      <c r="B108" t="s">
        <v>117</v>
      </c>
      <c r="C108">
        <v>51744</v>
      </c>
      <c r="D108">
        <v>107428</v>
      </c>
      <c r="E108" s="11">
        <v>695527165</v>
      </c>
      <c r="F108" s="11">
        <v>1585481333</v>
      </c>
      <c r="G108" s="9">
        <v>9.9961926518180089E-2</v>
      </c>
      <c r="H108" s="22">
        <f>E108+F108</f>
        <v>2281008498</v>
      </c>
      <c r="I108" s="4">
        <f>H108/C108</f>
        <v>44082.56992115028</v>
      </c>
      <c r="J108" s="8">
        <f>LN(I108)</f>
        <v>10.693819743423854</v>
      </c>
      <c r="K108" s="8">
        <f>LN(C108)</f>
        <v>10.854063762376834</v>
      </c>
      <c r="L108" s="8">
        <f>LN(D108)</f>
        <v>11.584576134713581</v>
      </c>
    </row>
    <row r="109" spans="1:12" x14ac:dyDescent="0.3">
      <c r="A109">
        <v>1735515</v>
      </c>
      <c r="B109" t="s">
        <v>118</v>
      </c>
      <c r="C109">
        <v>676</v>
      </c>
      <c r="D109">
        <v>77813</v>
      </c>
      <c r="E109" s="11">
        <v>309877</v>
      </c>
      <c r="F109" s="11">
        <v>11704016</v>
      </c>
      <c r="G109" s="9">
        <v>0</v>
      </c>
      <c r="H109" s="22">
        <f>E109+F109</f>
        <v>12013893</v>
      </c>
      <c r="I109" s="4">
        <f>H109/C109</f>
        <v>17772.031065088759</v>
      </c>
      <c r="J109" s="8">
        <f>LN(I109)</f>
        <v>9.7853812120336077</v>
      </c>
      <c r="K109" s="8">
        <f>LN(C109)</f>
        <v>6.5161930760429643</v>
      </c>
      <c r="L109" s="8">
        <f>LN(D109)</f>
        <v>11.26206379132333</v>
      </c>
    </row>
    <row r="110" spans="1:12" x14ac:dyDescent="0.3">
      <c r="A110">
        <v>1735835</v>
      </c>
      <c r="B110" t="s">
        <v>119</v>
      </c>
      <c r="C110">
        <v>24507</v>
      </c>
      <c r="D110">
        <v>130235</v>
      </c>
      <c r="E110" s="11">
        <v>366961848</v>
      </c>
      <c r="F110" s="11">
        <v>985737455</v>
      </c>
      <c r="G110" s="9">
        <v>0</v>
      </c>
      <c r="H110" s="22">
        <f>E110+F110</f>
        <v>1352699303</v>
      </c>
      <c r="I110" s="4">
        <f>H110/C110</f>
        <v>55196.446035826499</v>
      </c>
      <c r="J110" s="8">
        <f>LN(I110)</f>
        <v>10.918653846783545</v>
      </c>
      <c r="K110" s="8">
        <f>LN(C110)</f>
        <v>10.106714070009978</v>
      </c>
      <c r="L110" s="8">
        <f>LN(D110)</f>
        <v>11.777095789836036</v>
      </c>
    </row>
    <row r="111" spans="1:12" x14ac:dyDescent="0.3">
      <c r="A111">
        <v>1735866</v>
      </c>
      <c r="B111" t="s">
        <v>120</v>
      </c>
      <c r="C111">
        <v>4299</v>
      </c>
      <c r="D111">
        <v>56841</v>
      </c>
      <c r="E111" s="11">
        <v>20240021</v>
      </c>
      <c r="F111" s="11">
        <v>46891364</v>
      </c>
      <c r="G111" s="9">
        <v>1</v>
      </c>
      <c r="H111" s="22">
        <f>E111+F111</f>
        <v>67131385</v>
      </c>
      <c r="I111" s="4">
        <f>H111/C111</f>
        <v>15615.58153058851</v>
      </c>
      <c r="J111" s="8">
        <f>LN(I111)</f>
        <v>9.6560245108161329</v>
      </c>
      <c r="K111" s="8">
        <f>LN(C111)</f>
        <v>8.3661377164962811</v>
      </c>
      <c r="L111" s="8">
        <f>LN(D111)</f>
        <v>10.948013175300472</v>
      </c>
    </row>
    <row r="112" spans="1:12" x14ac:dyDescent="0.3">
      <c r="A112">
        <v>1735879</v>
      </c>
      <c r="B112" t="s">
        <v>121</v>
      </c>
      <c r="C112">
        <v>19868</v>
      </c>
      <c r="D112">
        <v>86437</v>
      </c>
      <c r="E112" s="11">
        <v>538959361</v>
      </c>
      <c r="F112" s="11">
        <v>358598079</v>
      </c>
      <c r="G112" s="9">
        <v>0.34896984020962851</v>
      </c>
      <c r="H112" s="22">
        <f>E112+F112</f>
        <v>897557440</v>
      </c>
      <c r="I112" s="4">
        <f>H112/C112</f>
        <v>45176.033823233338</v>
      </c>
      <c r="J112" s="8">
        <f>LN(I112)</f>
        <v>10.718322000051554</v>
      </c>
      <c r="K112" s="8">
        <f>LN(C112)</f>
        <v>9.8968656762272413</v>
      </c>
      <c r="L112" s="8">
        <f>LN(D112)</f>
        <v>11.367171103863992</v>
      </c>
    </row>
    <row r="113" spans="1:12" x14ac:dyDescent="0.3">
      <c r="A113">
        <v>1736750</v>
      </c>
      <c r="B113" t="s">
        <v>122</v>
      </c>
      <c r="C113">
        <v>27652</v>
      </c>
      <c r="D113">
        <v>83357</v>
      </c>
      <c r="E113" s="11">
        <v>358612656</v>
      </c>
      <c r="F113" s="11">
        <v>950676740</v>
      </c>
      <c r="G113" s="9">
        <v>0</v>
      </c>
      <c r="H113" s="22">
        <f>E113+F113</f>
        <v>1309289396</v>
      </c>
      <c r="I113" s="4">
        <f>H113/C113</f>
        <v>47348.813684362794</v>
      </c>
      <c r="J113" s="8">
        <f>LN(I113)</f>
        <v>10.765297044115838</v>
      </c>
      <c r="K113" s="8">
        <f>LN(C113)</f>
        <v>10.227453337065155</v>
      </c>
      <c r="L113" s="8">
        <f>LN(D113)</f>
        <v>11.330887867855907</v>
      </c>
    </row>
    <row r="114" spans="1:12" x14ac:dyDescent="0.3">
      <c r="A114">
        <v>1737218</v>
      </c>
      <c r="B114" t="s">
        <v>123</v>
      </c>
      <c r="C114">
        <v>664</v>
      </c>
      <c r="D114">
        <v>144688</v>
      </c>
      <c r="E114" s="11">
        <v>83512</v>
      </c>
      <c r="F114" s="11">
        <v>25199187</v>
      </c>
      <c r="G114" s="9">
        <v>0</v>
      </c>
      <c r="H114" s="22">
        <f>E114+F114</f>
        <v>25282699</v>
      </c>
      <c r="I114" s="4">
        <f>H114/C114</f>
        <v>38076.35391566265</v>
      </c>
      <c r="J114" s="8">
        <f>LN(I114)</f>
        <v>10.547348736308107</v>
      </c>
      <c r="K114" s="8">
        <f>LN(C114)</f>
        <v>6.4982821494764336</v>
      </c>
      <c r="L114" s="8">
        <f>LN(D114)</f>
        <v>11.882334978980261</v>
      </c>
    </row>
    <row r="115" spans="1:12" x14ac:dyDescent="0.3">
      <c r="A115">
        <v>1737257</v>
      </c>
      <c r="B115" t="s">
        <v>124</v>
      </c>
      <c r="C115">
        <v>4022</v>
      </c>
      <c r="D115">
        <v>100455</v>
      </c>
      <c r="E115" s="11">
        <v>20091573</v>
      </c>
      <c r="F115" s="11">
        <v>146721960</v>
      </c>
      <c r="G115" s="9">
        <v>0</v>
      </c>
      <c r="H115" s="22">
        <f>E115+F115</f>
        <v>166813533</v>
      </c>
      <c r="I115" s="4">
        <f>H115/C115</f>
        <v>41475.269269020391</v>
      </c>
      <c r="J115" s="8">
        <f>LN(I115)</f>
        <v>10.632852607358737</v>
      </c>
      <c r="K115" s="8">
        <f>LN(C115)</f>
        <v>8.2995345703325967</v>
      </c>
      <c r="L115" s="8">
        <f>LN(D115)</f>
        <v>11.51746514501226</v>
      </c>
    </row>
    <row r="116" spans="1:12" x14ac:dyDescent="0.3">
      <c r="A116">
        <v>1737608</v>
      </c>
      <c r="B116" t="s">
        <v>125</v>
      </c>
      <c r="C116">
        <v>7722</v>
      </c>
      <c r="D116">
        <v>207623</v>
      </c>
      <c r="E116" s="11">
        <v>7531762</v>
      </c>
      <c r="F116" s="11">
        <v>492937605</v>
      </c>
      <c r="G116" s="9">
        <v>0</v>
      </c>
      <c r="H116" s="22">
        <f>E116+F116</f>
        <v>500469367</v>
      </c>
      <c r="I116" s="4">
        <f>H116/C116</f>
        <v>64810.847837347836</v>
      </c>
      <c r="J116" s="8">
        <f>LN(I116)</f>
        <v>11.079228273227073</v>
      </c>
      <c r="K116" s="8">
        <f>LN(C116)</f>
        <v>8.9518286768241815</v>
      </c>
      <c r="L116" s="8">
        <f>LN(D116)</f>
        <v>12.243479214117846</v>
      </c>
    </row>
    <row r="117" spans="1:12" x14ac:dyDescent="0.3">
      <c r="A117">
        <v>1737894</v>
      </c>
      <c r="B117" t="s">
        <v>126</v>
      </c>
      <c r="C117">
        <v>8039</v>
      </c>
      <c r="D117">
        <v>91852</v>
      </c>
      <c r="E117" s="11">
        <v>71271760</v>
      </c>
      <c r="F117" s="11">
        <v>186886194</v>
      </c>
      <c r="G117" s="9">
        <v>0</v>
      </c>
      <c r="H117" s="22">
        <f>E117+F117</f>
        <v>258157954</v>
      </c>
      <c r="I117" s="4">
        <f>H117/C117</f>
        <v>32113.192436870257</v>
      </c>
      <c r="J117" s="8">
        <f>LN(I117)</f>
        <v>10.377022204030983</v>
      </c>
      <c r="K117" s="8">
        <f>LN(C117)</f>
        <v>8.9920599763279601</v>
      </c>
      <c r="L117" s="8">
        <f>LN(D117)</f>
        <v>11.42793386503876</v>
      </c>
    </row>
    <row r="118" spans="1:12" x14ac:dyDescent="0.3">
      <c r="A118">
        <v>1737907</v>
      </c>
      <c r="B118" t="s">
        <v>127</v>
      </c>
      <c r="C118">
        <v>9627</v>
      </c>
      <c r="D118">
        <v>113162</v>
      </c>
      <c r="E118" s="11">
        <v>281919843</v>
      </c>
      <c r="F118" s="11">
        <v>668567143</v>
      </c>
      <c r="G118" s="9">
        <v>0</v>
      </c>
      <c r="H118" s="22">
        <f>E118+F118</f>
        <v>950486986</v>
      </c>
      <c r="I118" s="4">
        <f>H118/C118</f>
        <v>98731.379038121944</v>
      </c>
      <c r="J118" s="8">
        <f>LN(I118)</f>
        <v>11.50015809827987</v>
      </c>
      <c r="K118" s="8">
        <f>LN(C118)</f>
        <v>9.1723269297779666</v>
      </c>
      <c r="L118" s="8">
        <f>LN(D118)</f>
        <v>11.636575699349104</v>
      </c>
    </row>
    <row r="119" spans="1:12" x14ac:dyDescent="0.3">
      <c r="A119">
        <v>1738479</v>
      </c>
      <c r="B119" t="s">
        <v>128</v>
      </c>
      <c r="C119">
        <v>6387</v>
      </c>
      <c r="D119">
        <v>110000</v>
      </c>
      <c r="E119" s="11">
        <v>128696852</v>
      </c>
      <c r="F119" s="11">
        <v>224634323</v>
      </c>
      <c r="G119" s="9">
        <v>0</v>
      </c>
      <c r="H119" s="22">
        <f>E119+F119</f>
        <v>353331175</v>
      </c>
      <c r="I119" s="4">
        <f>H119/C119</f>
        <v>55320.365586347267</v>
      </c>
      <c r="J119" s="8">
        <f>LN(I119)</f>
        <v>10.920896394331464</v>
      </c>
      <c r="K119" s="8">
        <f>LN(C119)</f>
        <v>8.7620199535615892</v>
      </c>
      <c r="L119" s="8">
        <f>LN(D119)</f>
        <v>11.608235644774552</v>
      </c>
    </row>
    <row r="120" spans="1:12" x14ac:dyDescent="0.3">
      <c r="A120">
        <v>1738570</v>
      </c>
      <c r="B120" t="s">
        <v>129</v>
      </c>
      <c r="C120">
        <v>150221</v>
      </c>
      <c r="D120">
        <v>84971</v>
      </c>
      <c r="E120" s="11">
        <v>2295741525</v>
      </c>
      <c r="F120" s="11">
        <v>3338556246</v>
      </c>
      <c r="G120" s="9">
        <v>0.38476476769396523</v>
      </c>
      <c r="H120" s="22">
        <f>E120+F120</f>
        <v>5634297771</v>
      </c>
      <c r="I120" s="4">
        <f>H120/C120</f>
        <v>37506.725231492266</v>
      </c>
      <c r="J120" s="8">
        <f>LN(I120)</f>
        <v>10.532275535385557</v>
      </c>
      <c r="K120" s="8">
        <f>LN(C120)</f>
        <v>11.919862822121054</v>
      </c>
      <c r="L120" s="8">
        <f>LN(D120)</f>
        <v>11.350065300787932</v>
      </c>
    </row>
    <row r="121" spans="1:12" x14ac:dyDescent="0.3">
      <c r="A121">
        <v>1738830</v>
      </c>
      <c r="B121" t="s">
        <v>130</v>
      </c>
      <c r="C121">
        <v>12525</v>
      </c>
      <c r="D121">
        <v>60083</v>
      </c>
      <c r="E121" s="11">
        <v>43317039</v>
      </c>
      <c r="F121" s="11">
        <v>157206872</v>
      </c>
      <c r="G121" s="9">
        <v>0.54738095238095241</v>
      </c>
      <c r="H121" s="22">
        <f>E121+F121</f>
        <v>200523911</v>
      </c>
      <c r="I121" s="4">
        <f>H121/C121</f>
        <v>16009.893093812376</v>
      </c>
      <c r="J121" s="8">
        <f>LN(I121)</f>
        <v>9.6809621285051541</v>
      </c>
      <c r="K121" s="8">
        <f>LN(C121)</f>
        <v>9.4354819259530647</v>
      </c>
      <c r="L121" s="8">
        <f>LN(D121)</f>
        <v>11.003482218613488</v>
      </c>
    </row>
    <row r="122" spans="1:12" x14ac:dyDescent="0.3">
      <c r="A122">
        <v>1738895</v>
      </c>
      <c r="B122" t="s">
        <v>131</v>
      </c>
      <c r="C122">
        <v>571</v>
      </c>
      <c r="D122">
        <v>81146</v>
      </c>
      <c r="E122" s="11">
        <v>1607701</v>
      </c>
      <c r="F122" s="11">
        <v>11445991</v>
      </c>
      <c r="G122" s="9">
        <v>0</v>
      </c>
      <c r="H122" s="22">
        <f>E122+F122</f>
        <v>13053692</v>
      </c>
      <c r="I122" s="4">
        <f>H122/C122</f>
        <v>22861.106830122593</v>
      </c>
      <c r="J122" s="8">
        <f>LN(I122)</f>
        <v>10.037192353942343</v>
      </c>
      <c r="K122" s="8">
        <f>LN(C122)</f>
        <v>6.3473892096560105</v>
      </c>
      <c r="L122" s="8">
        <f>LN(D122)</f>
        <v>11.304005280292261</v>
      </c>
    </row>
    <row r="123" spans="1:12" x14ac:dyDescent="0.3">
      <c r="A123">
        <v>1739519</v>
      </c>
      <c r="B123" t="s">
        <v>132</v>
      </c>
      <c r="C123">
        <v>2537</v>
      </c>
      <c r="D123">
        <v>250001</v>
      </c>
      <c r="E123" s="11">
        <v>6549890</v>
      </c>
      <c r="F123" s="11">
        <v>323828968</v>
      </c>
      <c r="G123" s="9">
        <v>0</v>
      </c>
      <c r="H123" s="22">
        <f>E123+F123</f>
        <v>330378858</v>
      </c>
      <c r="I123" s="4">
        <f>H123/C123</f>
        <v>130224.22467481277</v>
      </c>
      <c r="J123" s="8">
        <f>LN(I123)</f>
        <v>11.77701304886031</v>
      </c>
      <c r="K123" s="8">
        <f>LN(C123)</f>
        <v>7.8387375595992816</v>
      </c>
      <c r="L123" s="8">
        <f>LN(D123)</f>
        <v>12.429220196836383</v>
      </c>
    </row>
    <row r="124" spans="1:12" x14ac:dyDescent="0.3">
      <c r="A124">
        <v>1739883</v>
      </c>
      <c r="B124" t="s">
        <v>133</v>
      </c>
      <c r="C124">
        <v>4133</v>
      </c>
      <c r="D124">
        <v>250001</v>
      </c>
      <c r="E124" s="11">
        <v>123098185</v>
      </c>
      <c r="F124" s="11">
        <v>337628381</v>
      </c>
      <c r="G124" s="9">
        <v>0</v>
      </c>
      <c r="H124" s="22">
        <f>E124+F124</f>
        <v>460726566</v>
      </c>
      <c r="I124" s="4">
        <f>H124/C124</f>
        <v>111475.09460440358</v>
      </c>
      <c r="J124" s="8">
        <f>LN(I124)</f>
        <v>11.621556478155588</v>
      </c>
      <c r="K124" s="8">
        <f>LN(C124)</f>
        <v>8.3267588145117326</v>
      </c>
      <c r="L124" s="8">
        <f>LN(D124)</f>
        <v>12.429220196836383</v>
      </c>
    </row>
    <row r="125" spans="1:12" x14ac:dyDescent="0.3">
      <c r="A125">
        <v>1740767</v>
      </c>
      <c r="B125" t="s">
        <v>134</v>
      </c>
      <c r="C125">
        <v>16128</v>
      </c>
      <c r="D125">
        <v>141235</v>
      </c>
      <c r="E125" s="11">
        <v>138244163</v>
      </c>
      <c r="F125" s="11">
        <v>728551828</v>
      </c>
      <c r="G125" s="9">
        <v>0</v>
      </c>
      <c r="H125" s="22">
        <f>E125+F125</f>
        <v>866795991</v>
      </c>
      <c r="I125" s="4">
        <f>H125/C125</f>
        <v>53744.791108630954</v>
      </c>
      <c r="J125" s="8">
        <f>LN(I125)</f>
        <v>10.892002031687005</v>
      </c>
      <c r="K125" s="8">
        <f>LN(C125)</f>
        <v>9.6883121708710949</v>
      </c>
      <c r="L125" s="8">
        <f>LN(D125)</f>
        <v>11.858180448679366</v>
      </c>
    </row>
    <row r="126" spans="1:12" x14ac:dyDescent="0.3">
      <c r="A126">
        <v>1740793</v>
      </c>
      <c r="B126" t="s">
        <v>135</v>
      </c>
      <c r="C126">
        <v>13332</v>
      </c>
      <c r="D126">
        <v>113419</v>
      </c>
      <c r="E126" s="11">
        <v>67543770</v>
      </c>
      <c r="F126" s="11">
        <v>385485986</v>
      </c>
      <c r="G126" s="9">
        <v>0.33365491651205936</v>
      </c>
      <c r="H126" s="22">
        <f>E126+F126</f>
        <v>453029756</v>
      </c>
      <c r="I126" s="4">
        <f>H126/C126</f>
        <v>33980.629762976299</v>
      </c>
      <c r="J126" s="8">
        <f>LN(I126)</f>
        <v>10.433545928396628</v>
      </c>
      <c r="K126" s="8">
        <f>LN(C126)</f>
        <v>9.4979224394276311</v>
      </c>
      <c r="L126" s="8">
        <f>LN(D126)</f>
        <v>11.638844204741988</v>
      </c>
    </row>
    <row r="127" spans="1:12" x14ac:dyDescent="0.3">
      <c r="A127">
        <v>1740884</v>
      </c>
      <c r="B127" t="s">
        <v>136</v>
      </c>
      <c r="C127">
        <v>5377</v>
      </c>
      <c r="D127">
        <v>126316</v>
      </c>
      <c r="E127" s="11">
        <v>35230060</v>
      </c>
      <c r="F127" s="11">
        <v>339888208</v>
      </c>
      <c r="G127" s="9">
        <v>0</v>
      </c>
      <c r="H127" s="22">
        <f>E127+F127</f>
        <v>375118268</v>
      </c>
      <c r="I127" s="4">
        <f>H127/C127</f>
        <v>69763.486702622278</v>
      </c>
      <c r="J127" s="8">
        <f>LN(I127)</f>
        <v>11.152866038736102</v>
      </c>
      <c r="K127" s="8">
        <f>LN(C127)</f>
        <v>8.589885876809678</v>
      </c>
      <c r="L127" s="8">
        <f>LN(D127)</f>
        <v>11.746541982817011</v>
      </c>
    </row>
    <row r="128" spans="1:12" x14ac:dyDescent="0.3">
      <c r="A128">
        <v>1740910</v>
      </c>
      <c r="B128" t="s">
        <v>137</v>
      </c>
      <c r="C128">
        <v>5919</v>
      </c>
      <c r="D128">
        <v>190179</v>
      </c>
      <c r="E128" s="11">
        <v>307149452</v>
      </c>
      <c r="F128" s="11">
        <v>594260348</v>
      </c>
      <c r="G128" s="9">
        <v>0</v>
      </c>
      <c r="H128" s="22">
        <f>E128+F128</f>
        <v>901409800</v>
      </c>
      <c r="I128" s="4">
        <f>H128/C128</f>
        <v>152290.89373204933</v>
      </c>
      <c r="J128" s="8">
        <f>LN(I128)</f>
        <v>11.933547745447923</v>
      </c>
      <c r="K128" s="8">
        <f>LN(C128)</f>
        <v>8.6859227946907254</v>
      </c>
      <c r="L128" s="8">
        <f>LN(D128)</f>
        <v>12.155721012903147</v>
      </c>
    </row>
    <row r="129" spans="1:12" x14ac:dyDescent="0.3">
      <c r="A129">
        <v>1741105</v>
      </c>
      <c r="B129" t="s">
        <v>138</v>
      </c>
      <c r="C129">
        <v>19436</v>
      </c>
      <c r="D129">
        <v>202153</v>
      </c>
      <c r="E129" s="11">
        <v>174642971</v>
      </c>
      <c r="F129" s="11">
        <v>2457796598</v>
      </c>
      <c r="G129" s="9">
        <v>0</v>
      </c>
      <c r="H129" s="22">
        <f>E129+F129</f>
        <v>2632439569</v>
      </c>
      <c r="I129" s="4">
        <f>H129/C129</f>
        <v>135441.42668244496</v>
      </c>
      <c r="J129" s="8">
        <f>LN(I129)</f>
        <v>11.816294550437634</v>
      </c>
      <c r="K129" s="8">
        <f>LN(C129)</f>
        <v>9.8748822955257936</v>
      </c>
      <c r="L129" s="8">
        <f>LN(D129)</f>
        <v>12.2167801154238</v>
      </c>
    </row>
    <row r="130" spans="1:12" x14ac:dyDescent="0.3">
      <c r="A130">
        <v>1741183</v>
      </c>
      <c r="B130" t="s">
        <v>139</v>
      </c>
      <c r="C130">
        <v>28958</v>
      </c>
      <c r="D130">
        <v>110988</v>
      </c>
      <c r="E130" s="11">
        <v>296202360</v>
      </c>
      <c r="F130" s="11">
        <v>737600981</v>
      </c>
      <c r="G130" s="9">
        <v>0</v>
      </c>
      <c r="H130" s="22">
        <f>E130+F130</f>
        <v>1033803341</v>
      </c>
      <c r="I130" s="4">
        <f>H130/C130</f>
        <v>35700.094654326953</v>
      </c>
      <c r="J130" s="8">
        <f>LN(I130)</f>
        <v>10.482908619145922</v>
      </c>
      <c r="K130" s="8">
        <f>LN(C130)</f>
        <v>10.273601783341366</v>
      </c>
      <c r="L130" s="8">
        <f>LN(D130)</f>
        <v>11.61717736634226</v>
      </c>
    </row>
    <row r="131" spans="1:12" x14ac:dyDescent="0.3">
      <c r="A131">
        <v>1741586</v>
      </c>
      <c r="B131" t="s">
        <v>140</v>
      </c>
      <c r="C131">
        <v>8701</v>
      </c>
      <c r="D131">
        <v>126711</v>
      </c>
      <c r="E131" s="11">
        <v>73602616</v>
      </c>
      <c r="F131" s="11">
        <v>223695613</v>
      </c>
      <c r="G131" s="9">
        <v>0</v>
      </c>
      <c r="H131" s="22">
        <f>E131+F131</f>
        <v>297298229</v>
      </c>
      <c r="I131" s="4">
        <f>H131/C131</f>
        <v>34168.282841052751</v>
      </c>
      <c r="J131" s="8">
        <f>LN(I131)</f>
        <v>10.439053090438714</v>
      </c>
      <c r="K131" s="8">
        <f>LN(C131)</f>
        <v>9.0711932405660249</v>
      </c>
      <c r="L131" s="8">
        <f>LN(D131)</f>
        <v>11.749664181798746</v>
      </c>
    </row>
    <row r="132" spans="1:12" x14ac:dyDescent="0.3">
      <c r="A132">
        <v>1741742</v>
      </c>
      <c r="B132" t="s">
        <v>141</v>
      </c>
      <c r="C132">
        <v>19749</v>
      </c>
      <c r="D132">
        <v>135211</v>
      </c>
      <c r="E132" s="11">
        <v>650050343</v>
      </c>
      <c r="F132" s="11">
        <v>910754750</v>
      </c>
      <c r="G132" s="9">
        <v>0</v>
      </c>
      <c r="H132" s="22">
        <f>E132+F132</f>
        <v>1560805093</v>
      </c>
      <c r="I132" s="4">
        <f>H132/C132</f>
        <v>79032.107600384828</v>
      </c>
      <c r="J132" s="8">
        <f>LN(I132)</f>
        <v>11.277609474202086</v>
      </c>
      <c r="K132" s="8">
        <f>LN(C132)</f>
        <v>9.8908581361359857</v>
      </c>
      <c r="L132" s="8">
        <f>LN(D132)</f>
        <v>11.814591800228124</v>
      </c>
    </row>
    <row r="133" spans="1:12" x14ac:dyDescent="0.3">
      <c r="A133">
        <v>1741326</v>
      </c>
      <c r="B133" t="s">
        <v>142</v>
      </c>
      <c r="C133">
        <v>6128</v>
      </c>
      <c r="D133">
        <v>100764</v>
      </c>
      <c r="E133" s="11">
        <v>157044479</v>
      </c>
      <c r="F133" s="11">
        <v>145173396</v>
      </c>
      <c r="G133" s="9">
        <v>0</v>
      </c>
      <c r="H133" s="22">
        <f>E133+F133</f>
        <v>302217875</v>
      </c>
      <c r="I133" s="4">
        <f>H133/C133</f>
        <v>49317.538348563969</v>
      </c>
      <c r="J133" s="8">
        <f>LN(I133)</f>
        <v>10.806035044203041</v>
      </c>
      <c r="K133" s="8">
        <f>LN(C133)</f>
        <v>8.7206237114204264</v>
      </c>
      <c r="L133" s="8">
        <f>LN(D133)</f>
        <v>11.520536427971564</v>
      </c>
    </row>
    <row r="134" spans="1:12" x14ac:dyDescent="0.3">
      <c r="A134">
        <v>1741651</v>
      </c>
      <c r="B134" t="s">
        <v>143</v>
      </c>
      <c r="C134">
        <v>4698</v>
      </c>
      <c r="D134">
        <v>172891</v>
      </c>
      <c r="E134" s="11">
        <v>7318188</v>
      </c>
      <c r="F134" s="11">
        <v>182312065</v>
      </c>
      <c r="G134" s="9">
        <v>0</v>
      </c>
      <c r="H134" s="22">
        <f>E134+F134</f>
        <v>189630253</v>
      </c>
      <c r="I134" s="4">
        <f>H134/C134</f>
        <v>40364.038527032782</v>
      </c>
      <c r="J134" s="8">
        <f>LN(I134)</f>
        <v>10.605694532073924</v>
      </c>
      <c r="K134" s="8">
        <f>LN(C134)</f>
        <v>8.4548921652188582</v>
      </c>
      <c r="L134" s="8">
        <f>LN(D134)</f>
        <v>12.060416617106618</v>
      </c>
    </row>
    <row r="135" spans="1:12" x14ac:dyDescent="0.3">
      <c r="A135">
        <v>1742028</v>
      </c>
      <c r="B135" t="s">
        <v>144</v>
      </c>
      <c r="C135">
        <v>28713</v>
      </c>
      <c r="D135">
        <v>68766</v>
      </c>
      <c r="E135" s="11">
        <v>429432883</v>
      </c>
      <c r="F135" s="11">
        <v>376604855</v>
      </c>
      <c r="G135" s="9">
        <v>0.5263103590590178</v>
      </c>
      <c r="H135" s="22">
        <f>E135+F135</f>
        <v>806037738</v>
      </c>
      <c r="I135" s="4">
        <f>H135/C135</f>
        <v>28072.222965207398</v>
      </c>
      <c r="J135" s="8">
        <f>LN(I135)</f>
        <v>10.242535859850753</v>
      </c>
      <c r="K135" s="8">
        <f>LN(C135)</f>
        <v>10.265105260864017</v>
      </c>
      <c r="L135" s="8">
        <f>LN(D135)</f>
        <v>11.138464715724755</v>
      </c>
    </row>
    <row r="136" spans="1:12" x14ac:dyDescent="0.3">
      <c r="A136">
        <v>1742795</v>
      </c>
      <c r="B136" t="s">
        <v>145</v>
      </c>
      <c r="C136">
        <v>17558</v>
      </c>
      <c r="D136">
        <v>128694</v>
      </c>
      <c r="E136" s="11">
        <v>229065922</v>
      </c>
      <c r="F136" s="11">
        <v>680520825</v>
      </c>
      <c r="G136" s="9">
        <v>0</v>
      </c>
      <c r="H136" s="22">
        <f>E136+F136</f>
        <v>909586747</v>
      </c>
      <c r="I136" s="4">
        <f>H136/C136</f>
        <v>51804.689998860915</v>
      </c>
      <c r="J136" s="8">
        <f>LN(I136)</f>
        <v>10.85523596466758</v>
      </c>
      <c r="K136" s="8">
        <f>LN(C136)</f>
        <v>9.7732649654861543</v>
      </c>
      <c r="L136" s="8">
        <f>LN(D136)</f>
        <v>11.765192772450851</v>
      </c>
    </row>
    <row r="137" spans="1:12" x14ac:dyDescent="0.3">
      <c r="A137">
        <v>1743250</v>
      </c>
      <c r="B137" t="s">
        <v>146</v>
      </c>
      <c r="C137">
        <v>20555</v>
      </c>
      <c r="D137">
        <v>161302</v>
      </c>
      <c r="E137" s="11">
        <v>694553718</v>
      </c>
      <c r="F137" s="11">
        <v>1282397055</v>
      </c>
      <c r="G137" s="9">
        <v>0</v>
      </c>
      <c r="H137" s="22">
        <f>E137+F137</f>
        <v>1976950773</v>
      </c>
      <c r="I137" s="4">
        <f>H137/C137</f>
        <v>96178.58297251277</v>
      </c>
      <c r="J137" s="8">
        <f>LN(I137)</f>
        <v>11.473961981644651</v>
      </c>
      <c r="K137" s="8">
        <f>LN(C137)</f>
        <v>9.9308594993319783</v>
      </c>
      <c r="L137" s="8">
        <f>LN(D137)</f>
        <v>11.991033663292475</v>
      </c>
    </row>
    <row r="138" spans="1:12" x14ac:dyDescent="0.3">
      <c r="A138">
        <v>1743406</v>
      </c>
      <c r="B138" t="s">
        <v>147</v>
      </c>
      <c r="C138">
        <v>1390</v>
      </c>
      <c r="D138">
        <v>129583</v>
      </c>
      <c r="E138" s="11">
        <v>2906452</v>
      </c>
      <c r="F138" s="11">
        <v>39377114</v>
      </c>
      <c r="G138" s="9">
        <v>0</v>
      </c>
      <c r="H138" s="22">
        <f>E138+F138</f>
        <v>42283566</v>
      </c>
      <c r="I138" s="4">
        <f>H138/C138</f>
        <v>30419.831654676258</v>
      </c>
      <c r="J138" s="8">
        <f>LN(I138)</f>
        <v>10.322850031763659</v>
      </c>
      <c r="K138" s="8">
        <f>LN(C138)</f>
        <v>7.2370590261247374</v>
      </c>
      <c r="L138" s="8">
        <f>LN(D138)</f>
        <v>11.772076881456895</v>
      </c>
    </row>
    <row r="139" spans="1:12" x14ac:dyDescent="0.3">
      <c r="A139">
        <v>1743666</v>
      </c>
      <c r="B139" t="s">
        <v>148</v>
      </c>
      <c r="C139">
        <v>7907</v>
      </c>
      <c r="D139">
        <v>155395</v>
      </c>
      <c r="E139" s="11">
        <v>124225017</v>
      </c>
      <c r="F139" s="11">
        <v>667097000</v>
      </c>
      <c r="G139" s="9">
        <v>0</v>
      </c>
      <c r="H139" s="22">
        <f>E139+F139</f>
        <v>791322017</v>
      </c>
      <c r="I139" s="4">
        <f>H139/C139</f>
        <v>100078.66662450993</v>
      </c>
      <c r="J139" s="8">
        <f>LN(I139)</f>
        <v>11.513711821955615</v>
      </c>
      <c r="K139" s="8">
        <f>LN(C139)</f>
        <v>8.9755037220709273</v>
      </c>
      <c r="L139" s="8">
        <f>LN(D139)</f>
        <v>11.953725541365882</v>
      </c>
    </row>
    <row r="140" spans="1:12" x14ac:dyDescent="0.3">
      <c r="A140">
        <v>1743744</v>
      </c>
      <c r="B140" t="s">
        <v>149</v>
      </c>
      <c r="C140">
        <v>13268</v>
      </c>
      <c r="D140">
        <v>99390</v>
      </c>
      <c r="E140" s="11">
        <v>436788552</v>
      </c>
      <c r="F140" s="11">
        <v>690538519</v>
      </c>
      <c r="G140" s="9">
        <v>0</v>
      </c>
      <c r="H140" s="22">
        <f>E140+F140</f>
        <v>1127327071</v>
      </c>
      <c r="I140" s="4">
        <f>H140/C140</f>
        <v>84965.863053964422</v>
      </c>
      <c r="J140" s="8">
        <f>LN(I140)</f>
        <v>11.350004843675274</v>
      </c>
      <c r="K140" s="8">
        <f>LN(C140)</f>
        <v>9.4931104000669428</v>
      </c>
      <c r="L140" s="8">
        <f>LN(D140)</f>
        <v>11.506806783962052</v>
      </c>
    </row>
    <row r="141" spans="1:12" x14ac:dyDescent="0.3">
      <c r="A141">
        <v>1743770</v>
      </c>
      <c r="B141" t="s">
        <v>150</v>
      </c>
      <c r="C141">
        <v>14403</v>
      </c>
      <c r="D141">
        <v>124690</v>
      </c>
      <c r="E141" s="11">
        <v>90218640</v>
      </c>
      <c r="F141" s="11">
        <v>349491896</v>
      </c>
      <c r="G141" s="9">
        <v>0</v>
      </c>
      <c r="H141" s="22">
        <f>E141+F141</f>
        <v>439710536</v>
      </c>
      <c r="I141" s="4">
        <f>H141/C141</f>
        <v>30529.09366104284</v>
      </c>
      <c r="J141" s="8">
        <f>LN(I141)</f>
        <v>10.32643539845704</v>
      </c>
      <c r="K141" s="8">
        <f>LN(C141)</f>
        <v>9.5751917971990501</v>
      </c>
      <c r="L141" s="8">
        <f>LN(D141)</f>
        <v>11.733585935990632</v>
      </c>
    </row>
    <row r="142" spans="1:12" x14ac:dyDescent="0.3">
      <c r="A142">
        <v>1743900</v>
      </c>
      <c r="B142" t="s">
        <v>151</v>
      </c>
      <c r="C142">
        <v>272</v>
      </c>
      <c r="D142">
        <v>78125</v>
      </c>
      <c r="E142" s="11">
        <v>594387</v>
      </c>
      <c r="F142" s="11">
        <v>5423475</v>
      </c>
      <c r="G142" s="9">
        <v>0</v>
      </c>
      <c r="H142" s="22">
        <f>E142+F142</f>
        <v>6017862</v>
      </c>
      <c r="I142" s="4">
        <f>H142/C142</f>
        <v>22124.492647058825</v>
      </c>
      <c r="J142" s="8">
        <f>LN(I142)</f>
        <v>10.004440538406826</v>
      </c>
      <c r="K142" s="8">
        <f>LN(C142)</f>
        <v>5.6058020662959978</v>
      </c>
      <c r="L142" s="8">
        <f>LN(D142)</f>
        <v>11.266065387038703</v>
      </c>
    </row>
    <row r="143" spans="1:12" x14ac:dyDescent="0.3">
      <c r="A143">
        <v>1743939</v>
      </c>
      <c r="B143" t="s">
        <v>152</v>
      </c>
      <c r="C143">
        <v>23499</v>
      </c>
      <c r="D143">
        <v>106265</v>
      </c>
      <c r="E143" s="11">
        <v>372684500</v>
      </c>
      <c r="F143" s="11">
        <v>1084000846</v>
      </c>
      <c r="G143" s="9">
        <v>0</v>
      </c>
      <c r="H143" s="22">
        <f>E143+F143</f>
        <v>1456685346</v>
      </c>
      <c r="I143" s="4">
        <f>H143/C143</f>
        <v>61989.248308438655</v>
      </c>
      <c r="J143" s="8">
        <f>LN(I143)</f>
        <v>11.034716234609196</v>
      </c>
      <c r="K143" s="8">
        <f>LN(C143)</f>
        <v>10.064713146035349</v>
      </c>
      <c r="L143" s="8">
        <f>LN(D143)</f>
        <v>11.573691253292791</v>
      </c>
    </row>
    <row r="144" spans="1:12" x14ac:dyDescent="0.3">
      <c r="A144">
        <v>1744225</v>
      </c>
      <c r="B144" t="s">
        <v>153</v>
      </c>
      <c r="C144">
        <v>26119</v>
      </c>
      <c r="D144">
        <v>106923</v>
      </c>
      <c r="E144" s="11">
        <v>285715039</v>
      </c>
      <c r="F144" s="11">
        <v>795598289</v>
      </c>
      <c r="G144" s="9">
        <v>9.1591936843718868E-3</v>
      </c>
      <c r="H144" s="22">
        <f>E144+F144</f>
        <v>1081313328</v>
      </c>
      <c r="I144" s="4">
        <f>H144/C144</f>
        <v>41399.491864160191</v>
      </c>
      <c r="J144" s="8">
        <f>LN(I144)</f>
        <v>10.631023885925526</v>
      </c>
      <c r="K144" s="8">
        <f>LN(C144)</f>
        <v>10.17041829781828</v>
      </c>
      <c r="L144" s="8">
        <f>LN(D144)</f>
        <v>11.579864228220618</v>
      </c>
    </row>
    <row r="145" spans="1:12" x14ac:dyDescent="0.3">
      <c r="A145">
        <v>1744407</v>
      </c>
      <c r="B145" t="s">
        <v>154</v>
      </c>
      <c r="C145">
        <v>44055</v>
      </c>
      <c r="D145">
        <v>95509</v>
      </c>
      <c r="E145" s="11">
        <v>1009590071</v>
      </c>
      <c r="F145" s="11">
        <v>1664970939</v>
      </c>
      <c r="G145" s="9">
        <v>0.3023653206223581</v>
      </c>
      <c r="H145" s="22">
        <f>E145+F145</f>
        <v>2674561010</v>
      </c>
      <c r="I145" s="4">
        <f>H145/C145</f>
        <v>60709.590511860173</v>
      </c>
      <c r="J145" s="8">
        <f>LN(I145)</f>
        <v>11.013856963115078</v>
      </c>
      <c r="K145" s="8">
        <f>LN(C145)</f>
        <v>10.69319413230083</v>
      </c>
      <c r="L145" s="8">
        <f>LN(D145)</f>
        <v>11.466975762866129</v>
      </c>
    </row>
    <row r="146" spans="1:12" x14ac:dyDescent="0.3">
      <c r="A146">
        <v>1744524</v>
      </c>
      <c r="B146" t="s">
        <v>155</v>
      </c>
      <c r="C146">
        <v>8279</v>
      </c>
      <c r="D146">
        <v>236172</v>
      </c>
      <c r="E146" s="11">
        <v>112840408</v>
      </c>
      <c r="F146" s="11">
        <v>588024931</v>
      </c>
      <c r="G146" s="9">
        <v>0</v>
      </c>
      <c r="H146" s="22">
        <f>E146+F146</f>
        <v>700865339</v>
      </c>
      <c r="I146" s="4">
        <f>H146/C146</f>
        <v>84655.796473003982</v>
      </c>
      <c r="J146" s="8">
        <f>LN(I146)</f>
        <v>11.346348860975978</v>
      </c>
      <c r="K146" s="8">
        <f>LN(C146)</f>
        <v>9.0214774671388067</v>
      </c>
      <c r="L146" s="8">
        <f>LN(D146)</f>
        <v>12.372315632111437</v>
      </c>
    </row>
    <row r="147" spans="1:12" x14ac:dyDescent="0.3">
      <c r="A147">
        <v>1745421</v>
      </c>
      <c r="B147" t="s">
        <v>156</v>
      </c>
      <c r="C147">
        <v>9087</v>
      </c>
      <c r="D147">
        <v>80789</v>
      </c>
      <c r="E147" s="11">
        <v>30117949</v>
      </c>
      <c r="F147" s="11">
        <v>142868123</v>
      </c>
      <c r="G147" s="9">
        <v>1</v>
      </c>
      <c r="H147" s="22">
        <f>E147+F147</f>
        <v>172986072</v>
      </c>
      <c r="I147" s="4">
        <f>H147/C147</f>
        <v>19036.653681082866</v>
      </c>
      <c r="J147" s="8">
        <f>LN(I147)</f>
        <v>9.8541215408551892</v>
      </c>
      <c r="K147" s="8">
        <f>LN(C147)</f>
        <v>9.1146000996953465</v>
      </c>
      <c r="L147" s="8">
        <f>LN(D147)</f>
        <v>11.299596096627623</v>
      </c>
    </row>
    <row r="148" spans="1:12" x14ac:dyDescent="0.3">
      <c r="A148">
        <v>1745434</v>
      </c>
      <c r="B148" t="s">
        <v>157</v>
      </c>
      <c r="C148">
        <v>10687</v>
      </c>
      <c r="D148">
        <v>59399</v>
      </c>
      <c r="E148" s="11">
        <v>132426970</v>
      </c>
      <c r="F148" s="11">
        <v>171123356</v>
      </c>
      <c r="G148" s="9">
        <v>0.56891929370435423</v>
      </c>
      <c r="H148" s="22">
        <f>E148+F148</f>
        <v>303550326</v>
      </c>
      <c r="I148" s="4">
        <f>H148/C148</f>
        <v>28403.698512211096</v>
      </c>
      <c r="J148" s="8">
        <f>LN(I148)</f>
        <v>10.254274644973405</v>
      </c>
      <c r="K148" s="8">
        <f>LN(C148)</f>
        <v>9.2767833285248962</v>
      </c>
      <c r="L148" s="8">
        <f>LN(D148)</f>
        <v>10.992032670192192</v>
      </c>
    </row>
    <row r="149" spans="1:12" x14ac:dyDescent="0.3">
      <c r="A149">
        <v>1746357</v>
      </c>
      <c r="B149" t="s">
        <v>158</v>
      </c>
      <c r="C149">
        <v>9590</v>
      </c>
      <c r="D149">
        <v>123307</v>
      </c>
      <c r="E149" s="11">
        <v>29585470</v>
      </c>
      <c r="F149" s="11">
        <v>238961193</v>
      </c>
      <c r="G149" s="9">
        <v>0</v>
      </c>
      <c r="H149" s="22">
        <f>E149+F149</f>
        <v>268546663</v>
      </c>
      <c r="I149" s="4">
        <f>H149/C149</f>
        <v>28002.780291970805</v>
      </c>
      <c r="J149" s="8">
        <f>LN(I149)</f>
        <v>10.240059080369619</v>
      </c>
      <c r="K149" s="8">
        <f>LN(C149)</f>
        <v>9.1684761678774844</v>
      </c>
      <c r="L149" s="8">
        <f>LN(D149)</f>
        <v>11.722432459641528</v>
      </c>
    </row>
    <row r="150" spans="1:12" x14ac:dyDescent="0.3">
      <c r="A150">
        <v>1746604</v>
      </c>
      <c r="B150" t="s">
        <v>159</v>
      </c>
      <c r="C150">
        <v>1635</v>
      </c>
      <c r="D150">
        <v>116806</v>
      </c>
      <c r="E150" s="11">
        <v>2540670</v>
      </c>
      <c r="F150" s="11">
        <v>31845620</v>
      </c>
      <c r="G150" s="9">
        <v>0</v>
      </c>
      <c r="H150" s="22">
        <f>E150+F150</f>
        <v>34386290</v>
      </c>
      <c r="I150" s="4">
        <f>H150/C150</f>
        <v>21031.370030581038</v>
      </c>
      <c r="J150" s="8">
        <f>LN(I150)</f>
        <v>9.9537704130598765</v>
      </c>
      <c r="K150" s="8">
        <f>LN(C150)</f>
        <v>7.399398083331354</v>
      </c>
      <c r="L150" s="8">
        <f>LN(D150)</f>
        <v>11.668269717919891</v>
      </c>
    </row>
    <row r="151" spans="1:12" x14ac:dyDescent="0.3">
      <c r="A151">
        <v>1746786</v>
      </c>
      <c r="B151" t="s">
        <v>160</v>
      </c>
      <c r="C151">
        <v>7471</v>
      </c>
      <c r="D151">
        <v>71196</v>
      </c>
      <c r="E151" s="11">
        <v>69180434</v>
      </c>
      <c r="F151" s="11">
        <v>134260619</v>
      </c>
      <c r="G151" s="9">
        <v>0</v>
      </c>
      <c r="H151" s="22">
        <f>E151+F151</f>
        <v>203441053</v>
      </c>
      <c r="I151" s="4">
        <f>H151/C151</f>
        <v>27230.766028644091</v>
      </c>
      <c r="J151" s="8">
        <f>LN(I151)</f>
        <v>10.212102717062201</v>
      </c>
      <c r="K151" s="8">
        <f>LN(C151)</f>
        <v>8.9187841379758019</v>
      </c>
      <c r="L151" s="8">
        <f>LN(D151)</f>
        <v>11.173191916046644</v>
      </c>
    </row>
    <row r="152" spans="1:12" x14ac:dyDescent="0.3">
      <c r="A152">
        <v>1747007</v>
      </c>
      <c r="B152" t="s">
        <v>161</v>
      </c>
      <c r="C152">
        <v>11592</v>
      </c>
      <c r="D152">
        <v>47955</v>
      </c>
      <c r="E152" s="11">
        <v>81828311</v>
      </c>
      <c r="F152" s="11">
        <v>120844136</v>
      </c>
      <c r="G152" s="9">
        <v>1</v>
      </c>
      <c r="H152" s="22">
        <f>E152+F152</f>
        <v>202672447</v>
      </c>
      <c r="I152" s="4">
        <f>H152/C152</f>
        <v>17483.82047964113</v>
      </c>
      <c r="J152" s="8">
        <f>LN(I152)</f>
        <v>9.7690311882366654</v>
      </c>
      <c r="K152" s="8">
        <f>LN(C152)</f>
        <v>9.3580704840005176</v>
      </c>
      <c r="L152" s="8">
        <f>LN(D152)</f>
        <v>10.778018350162052</v>
      </c>
    </row>
    <row r="153" spans="1:12" x14ac:dyDescent="0.3">
      <c r="A153">
        <v>1747540</v>
      </c>
      <c r="B153" t="s">
        <v>162</v>
      </c>
      <c r="C153">
        <v>18898</v>
      </c>
      <c r="D153">
        <v>88591</v>
      </c>
      <c r="E153" s="11">
        <v>560490390</v>
      </c>
      <c r="F153" s="11">
        <v>395282660</v>
      </c>
      <c r="G153" s="9">
        <v>0.17081738583337702</v>
      </c>
      <c r="H153" s="22">
        <f>E153+F153</f>
        <v>955773050</v>
      </c>
      <c r="I153" s="4">
        <f>H153/C153</f>
        <v>50575.354534871418</v>
      </c>
      <c r="J153" s="8">
        <f>LN(I153)</f>
        <v>10.831219672092868</v>
      </c>
      <c r="K153" s="8">
        <f>LN(C153)</f>
        <v>9.8468113753425719</v>
      </c>
      <c r="L153" s="8">
        <f>LN(D153)</f>
        <v>11.391785551298121</v>
      </c>
    </row>
    <row r="154" spans="1:12" x14ac:dyDescent="0.3">
      <c r="A154">
        <v>1747774</v>
      </c>
      <c r="B154" t="s">
        <v>163</v>
      </c>
      <c r="C154">
        <v>23385</v>
      </c>
      <c r="D154">
        <v>64767</v>
      </c>
      <c r="E154" s="11">
        <v>82372771</v>
      </c>
      <c r="F154" s="11">
        <v>204847370</v>
      </c>
      <c r="G154" s="9">
        <v>1</v>
      </c>
      <c r="H154" s="22">
        <f>E154+F154</f>
        <v>287220141</v>
      </c>
      <c r="I154" s="4">
        <f>H154/C154</f>
        <v>12282.23822963438</v>
      </c>
      <c r="J154" s="8">
        <f>LN(I154)</f>
        <v>9.4159094513495294</v>
      </c>
      <c r="K154" s="8">
        <f>LN(C154)</f>
        <v>10.059850070159987</v>
      </c>
      <c r="L154" s="8">
        <f>LN(D154)</f>
        <v>11.07855149336457</v>
      </c>
    </row>
    <row r="155" spans="1:12" x14ac:dyDescent="0.3">
      <c r="A155">
        <v>1745564</v>
      </c>
      <c r="B155" t="s">
        <v>164</v>
      </c>
      <c r="C155">
        <v>299</v>
      </c>
      <c r="D155">
        <v>73125</v>
      </c>
      <c r="E155" s="11">
        <v>81177756</v>
      </c>
      <c r="F155" s="11">
        <v>100880427</v>
      </c>
      <c r="G155" s="9">
        <v>0</v>
      </c>
      <c r="H155" s="22">
        <f>E155+F155</f>
        <v>182058183</v>
      </c>
      <c r="I155" s="4">
        <f>H155/C155</f>
        <v>608890.24414715718</v>
      </c>
      <c r="J155" s="8">
        <f>LN(I155)</f>
        <v>13.319393307374629</v>
      </c>
      <c r="K155" s="8">
        <f>LN(C155)</f>
        <v>5.7004435733906869</v>
      </c>
      <c r="L155" s="8">
        <f>LN(D155)</f>
        <v>11.199925584534158</v>
      </c>
    </row>
    <row r="156" spans="1:12" x14ac:dyDescent="0.3">
      <c r="A156">
        <v>1745616</v>
      </c>
      <c r="B156" t="s">
        <v>165</v>
      </c>
      <c r="C156">
        <v>955</v>
      </c>
      <c r="D156">
        <v>69915</v>
      </c>
      <c r="E156" s="11">
        <v>2267954</v>
      </c>
      <c r="F156" s="11">
        <v>15341250</v>
      </c>
      <c r="G156" s="9">
        <v>0</v>
      </c>
      <c r="H156" s="22">
        <f>E156+F156</f>
        <v>17609204</v>
      </c>
      <c r="I156" s="4">
        <f>H156/C156</f>
        <v>18438.957068062828</v>
      </c>
      <c r="J156" s="8">
        <f>LN(I156)</f>
        <v>9.8222209373800311</v>
      </c>
      <c r="K156" s="8">
        <f>LN(C156)</f>
        <v>6.8617113404807304</v>
      </c>
      <c r="L156" s="8">
        <f>LN(D156)</f>
        <v>11.155035497474952</v>
      </c>
    </row>
    <row r="157" spans="1:12" x14ac:dyDescent="0.3">
      <c r="A157">
        <v>1745694</v>
      </c>
      <c r="B157" t="s">
        <v>166</v>
      </c>
      <c r="C157">
        <v>27493</v>
      </c>
      <c r="D157">
        <v>83651</v>
      </c>
      <c r="E157" s="11">
        <v>692260478</v>
      </c>
      <c r="F157" s="11">
        <v>701420237</v>
      </c>
      <c r="G157" s="9">
        <v>0</v>
      </c>
      <c r="H157" s="22">
        <f>E157+F157</f>
        <v>1393680715</v>
      </c>
      <c r="I157" s="4">
        <f>H157/C157</f>
        <v>50692.202196922852</v>
      </c>
      <c r="J157" s="8">
        <f>LN(I157)</f>
        <v>10.833527374928373</v>
      </c>
      <c r="K157" s="8">
        <f>LN(C157)</f>
        <v>10.221686705797925</v>
      </c>
      <c r="L157" s="8">
        <f>LN(D157)</f>
        <v>11.334408660916139</v>
      </c>
    </row>
    <row r="158" spans="1:12" x14ac:dyDescent="0.3">
      <c r="A158">
        <v>1748242</v>
      </c>
      <c r="B158" t="s">
        <v>167</v>
      </c>
      <c r="C158">
        <v>25177</v>
      </c>
      <c r="D158">
        <v>64400</v>
      </c>
      <c r="E158" s="11">
        <v>754424185</v>
      </c>
      <c r="F158" s="11">
        <v>646161618</v>
      </c>
      <c r="G158" s="9">
        <v>0.80085497660913052</v>
      </c>
      <c r="H158" s="22">
        <f>E158+F158</f>
        <v>1400585803</v>
      </c>
      <c r="I158" s="4">
        <f>H158/C158</f>
        <v>55629.574730905195</v>
      </c>
      <c r="J158" s="8">
        <f>LN(I158)</f>
        <v>10.926470258440176</v>
      </c>
      <c r="K158" s="8">
        <f>LN(C158)</f>
        <v>10.133686158324014</v>
      </c>
      <c r="L158" s="8">
        <f>LN(D158)</f>
        <v>11.072868912092446</v>
      </c>
    </row>
    <row r="159" spans="1:12" x14ac:dyDescent="0.3">
      <c r="A159">
        <v>1748554</v>
      </c>
      <c r="B159" t="s">
        <v>168</v>
      </c>
      <c r="C159">
        <v>2014</v>
      </c>
      <c r="D159">
        <v>52286</v>
      </c>
      <c r="E159" s="11">
        <v>59662626</v>
      </c>
      <c r="F159" s="11">
        <v>43377178</v>
      </c>
      <c r="G159" s="9">
        <v>0</v>
      </c>
      <c r="H159" s="22">
        <f>E159+F159</f>
        <v>103039804</v>
      </c>
      <c r="I159" s="4">
        <f>H159/C159</f>
        <v>51161.769612711025</v>
      </c>
      <c r="J159" s="8">
        <f>LN(I159)</f>
        <v>10.842747844866087</v>
      </c>
      <c r="K159" s="8">
        <f>LN(C159)</f>
        <v>7.6078780732785072</v>
      </c>
      <c r="L159" s="8">
        <f>LN(D159)</f>
        <v>10.864483927794135</v>
      </c>
    </row>
    <row r="160" spans="1:12" x14ac:dyDescent="0.3">
      <c r="A160">
        <v>1748671</v>
      </c>
      <c r="B160" t="s">
        <v>169</v>
      </c>
      <c r="C160">
        <v>601</v>
      </c>
      <c r="D160">
        <v>158281</v>
      </c>
      <c r="E160" s="11">
        <v>292932470</v>
      </c>
      <c r="F160" s="11">
        <v>147212497</v>
      </c>
      <c r="G160" s="9">
        <v>0</v>
      </c>
      <c r="H160" s="22">
        <f>E160+F160</f>
        <v>440144967</v>
      </c>
      <c r="I160" s="4">
        <f>H160/C160</f>
        <v>732354.35440931784</v>
      </c>
      <c r="J160" s="8">
        <f>LN(I160)</f>
        <v>13.504019766532448</v>
      </c>
      <c r="K160" s="8">
        <f>LN(C160)</f>
        <v>6.3985949345352076</v>
      </c>
      <c r="L160" s="8">
        <f>LN(D160)</f>
        <v>11.972127213397018</v>
      </c>
    </row>
    <row r="161" spans="1:12" x14ac:dyDescent="0.3">
      <c r="A161">
        <v>1748892</v>
      </c>
      <c r="B161" t="s">
        <v>170</v>
      </c>
      <c r="C161">
        <v>14200</v>
      </c>
      <c r="D161">
        <v>66994</v>
      </c>
      <c r="E161" s="11">
        <v>167282924</v>
      </c>
      <c r="F161" s="11">
        <v>196157893</v>
      </c>
      <c r="G161" s="9">
        <v>0.38066317626527052</v>
      </c>
      <c r="H161" s="22">
        <f>E161+F161</f>
        <v>363440817</v>
      </c>
      <c r="I161" s="4">
        <f>H161/C161</f>
        <v>25594.423732394367</v>
      </c>
      <c r="J161" s="8">
        <f>LN(I161)</f>
        <v>10.150129783787444</v>
      </c>
      <c r="K161" s="8">
        <f>LN(C161)</f>
        <v>9.5609972435893518</v>
      </c>
      <c r="L161" s="8">
        <f>LN(D161)</f>
        <v>11.112358342124256</v>
      </c>
    </row>
    <row r="162" spans="1:12" x14ac:dyDescent="0.3">
      <c r="A162">
        <v>1749100</v>
      </c>
      <c r="B162" t="s">
        <v>171</v>
      </c>
      <c r="C162">
        <v>314</v>
      </c>
      <c r="D162">
        <v>116875</v>
      </c>
      <c r="E162" s="11">
        <v>2980793</v>
      </c>
      <c r="F162" s="11">
        <v>9219025</v>
      </c>
      <c r="G162" s="9">
        <v>0</v>
      </c>
      <c r="H162" s="22">
        <f>E162+F162</f>
        <v>12199818</v>
      </c>
      <c r="I162" s="4">
        <f>H162/C162</f>
        <v>38852.923566878984</v>
      </c>
      <c r="J162" s="8">
        <f>LN(I162)</f>
        <v>10.567538605651169</v>
      </c>
      <c r="K162" s="8">
        <f>LN(C162)</f>
        <v>5.7493929859082531</v>
      </c>
      <c r="L162" s="8">
        <f>LN(D162)</f>
        <v>11.668860266590988</v>
      </c>
    </row>
    <row r="163" spans="1:12" x14ac:dyDescent="0.3">
      <c r="A163">
        <v>1749308</v>
      </c>
      <c r="B163" t="s">
        <v>172</v>
      </c>
      <c r="C163">
        <v>555</v>
      </c>
      <c r="D163">
        <v>78864</v>
      </c>
      <c r="E163" s="11">
        <v>573890</v>
      </c>
      <c r="F163" s="11">
        <v>11829674</v>
      </c>
      <c r="G163" s="9">
        <v>0</v>
      </c>
      <c r="H163" s="22">
        <f>E163+F163</f>
        <v>12403564</v>
      </c>
      <c r="I163" s="4">
        <f>H163/C163</f>
        <v>22348.763963963964</v>
      </c>
      <c r="J163" s="8">
        <f>LN(I163)</f>
        <v>10.01452629488664</v>
      </c>
      <c r="K163" s="8">
        <f>LN(C163)</f>
        <v>6.3189681137464344</v>
      </c>
      <c r="L163" s="8">
        <f>LN(D163)</f>
        <v>11.275480128945158</v>
      </c>
    </row>
    <row r="164" spans="1:12" x14ac:dyDescent="0.3">
      <c r="A164">
        <v>1749607</v>
      </c>
      <c r="B164" t="s">
        <v>173</v>
      </c>
      <c r="C164">
        <v>12606</v>
      </c>
      <c r="D164">
        <v>119730</v>
      </c>
      <c r="E164" s="11">
        <v>2351629</v>
      </c>
      <c r="F164" s="11">
        <v>357521196</v>
      </c>
      <c r="G164" s="9">
        <v>0</v>
      </c>
      <c r="H164" s="22">
        <f>E164+F164</f>
        <v>359872825</v>
      </c>
      <c r="I164" s="4">
        <f>H164/C164</f>
        <v>28547.741155005551</v>
      </c>
      <c r="J164" s="8">
        <f>LN(I164)</f>
        <v>10.259333093040098</v>
      </c>
      <c r="K164" s="8">
        <f>LN(C164)</f>
        <v>9.4419281700730551</v>
      </c>
      <c r="L164" s="8">
        <f>LN(D164)</f>
        <v>11.692994486710889</v>
      </c>
    </row>
    <row r="165" spans="1:12" x14ac:dyDescent="0.3">
      <c r="A165">
        <v>1749854</v>
      </c>
      <c r="B165" t="s">
        <v>174</v>
      </c>
      <c r="C165">
        <v>19886</v>
      </c>
      <c r="D165">
        <v>122235</v>
      </c>
      <c r="E165" s="11">
        <v>653357799</v>
      </c>
      <c r="F165" s="11">
        <v>827815720</v>
      </c>
      <c r="G165" s="9">
        <v>0</v>
      </c>
      <c r="H165" s="22">
        <f>E165+F165</f>
        <v>1481173519</v>
      </c>
      <c r="I165" s="4">
        <f>H165/C165</f>
        <v>74483.230363069495</v>
      </c>
      <c r="J165" s="8">
        <f>LN(I165)</f>
        <v>11.218329283232064</v>
      </c>
      <c r="K165" s="8">
        <f>LN(C165)</f>
        <v>9.8977712455400191</v>
      </c>
      <c r="L165" s="8">
        <f>LN(D165)</f>
        <v>11.713700700422431</v>
      </c>
    </row>
    <row r="166" spans="1:12" x14ac:dyDescent="0.3">
      <c r="A166">
        <v>1749945</v>
      </c>
      <c r="B166" t="s">
        <v>175</v>
      </c>
      <c r="C166">
        <v>5120</v>
      </c>
      <c r="D166">
        <v>86849</v>
      </c>
      <c r="E166" s="11">
        <v>396730216</v>
      </c>
      <c r="F166" s="11">
        <v>111213932</v>
      </c>
      <c r="G166" s="9">
        <v>0</v>
      </c>
      <c r="H166" s="22">
        <f>E166+F166</f>
        <v>507944148</v>
      </c>
      <c r="I166" s="4">
        <f>H166/C166</f>
        <v>99207.841406249994</v>
      </c>
      <c r="J166" s="8">
        <f>LN(I166)</f>
        <v>11.504972336582931</v>
      </c>
      <c r="K166" s="8">
        <f>LN(C166)</f>
        <v>8.5409097180335536</v>
      </c>
      <c r="L166" s="8">
        <f>LN(D166)</f>
        <v>11.371926257498185</v>
      </c>
    </row>
    <row r="167" spans="1:12" x14ac:dyDescent="0.3">
      <c r="A167">
        <v>1750218</v>
      </c>
      <c r="B167" t="s">
        <v>176</v>
      </c>
      <c r="C167">
        <v>20644</v>
      </c>
      <c r="D167">
        <v>105240</v>
      </c>
      <c r="E167" s="11">
        <v>468139223</v>
      </c>
      <c r="F167" s="11">
        <v>479911867</v>
      </c>
      <c r="G167" s="9">
        <v>7.4375678610206303E-2</v>
      </c>
      <c r="H167" s="22">
        <f>E167+F167</f>
        <v>948051090</v>
      </c>
      <c r="I167" s="4">
        <f>H167/C167</f>
        <v>45923.807886068593</v>
      </c>
      <c r="J167" s="8">
        <f>LN(I167)</f>
        <v>10.734738951903598</v>
      </c>
      <c r="K167" s="8">
        <f>LN(C167)</f>
        <v>9.9351799992686178</v>
      </c>
      <c r="L167" s="8">
        <f>LN(D167)</f>
        <v>11.563998735154229</v>
      </c>
    </row>
    <row r="168" spans="1:12" x14ac:dyDescent="0.3">
      <c r="A168">
        <v>1750647</v>
      </c>
      <c r="B168" t="s">
        <v>177</v>
      </c>
      <c r="C168">
        <v>24910</v>
      </c>
      <c r="D168">
        <v>102940</v>
      </c>
      <c r="E168" s="11">
        <v>411389401</v>
      </c>
      <c r="F168" s="11">
        <v>940781296</v>
      </c>
      <c r="G168" s="9">
        <v>0.29612206981064948</v>
      </c>
      <c r="H168" s="22">
        <f>E168+F168</f>
        <v>1352170697</v>
      </c>
      <c r="I168" s="4">
        <f>H168/C168</f>
        <v>54282.243958249695</v>
      </c>
      <c r="J168" s="8">
        <f>LN(I168)</f>
        <v>10.901952453518957</v>
      </c>
      <c r="K168" s="8">
        <f>LN(C168)</f>
        <v>10.123024608256227</v>
      </c>
      <c r="L168" s="8">
        <f>LN(D168)</f>
        <v>11.541901573206745</v>
      </c>
    </row>
    <row r="169" spans="1:12" x14ac:dyDescent="0.3">
      <c r="A169">
        <v>1751089</v>
      </c>
      <c r="B169" t="s">
        <v>178</v>
      </c>
      <c r="C169">
        <v>56191</v>
      </c>
      <c r="D169">
        <v>100526</v>
      </c>
      <c r="E169" s="11">
        <v>2192254221</v>
      </c>
      <c r="F169" s="11">
        <v>1971307340</v>
      </c>
      <c r="G169" s="9">
        <v>0.32104411454302401</v>
      </c>
      <c r="H169" s="22">
        <f>E169+F169</f>
        <v>4163561561</v>
      </c>
      <c r="I169" s="4">
        <f>H169/C169</f>
        <v>74096.591286860887</v>
      </c>
      <c r="J169" s="8">
        <f>LN(I169)</f>
        <v>11.213124808699233</v>
      </c>
      <c r="K169" s="8">
        <f>LN(C169)</f>
        <v>10.936511880708872</v>
      </c>
      <c r="L169" s="8">
        <f>LN(D169)</f>
        <v>11.518171679490182</v>
      </c>
    </row>
    <row r="170" spans="1:12" x14ac:dyDescent="0.3">
      <c r="A170">
        <v>1751349</v>
      </c>
      <c r="B170" t="s">
        <v>179</v>
      </c>
      <c r="C170">
        <v>31583</v>
      </c>
      <c r="D170">
        <v>99924</v>
      </c>
      <c r="E170" s="11">
        <v>499871663</v>
      </c>
      <c r="F170" s="11">
        <v>931954514</v>
      </c>
      <c r="G170" s="9">
        <v>0.17908745247148289</v>
      </c>
      <c r="H170" s="22">
        <f>E170+F170</f>
        <v>1431826177</v>
      </c>
      <c r="I170" s="4">
        <f>H170/C170</f>
        <v>45335.344235823068</v>
      </c>
      <c r="J170" s="8">
        <f>LN(I170)</f>
        <v>10.721842233209442</v>
      </c>
      <c r="K170" s="8">
        <f>LN(C170)</f>
        <v>10.360374280131159</v>
      </c>
      <c r="L170" s="8">
        <f>LN(D170)</f>
        <v>11.512165176023819</v>
      </c>
    </row>
    <row r="171" spans="1:12" x14ac:dyDescent="0.3">
      <c r="A171">
        <v>1751622</v>
      </c>
      <c r="B171" t="s">
        <v>180</v>
      </c>
      <c r="C171">
        <v>149089</v>
      </c>
      <c r="D171">
        <v>143754</v>
      </c>
      <c r="E171" s="11">
        <v>3291690182</v>
      </c>
      <c r="F171" s="11">
        <v>7451453141</v>
      </c>
      <c r="G171" s="9">
        <v>0.16067272970442692</v>
      </c>
      <c r="H171" s="22">
        <f>E171+F171</f>
        <v>10743143323</v>
      </c>
      <c r="I171" s="4">
        <f>H171/C171</f>
        <v>72058.591331352407</v>
      </c>
      <c r="J171" s="8">
        <f>LN(I171)</f>
        <v>11.185234835559141</v>
      </c>
      <c r="K171" s="8">
        <f>LN(C171)</f>
        <v>11.912298722041978</v>
      </c>
      <c r="L171" s="8">
        <f>LN(D171)</f>
        <v>11.875858784359416</v>
      </c>
    </row>
    <row r="172" spans="1:12" x14ac:dyDescent="0.3">
      <c r="A172">
        <v>1752584</v>
      </c>
      <c r="B172" t="s">
        <v>181</v>
      </c>
      <c r="C172">
        <v>27242</v>
      </c>
      <c r="D172">
        <v>129797</v>
      </c>
      <c r="E172" s="11">
        <v>587870790</v>
      </c>
      <c r="F172" s="11">
        <v>927982302</v>
      </c>
      <c r="G172" s="9">
        <v>7.4924671125156175E-2</v>
      </c>
      <c r="H172" s="22">
        <f>E172+F172</f>
        <v>1515853092</v>
      </c>
      <c r="I172" s="4">
        <f>H172/C172</f>
        <v>55643.972248733575</v>
      </c>
      <c r="J172" s="8">
        <f>LN(I172)</f>
        <v>10.926729035450517</v>
      </c>
      <c r="K172" s="8">
        <f>LN(C172)</f>
        <v>10.212515179007287</v>
      </c>
      <c r="L172" s="8">
        <f>LN(D172)</f>
        <v>11.77372697050429</v>
      </c>
    </row>
    <row r="173" spans="1:12" x14ac:dyDescent="0.3">
      <c r="A173">
        <v>1752103</v>
      </c>
      <c r="B173" t="s">
        <v>182</v>
      </c>
      <c r="C173">
        <v>1156</v>
      </c>
      <c r="D173">
        <v>123036</v>
      </c>
      <c r="E173" s="11">
        <v>9067622</v>
      </c>
      <c r="F173" s="11">
        <v>22773664</v>
      </c>
      <c r="G173" s="9">
        <v>0</v>
      </c>
      <c r="H173" s="22">
        <f>E173+F173</f>
        <v>31841286</v>
      </c>
      <c r="I173" s="4">
        <f>H173/C173</f>
        <v>27544.365051903114</v>
      </c>
      <c r="J173" s="8">
        <f>LN(I173)</f>
        <v>10.223553258339738</v>
      </c>
      <c r="K173" s="8">
        <f>LN(C173)</f>
        <v>7.0527210492323231</v>
      </c>
      <c r="L173" s="8">
        <f>LN(D173)</f>
        <v>11.720232274458091</v>
      </c>
    </row>
    <row r="174" spans="1:12" x14ac:dyDescent="0.3">
      <c r="A174">
        <v>1753000</v>
      </c>
      <c r="B174" t="s">
        <v>183</v>
      </c>
      <c r="C174">
        <v>30637</v>
      </c>
      <c r="D174">
        <v>75783</v>
      </c>
      <c r="E174" s="11">
        <v>1537409449</v>
      </c>
      <c r="F174" s="11">
        <v>1391070617</v>
      </c>
      <c r="G174" s="9">
        <v>0.32767210144927539</v>
      </c>
      <c r="H174" s="22">
        <f>E174+F174</f>
        <v>2928480066</v>
      </c>
      <c r="I174" s="4">
        <f>H174/C174</f>
        <v>95586.384632960151</v>
      </c>
      <c r="J174" s="8">
        <f>LN(I174)</f>
        <v>11.467785668739458</v>
      </c>
      <c r="K174" s="8">
        <f>LN(C174)</f>
        <v>10.329963707833757</v>
      </c>
      <c r="L174" s="8">
        <f>LN(D174)</f>
        <v>11.235629272070865</v>
      </c>
    </row>
    <row r="175" spans="1:12" x14ac:dyDescent="0.3">
      <c r="A175">
        <v>1753377</v>
      </c>
      <c r="B175" t="s">
        <v>184</v>
      </c>
      <c r="C175">
        <v>15291</v>
      </c>
      <c r="D175">
        <v>84539</v>
      </c>
      <c r="E175" s="11">
        <v>347782569</v>
      </c>
      <c r="F175" s="11">
        <v>550364765</v>
      </c>
      <c r="G175" s="9">
        <v>0</v>
      </c>
      <c r="H175" s="22">
        <f>E175+F175</f>
        <v>898147334</v>
      </c>
      <c r="I175" s="4">
        <f>H175/C175</f>
        <v>58736.991302073118</v>
      </c>
      <c r="J175" s="8">
        <f>LN(I175)</f>
        <v>10.980824982842785</v>
      </c>
      <c r="K175" s="8">
        <f>LN(C175)</f>
        <v>9.6350196990081507</v>
      </c>
      <c r="L175" s="8">
        <f>LN(D175)</f>
        <v>11.344968245330689</v>
      </c>
    </row>
    <row r="176" spans="1:12" x14ac:dyDescent="0.3">
      <c r="A176">
        <v>1753442</v>
      </c>
      <c r="B176" t="s">
        <v>185</v>
      </c>
      <c r="C176">
        <v>17750</v>
      </c>
      <c r="D176">
        <v>104547</v>
      </c>
      <c r="E176" s="11">
        <v>528167004</v>
      </c>
      <c r="F176" s="11">
        <v>559300173</v>
      </c>
      <c r="G176" s="9">
        <v>1.965938338535677E-2</v>
      </c>
      <c r="H176" s="22">
        <f>E176+F176</f>
        <v>1087467177</v>
      </c>
      <c r="I176" s="4">
        <f>H176/C176</f>
        <v>61265.756450704226</v>
      </c>
      <c r="J176" s="8">
        <f>LN(I176)</f>
        <v>11.022976343499097</v>
      </c>
      <c r="K176" s="8">
        <f>LN(C176)</f>
        <v>9.7841407949035624</v>
      </c>
      <c r="L176" s="8">
        <f>LN(D176)</f>
        <v>11.557392010040497</v>
      </c>
    </row>
    <row r="177" spans="1:12" x14ac:dyDescent="0.3">
      <c r="A177">
        <v>1753455</v>
      </c>
      <c r="B177" t="s">
        <v>186</v>
      </c>
      <c r="C177">
        <v>3119</v>
      </c>
      <c r="D177">
        <v>212321</v>
      </c>
      <c r="E177" s="11">
        <v>7880592</v>
      </c>
      <c r="F177" s="11">
        <v>254715153</v>
      </c>
      <c r="G177" s="9">
        <v>0</v>
      </c>
      <c r="H177" s="22">
        <f>E177+F177</f>
        <v>262595745</v>
      </c>
      <c r="I177" s="4">
        <f>H177/C177</f>
        <v>84192.287592176974</v>
      </c>
      <c r="J177" s="8">
        <f>LN(I177)</f>
        <v>11.340858599742786</v>
      </c>
      <c r="K177" s="8">
        <f>LN(C177)</f>
        <v>8.0452677166078033</v>
      </c>
      <c r="L177" s="8">
        <f>LN(D177)</f>
        <v>12.265854559426835</v>
      </c>
    </row>
    <row r="178" spans="1:12" x14ac:dyDescent="0.3">
      <c r="A178">
        <v>1753559</v>
      </c>
      <c r="B178" t="s">
        <v>187</v>
      </c>
      <c r="C178">
        <v>30890</v>
      </c>
      <c r="D178">
        <v>52011</v>
      </c>
      <c r="E178" s="11">
        <v>142913321</v>
      </c>
      <c r="F178" s="11">
        <v>204274686</v>
      </c>
      <c r="G178" s="9">
        <v>0.58269124483890888</v>
      </c>
      <c r="H178" s="22">
        <f>E178+F178</f>
        <v>347188007</v>
      </c>
      <c r="I178" s="4">
        <f>H178/C178</f>
        <v>11239.495208805438</v>
      </c>
      <c r="J178" s="8">
        <f>LN(I178)</f>
        <v>9.3271892121905609</v>
      </c>
      <c r="K178" s="8">
        <f>LN(C178)</f>
        <v>10.338187785912627</v>
      </c>
      <c r="L178" s="8">
        <f>LN(D178)</f>
        <v>10.859210513653997</v>
      </c>
    </row>
    <row r="179" spans="1:12" x14ac:dyDescent="0.3">
      <c r="A179">
        <v>1754144</v>
      </c>
      <c r="B179" t="s">
        <v>188</v>
      </c>
      <c r="C179">
        <v>7245</v>
      </c>
      <c r="D179">
        <v>63625</v>
      </c>
      <c r="E179" s="11">
        <v>504986916</v>
      </c>
      <c r="F179" s="11">
        <v>262350855</v>
      </c>
      <c r="G179" s="9">
        <v>0</v>
      </c>
      <c r="H179" s="22">
        <f>E179+F179</f>
        <v>767337771</v>
      </c>
      <c r="I179" s="4">
        <f>H179/C179</f>
        <v>105912.73581780538</v>
      </c>
      <c r="J179" s="8">
        <f>LN(I179)</f>
        <v>11.57037078703846</v>
      </c>
      <c r="K179" s="8">
        <f>LN(C179)</f>
        <v>8.8880668547547828</v>
      </c>
      <c r="L179" s="8">
        <f>LN(D179)</f>
        <v>11.060761753852823</v>
      </c>
    </row>
    <row r="180" spans="1:12" x14ac:dyDescent="0.3">
      <c r="A180">
        <v>1753481</v>
      </c>
      <c r="B180" t="s">
        <v>189</v>
      </c>
      <c r="C180">
        <v>34950</v>
      </c>
      <c r="D180">
        <v>150236</v>
      </c>
      <c r="E180" s="11">
        <v>731591845</v>
      </c>
      <c r="F180" s="11">
        <v>2866844264</v>
      </c>
      <c r="G180" s="9">
        <v>1.371302027142127E-2</v>
      </c>
      <c r="H180" s="22">
        <f>E180+F180</f>
        <v>3598436109</v>
      </c>
      <c r="I180" s="4">
        <f>H180/C180</f>
        <v>102959.54532188841</v>
      </c>
      <c r="J180" s="8">
        <f>LN(I180)</f>
        <v>11.542091426194682</v>
      </c>
      <c r="K180" s="8">
        <f>LN(C180)</f>
        <v>10.461673747661957</v>
      </c>
      <c r="L180" s="8">
        <f>LN(D180)</f>
        <v>11.919962670019505</v>
      </c>
    </row>
    <row r="181" spans="1:12" x14ac:dyDescent="0.3">
      <c r="A181">
        <v>1753663</v>
      </c>
      <c r="B181" t="s">
        <v>190</v>
      </c>
      <c r="C181">
        <v>5707</v>
      </c>
      <c r="D181">
        <v>146538</v>
      </c>
      <c r="E181" s="11">
        <v>260165317</v>
      </c>
      <c r="F181" s="11">
        <v>599919356</v>
      </c>
      <c r="G181" s="9">
        <v>0</v>
      </c>
      <c r="H181" s="22">
        <f>E181+F181</f>
        <v>860084673</v>
      </c>
      <c r="I181" s="4">
        <f>H181/C181</f>
        <v>150706.96916067987</v>
      </c>
      <c r="J181" s="8">
        <f>LN(I181)</f>
        <v>11.923092628805295</v>
      </c>
      <c r="K181" s="8">
        <f>LN(C181)</f>
        <v>8.6494487705367078</v>
      </c>
      <c r="L181" s="8">
        <f>LN(D181)</f>
        <v>11.895040059470142</v>
      </c>
    </row>
    <row r="182" spans="1:12" x14ac:dyDescent="0.3">
      <c r="A182">
        <v>1753871</v>
      </c>
      <c r="B182" t="s">
        <v>191</v>
      </c>
      <c r="C182">
        <v>12683</v>
      </c>
      <c r="D182">
        <v>71767</v>
      </c>
      <c r="E182" s="11">
        <v>338105122</v>
      </c>
      <c r="F182" s="11">
        <v>410394946</v>
      </c>
      <c r="G182" s="9">
        <v>0.20973520249221184</v>
      </c>
      <c r="H182" s="22">
        <f>E182+F182</f>
        <v>748500068</v>
      </c>
      <c r="I182" s="4">
        <f>H182/C182</f>
        <v>59016.011038397854</v>
      </c>
      <c r="J182" s="8">
        <f>LN(I182)</f>
        <v>10.985564059604886</v>
      </c>
      <c r="K182" s="8">
        <f>LN(C182)</f>
        <v>9.4480177930674287</v>
      </c>
      <c r="L182" s="8">
        <f>LN(D182)</f>
        <v>11.181180039355397</v>
      </c>
    </row>
    <row r="183" spans="1:12" x14ac:dyDescent="0.3">
      <c r="A183">
        <v>1754534</v>
      </c>
      <c r="B183" t="s">
        <v>192</v>
      </c>
      <c r="C183">
        <v>8065</v>
      </c>
      <c r="D183">
        <v>158663</v>
      </c>
      <c r="E183" s="11">
        <v>1156252083</v>
      </c>
      <c r="F183" s="11">
        <v>1600968484</v>
      </c>
      <c r="G183" s="9">
        <v>0</v>
      </c>
      <c r="H183" s="22">
        <f>E183+F183</f>
        <v>2757220567</v>
      </c>
      <c r="I183" s="4">
        <f>H183/C183</f>
        <v>341874.83781773096</v>
      </c>
      <c r="J183" s="8">
        <f>LN(I183)</f>
        <v>12.74219997776772</v>
      </c>
      <c r="K183" s="8">
        <f>LN(C183)</f>
        <v>8.9952889905593096</v>
      </c>
      <c r="L183" s="8">
        <f>LN(D183)</f>
        <v>11.974537735034728</v>
      </c>
    </row>
    <row r="184" spans="1:12" x14ac:dyDescent="0.3">
      <c r="A184">
        <v>1754638</v>
      </c>
      <c r="B184" t="s">
        <v>193</v>
      </c>
      <c r="C184">
        <v>27199</v>
      </c>
      <c r="D184">
        <v>89758</v>
      </c>
      <c r="E184" s="11">
        <v>220739153</v>
      </c>
      <c r="F184" s="11">
        <v>438344805</v>
      </c>
      <c r="G184" s="9">
        <v>7.4568745905815567E-2</v>
      </c>
      <c r="H184" s="22">
        <f>E184+F184</f>
        <v>659083958</v>
      </c>
      <c r="I184" s="4">
        <f>H184/C184</f>
        <v>24231.918747012758</v>
      </c>
      <c r="J184" s="8">
        <f>LN(I184)</f>
        <v>10.095425999573884</v>
      </c>
      <c r="K184" s="8">
        <f>LN(C184)</f>
        <v>10.210935486902368</v>
      </c>
      <c r="L184" s="8">
        <f>LN(D184)</f>
        <v>11.404872438868356</v>
      </c>
    </row>
    <row r="185" spans="1:12" x14ac:dyDescent="0.3">
      <c r="A185">
        <v>1754820</v>
      </c>
      <c r="B185" t="s">
        <v>194</v>
      </c>
      <c r="C185">
        <v>57665</v>
      </c>
      <c r="D185">
        <v>77221</v>
      </c>
      <c r="E185" s="11">
        <v>1186300913</v>
      </c>
      <c r="F185" s="11">
        <v>1150256869</v>
      </c>
      <c r="G185" s="9">
        <v>0.36803056783523524</v>
      </c>
      <c r="H185" s="22">
        <f>E185+F185</f>
        <v>2336557782</v>
      </c>
      <c r="I185" s="4">
        <f>H185/C185</f>
        <v>40519.514124685687</v>
      </c>
      <c r="J185" s="8">
        <f>LN(I185)</f>
        <v>10.609538967290867</v>
      </c>
      <c r="K185" s="8">
        <f>LN(C185)</f>
        <v>10.962405682660039</v>
      </c>
      <c r="L185" s="8">
        <f>LN(D185)</f>
        <v>11.254426719747327</v>
      </c>
    </row>
    <row r="186" spans="1:12" x14ac:dyDescent="0.3">
      <c r="A186">
        <v>1754885</v>
      </c>
      <c r="B186" t="s">
        <v>195</v>
      </c>
      <c r="C186">
        <v>53834</v>
      </c>
      <c r="D186">
        <v>103264</v>
      </c>
      <c r="E186" s="11">
        <v>411841652</v>
      </c>
      <c r="F186" s="11">
        <v>1692471417</v>
      </c>
      <c r="G186" s="9">
        <v>0</v>
      </c>
      <c r="H186" s="22">
        <f>E186+F186</f>
        <v>2104313069</v>
      </c>
      <c r="I186" s="4">
        <f>H186/C186</f>
        <v>39088.922781142028</v>
      </c>
      <c r="J186" s="8">
        <f>LN(I186)</f>
        <v>10.573594401004936</v>
      </c>
      <c r="K186" s="8">
        <f>LN(C186)</f>
        <v>10.893660516800988</v>
      </c>
      <c r="L186" s="8">
        <f>LN(D186)</f>
        <v>11.545044094851688</v>
      </c>
    </row>
    <row r="187" spans="1:12" x14ac:dyDescent="0.3">
      <c r="A187">
        <v>1754560</v>
      </c>
      <c r="B187" t="s">
        <v>196</v>
      </c>
      <c r="C187">
        <v>2695</v>
      </c>
      <c r="D187">
        <v>68125</v>
      </c>
      <c r="E187" s="11">
        <v>206185308</v>
      </c>
      <c r="F187" s="11">
        <v>308469895</v>
      </c>
      <c r="G187" s="9">
        <v>0.5136314067611778</v>
      </c>
      <c r="H187" s="22">
        <f>E187+F187</f>
        <v>514655203</v>
      </c>
      <c r="I187" s="4">
        <f>H187/C187</f>
        <v>190966.68014842301</v>
      </c>
      <c r="J187" s="8">
        <f>LN(I187)</f>
        <v>12.15985424232599</v>
      </c>
      <c r="K187" s="8">
        <f>LN(C187)</f>
        <v>7.8991534833430972</v>
      </c>
      <c r="L187" s="8">
        <f>LN(D187)</f>
        <v>11.129099531965545</v>
      </c>
    </row>
    <row r="188" spans="1:12" x14ac:dyDescent="0.3">
      <c r="A188">
        <v>1755041</v>
      </c>
      <c r="B188" t="s">
        <v>197</v>
      </c>
      <c r="C188">
        <v>2475</v>
      </c>
      <c r="D188">
        <v>107857</v>
      </c>
      <c r="E188" s="11">
        <v>467813</v>
      </c>
      <c r="F188" s="11">
        <v>57587777</v>
      </c>
      <c r="G188" s="9">
        <v>0</v>
      </c>
      <c r="H188" s="22">
        <f>E188+F188</f>
        <v>58055590</v>
      </c>
      <c r="I188" s="4">
        <f>H188/C188</f>
        <v>23456.80404040404</v>
      </c>
      <c r="J188" s="8">
        <f>LN(I188)</f>
        <v>10.062915882765489</v>
      </c>
      <c r="K188" s="8">
        <f>LN(C188)</f>
        <v>7.8139956750027908</v>
      </c>
      <c r="L188" s="8">
        <f>LN(D188)</f>
        <v>11.58856155467166</v>
      </c>
    </row>
    <row r="189" spans="1:12" x14ac:dyDescent="0.3">
      <c r="A189">
        <v>1755639</v>
      </c>
      <c r="B189" t="s">
        <v>198</v>
      </c>
      <c r="C189">
        <v>122</v>
      </c>
      <c r="D189">
        <v>69688</v>
      </c>
      <c r="E189" s="11">
        <v>289800</v>
      </c>
      <c r="F189" s="11">
        <v>8174130</v>
      </c>
      <c r="G189" s="9">
        <v>0</v>
      </c>
      <c r="H189" s="22">
        <f>E189+F189</f>
        <v>8463930</v>
      </c>
      <c r="I189" s="4">
        <f>H189/C189</f>
        <v>69376.475409836072</v>
      </c>
      <c r="J189" s="8">
        <f>LN(I189)</f>
        <v>11.147303117991401</v>
      </c>
      <c r="K189" s="8">
        <f>LN(C189)</f>
        <v>4.8040210447332568</v>
      </c>
      <c r="L189" s="8">
        <f>LN(D189)</f>
        <v>11.151783415498729</v>
      </c>
    </row>
    <row r="190" spans="1:12" x14ac:dyDescent="0.3">
      <c r="A190">
        <v>1755938</v>
      </c>
      <c r="B190" t="s">
        <v>199</v>
      </c>
      <c r="C190">
        <v>4922</v>
      </c>
      <c r="D190">
        <v>98659</v>
      </c>
      <c r="E190" s="11">
        <v>128961121</v>
      </c>
      <c r="F190" s="11">
        <v>131252652</v>
      </c>
      <c r="G190" s="9">
        <v>0</v>
      </c>
      <c r="H190" s="22">
        <f>E190+F190</f>
        <v>260213773</v>
      </c>
      <c r="I190" s="4">
        <f>H190/C190</f>
        <v>52867.487403494517</v>
      </c>
      <c r="J190" s="8">
        <f>LN(I190)</f>
        <v>10.875543824050533</v>
      </c>
      <c r="K190" s="8">
        <f>LN(C190)</f>
        <v>8.5014702309510017</v>
      </c>
      <c r="L190" s="8">
        <f>LN(D190)</f>
        <v>11.499424738916373</v>
      </c>
    </row>
    <row r="191" spans="1:12" x14ac:dyDescent="0.3">
      <c r="A191">
        <v>1756627</v>
      </c>
      <c r="B191" t="s">
        <v>200</v>
      </c>
      <c r="C191">
        <v>6842</v>
      </c>
      <c r="D191">
        <v>92830</v>
      </c>
      <c r="E191" s="11">
        <v>165988787</v>
      </c>
      <c r="F191" s="11">
        <v>146318070</v>
      </c>
      <c r="G191" s="9">
        <v>0</v>
      </c>
      <c r="H191" s="22">
        <f>E191+F191</f>
        <v>312306857</v>
      </c>
      <c r="I191" s="4">
        <f>H191/C191</f>
        <v>45645.550570008767</v>
      </c>
      <c r="J191" s="8">
        <f>LN(I191)</f>
        <v>10.728661412926847</v>
      </c>
      <c r="K191" s="8">
        <f>LN(C191)</f>
        <v>8.8308353655375491</v>
      </c>
      <c r="L191" s="8">
        <f>LN(D191)</f>
        <v>11.438525142393978</v>
      </c>
    </row>
    <row r="192" spans="1:12" x14ac:dyDescent="0.3">
      <c r="A192">
        <v>1756640</v>
      </c>
      <c r="B192" t="s">
        <v>201</v>
      </c>
      <c r="C192">
        <v>58345</v>
      </c>
      <c r="D192">
        <v>97365</v>
      </c>
      <c r="E192" s="11">
        <v>1970072894</v>
      </c>
      <c r="F192" s="11">
        <v>2277224924</v>
      </c>
      <c r="G192" s="9">
        <v>0</v>
      </c>
      <c r="H192" s="22">
        <f>E192+F192</f>
        <v>4247297818</v>
      </c>
      <c r="I192" s="4">
        <f>H192/C192</f>
        <v>72796.260485045845</v>
      </c>
      <c r="J192" s="8">
        <f>LN(I192)</f>
        <v>11.195419865901794</v>
      </c>
      <c r="K192" s="8">
        <f>LN(C192)</f>
        <v>10.974128944240208</v>
      </c>
      <c r="L192" s="8">
        <f>LN(D192)</f>
        <v>11.486222082135679</v>
      </c>
    </row>
    <row r="193" spans="1:12" x14ac:dyDescent="0.3">
      <c r="A193">
        <v>1756887</v>
      </c>
      <c r="B193" t="s">
        <v>202</v>
      </c>
      <c r="C193">
        <v>34810</v>
      </c>
      <c r="D193">
        <v>112109</v>
      </c>
      <c r="E193" s="11">
        <v>643488939</v>
      </c>
      <c r="F193" s="11">
        <v>971585725</v>
      </c>
      <c r="G193" s="9">
        <v>0.10371548359115224</v>
      </c>
      <c r="H193" s="22">
        <f>E193+F193</f>
        <v>1615074664</v>
      </c>
      <c r="I193" s="4">
        <f>H193/C193</f>
        <v>46396.859063487507</v>
      </c>
      <c r="J193" s="8">
        <f>LN(I193)</f>
        <v>10.744987043325848</v>
      </c>
      <c r="K193" s="8">
        <f>LN(C193)</f>
        <v>10.457659980805484</v>
      </c>
      <c r="L193" s="8">
        <f>LN(D193)</f>
        <v>11.627226891296958</v>
      </c>
    </row>
    <row r="194" spans="1:12" x14ac:dyDescent="0.3">
      <c r="A194">
        <v>1757225</v>
      </c>
      <c r="B194" t="s">
        <v>203</v>
      </c>
      <c r="C194">
        <v>67223</v>
      </c>
      <c r="D194">
        <v>93383</v>
      </c>
      <c r="E194" s="11">
        <v>855787581</v>
      </c>
      <c r="F194" s="11">
        <v>2033533072</v>
      </c>
      <c r="G194" s="9">
        <v>0.18455852035106321</v>
      </c>
      <c r="H194" s="22">
        <f>E194+F194</f>
        <v>2889320653</v>
      </c>
      <c r="I194" s="4">
        <f>H194/C194</f>
        <v>42981.132246403758</v>
      </c>
      <c r="J194" s="8">
        <f>LN(I194)</f>
        <v>10.668516513414051</v>
      </c>
      <c r="K194" s="8">
        <f>LN(C194)</f>
        <v>11.115770729857758</v>
      </c>
      <c r="L194" s="8">
        <f>LN(D194)</f>
        <v>11.44446459480262</v>
      </c>
    </row>
    <row r="195" spans="1:12" x14ac:dyDescent="0.3">
      <c r="A195">
        <v>1757381</v>
      </c>
      <c r="B195" t="s">
        <v>204</v>
      </c>
      <c r="C195">
        <v>11965</v>
      </c>
      <c r="D195">
        <v>105366</v>
      </c>
      <c r="E195" s="11">
        <v>126302252</v>
      </c>
      <c r="F195" s="11">
        <v>436996291</v>
      </c>
      <c r="G195" s="9">
        <v>0</v>
      </c>
      <c r="H195" s="22">
        <f>E195+F195</f>
        <v>563298543</v>
      </c>
      <c r="I195" s="4">
        <f>H195/C195</f>
        <v>47078.858587547009</v>
      </c>
      <c r="J195" s="8">
        <f>LN(I195)</f>
        <v>10.759579316975541</v>
      </c>
      <c r="K195" s="8">
        <f>LN(C195)</f>
        <v>9.3897410003424735</v>
      </c>
      <c r="L195" s="8">
        <f>LN(D195)</f>
        <v>11.565195282403909</v>
      </c>
    </row>
    <row r="196" spans="1:12" x14ac:dyDescent="0.3">
      <c r="A196">
        <v>1757394</v>
      </c>
      <c r="B196" t="s">
        <v>205</v>
      </c>
      <c r="C196">
        <v>18278</v>
      </c>
      <c r="D196">
        <v>79306</v>
      </c>
      <c r="E196" s="11">
        <v>79214876</v>
      </c>
      <c r="F196" s="11">
        <v>353553033</v>
      </c>
      <c r="G196" s="9">
        <v>0.39136535348084189</v>
      </c>
      <c r="H196" s="22">
        <f>E196+F196</f>
        <v>432767909</v>
      </c>
      <c r="I196" s="4">
        <f>H196/C196</f>
        <v>23676.983750957435</v>
      </c>
      <c r="J196" s="8">
        <f>LN(I196)</f>
        <v>10.072258705503144</v>
      </c>
      <c r="K196" s="8">
        <f>LN(C196)</f>
        <v>9.8134534298321476</v>
      </c>
      <c r="L196" s="8">
        <f>LN(D196)</f>
        <v>11.281069066803587</v>
      </c>
    </row>
    <row r="197" spans="1:12" x14ac:dyDescent="0.3">
      <c r="A197">
        <v>1757407</v>
      </c>
      <c r="B197" t="s">
        <v>206</v>
      </c>
      <c r="C197">
        <v>4836</v>
      </c>
      <c r="D197">
        <v>128370</v>
      </c>
      <c r="E197" s="11">
        <v>67014510</v>
      </c>
      <c r="F197" s="11">
        <v>240847217</v>
      </c>
      <c r="G197" s="9">
        <v>0</v>
      </c>
      <c r="H197" s="22">
        <f>E197+F197</f>
        <v>307861727</v>
      </c>
      <c r="I197" s="4">
        <f>H197/C197</f>
        <v>63660.406741108352</v>
      </c>
      <c r="J197" s="8">
        <f>LN(I197)</f>
        <v>11.061318090088502</v>
      </c>
      <c r="K197" s="8">
        <f>LN(C197)</f>
        <v>8.4838432117346834</v>
      </c>
      <c r="L197" s="8">
        <f>LN(D197)</f>
        <v>11.762671998078972</v>
      </c>
    </row>
    <row r="198" spans="1:12" x14ac:dyDescent="0.3">
      <c r="A198">
        <v>1757654</v>
      </c>
      <c r="B198" t="s">
        <v>207</v>
      </c>
      <c r="C198">
        <v>7702</v>
      </c>
      <c r="D198">
        <v>58540</v>
      </c>
      <c r="E198" s="11">
        <v>35408242</v>
      </c>
      <c r="F198" s="11">
        <v>54452578</v>
      </c>
      <c r="G198" s="9">
        <v>0.79746353836398221</v>
      </c>
      <c r="H198" s="22">
        <f>E198+F198</f>
        <v>89860820</v>
      </c>
      <c r="I198" s="4">
        <f>H198/C198</f>
        <v>11667.20592054012</v>
      </c>
      <c r="J198" s="8">
        <f>LN(I198)</f>
        <v>9.3645372724958307</v>
      </c>
      <c r="K198" s="8">
        <f>LN(C198)</f>
        <v>8.9492353143748549</v>
      </c>
      <c r="L198" s="8">
        <f>LN(D198)</f>
        <v>10.977465560245877</v>
      </c>
    </row>
    <row r="199" spans="1:12" x14ac:dyDescent="0.3">
      <c r="A199">
        <v>1757732</v>
      </c>
      <c r="B199" t="s">
        <v>208</v>
      </c>
      <c r="C199">
        <v>21042</v>
      </c>
      <c r="D199">
        <v>58907</v>
      </c>
      <c r="E199" s="11">
        <v>34659538</v>
      </c>
      <c r="F199" s="11">
        <v>129403796</v>
      </c>
      <c r="G199" s="9">
        <v>0.89717342186563376</v>
      </c>
      <c r="H199" s="22">
        <f>E199+F199</f>
        <v>164063334</v>
      </c>
      <c r="I199" s="4">
        <f>H199/C199</f>
        <v>7796.9458226404331</v>
      </c>
      <c r="J199" s="8">
        <f>LN(I199)</f>
        <v>8.9614873747976347</v>
      </c>
      <c r="K199" s="8">
        <f>LN(C199)</f>
        <v>9.9542757193682334</v>
      </c>
      <c r="L199" s="8">
        <f>LN(D199)</f>
        <v>10.98371520807896</v>
      </c>
    </row>
    <row r="200" spans="1:12" x14ac:dyDescent="0.3">
      <c r="A200">
        <v>1757875</v>
      </c>
      <c r="B200" t="s">
        <v>209</v>
      </c>
      <c r="C200">
        <v>39368</v>
      </c>
      <c r="D200">
        <v>137964</v>
      </c>
      <c r="E200" s="11">
        <v>385849973</v>
      </c>
      <c r="F200" s="11">
        <v>1801027534</v>
      </c>
      <c r="G200" s="9">
        <v>1.7525721202340125E-2</v>
      </c>
      <c r="H200" s="22">
        <f>E200+F200</f>
        <v>2186877507</v>
      </c>
      <c r="I200" s="4">
        <f>H200/C200</f>
        <v>55549.621697825642</v>
      </c>
      <c r="J200" s="8">
        <f>LN(I200)</f>
        <v>10.925031984924436</v>
      </c>
      <c r="K200" s="8">
        <f>LN(C200)</f>
        <v>10.580708582545814</v>
      </c>
      <c r="L200" s="8">
        <f>LN(D200)</f>
        <v>11.83474806054174</v>
      </c>
    </row>
    <row r="201" spans="1:12" x14ac:dyDescent="0.3">
      <c r="A201">
        <v>1759052</v>
      </c>
      <c r="B201" t="s">
        <v>210</v>
      </c>
      <c r="C201">
        <v>4283</v>
      </c>
      <c r="D201">
        <v>84375</v>
      </c>
      <c r="E201" s="11">
        <v>96116730</v>
      </c>
      <c r="F201" s="11">
        <v>94605770</v>
      </c>
      <c r="G201" s="9">
        <v>0</v>
      </c>
      <c r="H201" s="22">
        <f>E201+F201</f>
        <v>190722500</v>
      </c>
      <c r="I201" s="4">
        <f>H201/C201</f>
        <v>44530.119075414426</v>
      </c>
      <c r="J201" s="8">
        <f>LN(I201)</f>
        <v>10.703921072361453</v>
      </c>
      <c r="K201" s="8">
        <f>LN(C201)</f>
        <v>8.3624089776153703</v>
      </c>
      <c r="L201" s="8">
        <f>LN(D201)</f>
        <v>11.343026428174831</v>
      </c>
    </row>
    <row r="202" spans="1:12" x14ac:dyDescent="0.3">
      <c r="A202">
        <v>1759572</v>
      </c>
      <c r="B202" t="s">
        <v>211</v>
      </c>
      <c r="C202">
        <v>1278</v>
      </c>
      <c r="D202">
        <v>24491</v>
      </c>
      <c r="E202" s="11">
        <v>13658750</v>
      </c>
      <c r="F202" s="11">
        <v>5428136</v>
      </c>
      <c r="G202" s="9">
        <v>1</v>
      </c>
      <c r="H202" s="22">
        <f>E202+F202</f>
        <v>19086886</v>
      </c>
      <c r="I202" s="4">
        <f>H202/C202</f>
        <v>14934.965571205008</v>
      </c>
      <c r="J202" s="8">
        <f>LN(I202)</f>
        <v>9.6114604254051699</v>
      </c>
      <c r="K202" s="8">
        <f>LN(C202)</f>
        <v>7.15305163493748</v>
      </c>
      <c r="L202" s="8">
        <f>LN(D202)</f>
        <v>10.106060982105628</v>
      </c>
    </row>
    <row r="203" spans="1:12" x14ac:dyDescent="0.3">
      <c r="A203">
        <v>1759988</v>
      </c>
      <c r="B203" t="s">
        <v>212</v>
      </c>
      <c r="C203">
        <v>10213</v>
      </c>
      <c r="D203">
        <v>106597</v>
      </c>
      <c r="E203" s="11">
        <v>30544566</v>
      </c>
      <c r="F203" s="11">
        <v>247608468</v>
      </c>
      <c r="G203" s="9">
        <v>0</v>
      </c>
      <c r="H203" s="22">
        <f>E203+F203</f>
        <v>278153034</v>
      </c>
      <c r="I203" s="4">
        <f>H203/C203</f>
        <v>27235.19377264271</v>
      </c>
      <c r="J203" s="8">
        <f>LN(I203)</f>
        <v>10.212265304631558</v>
      </c>
      <c r="K203" s="8">
        <f>LN(C203)</f>
        <v>9.2314166975780996</v>
      </c>
      <c r="L203" s="8">
        <f>LN(D203)</f>
        <v>11.576810647728752</v>
      </c>
    </row>
    <row r="204" spans="1:12" x14ac:dyDescent="0.3">
      <c r="A204">
        <v>1760287</v>
      </c>
      <c r="B204" t="s">
        <v>213</v>
      </c>
      <c r="C204">
        <v>44941</v>
      </c>
      <c r="D204">
        <v>143064</v>
      </c>
      <c r="E204" s="11">
        <v>596939861</v>
      </c>
      <c r="F204" s="11">
        <v>1465066425</v>
      </c>
      <c r="G204" s="9">
        <v>0</v>
      </c>
      <c r="H204" s="22">
        <f>E204+F204</f>
        <v>2062006286</v>
      </c>
      <c r="I204" s="4">
        <f>H204/C204</f>
        <v>45882.518991566722</v>
      </c>
      <c r="J204" s="8">
        <f>LN(I204)</f>
        <v>10.733839473649976</v>
      </c>
      <c r="K204" s="8">
        <f>LN(C204)</f>
        <v>10.713105797383161</v>
      </c>
      <c r="L204" s="8">
        <f>LN(D204)</f>
        <v>11.871047361567872</v>
      </c>
    </row>
    <row r="205" spans="1:12" x14ac:dyDescent="0.3">
      <c r="A205">
        <v>1760352</v>
      </c>
      <c r="B205" t="s">
        <v>214</v>
      </c>
      <c r="C205">
        <v>11113</v>
      </c>
      <c r="D205">
        <v>88018</v>
      </c>
      <c r="E205" s="11">
        <v>180149265</v>
      </c>
      <c r="F205" s="11">
        <v>222983860</v>
      </c>
      <c r="G205" s="9">
        <v>0</v>
      </c>
      <c r="H205" s="22">
        <f>E205+F205</f>
        <v>403133125</v>
      </c>
      <c r="I205" s="4">
        <f>H205/C205</f>
        <v>36275.814361558536</v>
      </c>
      <c r="J205" s="8">
        <f>LN(I205)</f>
        <v>10.498906527164314</v>
      </c>
      <c r="K205" s="8">
        <f>LN(C205)</f>
        <v>9.3158708731856468</v>
      </c>
      <c r="L205" s="8">
        <f>LN(D205)</f>
        <v>11.385296617998319</v>
      </c>
    </row>
    <row r="206" spans="1:12" x14ac:dyDescent="0.3">
      <c r="A206">
        <v>1760391</v>
      </c>
      <c r="B206" t="s">
        <v>215</v>
      </c>
      <c r="C206">
        <v>196</v>
      </c>
      <c r="D206">
        <v>106875</v>
      </c>
      <c r="E206" s="11">
        <v>41869</v>
      </c>
      <c r="F206" s="11">
        <v>6241128</v>
      </c>
      <c r="G206" s="9">
        <v>0</v>
      </c>
      <c r="H206" s="22">
        <f>E206+F206</f>
        <v>6282997</v>
      </c>
      <c r="I206" s="4">
        <f>H206/C206</f>
        <v>32056.107142857141</v>
      </c>
      <c r="J206" s="8">
        <f>LN(I206)</f>
        <v>10.375242994675542</v>
      </c>
      <c r="K206" s="8">
        <f>LN(C206)</f>
        <v>5.2781146592305168</v>
      </c>
      <c r="L206" s="8">
        <f>LN(D206)</f>
        <v>11.579415206239061</v>
      </c>
    </row>
    <row r="207" spans="1:12" x14ac:dyDescent="0.3">
      <c r="A207">
        <v>1761216</v>
      </c>
      <c r="B207" t="s">
        <v>216</v>
      </c>
      <c r="C207">
        <v>1557</v>
      </c>
      <c r="D207">
        <v>146000</v>
      </c>
      <c r="E207" s="11">
        <v>4514999</v>
      </c>
      <c r="F207" s="11">
        <v>50368343</v>
      </c>
      <c r="G207" s="9">
        <v>0</v>
      </c>
      <c r="H207" s="22">
        <f>E207+F207</f>
        <v>54883342</v>
      </c>
      <c r="I207" s="4">
        <f>H207/C207</f>
        <v>35249.416827231857</v>
      </c>
      <c r="J207" s="8">
        <f>LN(I207)</f>
        <v>10.470204264195246</v>
      </c>
      <c r="K207" s="8">
        <f>LN(C207)</f>
        <v>7.3505161718339984</v>
      </c>
      <c r="L207" s="8">
        <f>LN(D207)</f>
        <v>11.891361900690473</v>
      </c>
    </row>
    <row r="208" spans="1:12" x14ac:dyDescent="0.3">
      <c r="A208">
        <v>1761314</v>
      </c>
      <c r="B208" t="s">
        <v>217</v>
      </c>
      <c r="C208">
        <v>5442</v>
      </c>
      <c r="D208">
        <v>60094</v>
      </c>
      <c r="E208" s="11">
        <v>60207547</v>
      </c>
      <c r="F208" s="11">
        <v>55612574</v>
      </c>
      <c r="G208" s="9">
        <v>1</v>
      </c>
      <c r="H208" s="22">
        <f>E208+F208</f>
        <v>115820121</v>
      </c>
      <c r="I208" s="4">
        <f>H208/C208</f>
        <v>21282.638919514884</v>
      </c>
      <c r="J208" s="8">
        <f>LN(I208)</f>
        <v>9.965646945142753</v>
      </c>
      <c r="K208" s="8">
        <f>LN(C208)</f>
        <v>8.6019019193431916</v>
      </c>
      <c r="L208" s="8">
        <f>LN(D208)</f>
        <v>11.003665281928944</v>
      </c>
    </row>
    <row r="209" spans="1:12" x14ac:dyDescent="0.3">
      <c r="A209">
        <v>1761678</v>
      </c>
      <c r="B209" t="s">
        <v>218</v>
      </c>
      <c r="C209">
        <v>1967</v>
      </c>
      <c r="D209">
        <v>130938</v>
      </c>
      <c r="E209" s="11">
        <v>51111426</v>
      </c>
      <c r="F209" s="11">
        <v>82544899</v>
      </c>
      <c r="G209" s="9">
        <v>0</v>
      </c>
      <c r="H209" s="22">
        <f>E209+F209</f>
        <v>133656325</v>
      </c>
      <c r="I209" s="4">
        <f>H209/C209</f>
        <v>67949.326385358407</v>
      </c>
      <c r="J209" s="8">
        <f>LN(I209)</f>
        <v>11.126517506143227</v>
      </c>
      <c r="K209" s="8">
        <f>LN(C209)</f>
        <v>7.5842648183890589</v>
      </c>
      <c r="L209" s="8">
        <f>LN(D209)</f>
        <v>11.782479207707055</v>
      </c>
    </row>
    <row r="210" spans="1:12" x14ac:dyDescent="0.3">
      <c r="A210">
        <v>1762016</v>
      </c>
      <c r="B210" t="s">
        <v>219</v>
      </c>
      <c r="C210">
        <v>15861</v>
      </c>
      <c r="D210">
        <v>84459</v>
      </c>
      <c r="E210" s="11">
        <v>116462753</v>
      </c>
      <c r="F210" s="11">
        <v>435030143</v>
      </c>
      <c r="G210" s="9">
        <v>0.28926391829617637</v>
      </c>
      <c r="H210" s="22">
        <f>E210+F210</f>
        <v>551492896</v>
      </c>
      <c r="I210" s="4">
        <f>H210/C210</f>
        <v>34770.373620830971</v>
      </c>
      <c r="J210" s="8">
        <f>LN(I210)</f>
        <v>10.456520970438307</v>
      </c>
      <c r="K210" s="8">
        <f>LN(C210)</f>
        <v>9.6716185449035592</v>
      </c>
      <c r="L210" s="8">
        <f>LN(D210)</f>
        <v>11.344021488493617</v>
      </c>
    </row>
    <row r="211" spans="1:12" x14ac:dyDescent="0.3">
      <c r="A211">
        <v>1763641</v>
      </c>
      <c r="B211" t="s">
        <v>220</v>
      </c>
      <c r="C211">
        <v>2266</v>
      </c>
      <c r="D211">
        <v>62756</v>
      </c>
      <c r="E211" s="11">
        <v>34743579</v>
      </c>
      <c r="F211" s="11">
        <v>57565404</v>
      </c>
      <c r="G211" s="9">
        <v>0</v>
      </c>
      <c r="H211" s="22">
        <f>E211+F211</f>
        <v>92308983</v>
      </c>
      <c r="I211" s="4">
        <f>H211/C211</f>
        <v>40736.532656663723</v>
      </c>
      <c r="J211" s="8">
        <f>LN(I211)</f>
        <v>10.614880577093123</v>
      </c>
      <c r="K211" s="8">
        <f>LN(C211)</f>
        <v>7.7257714415879519</v>
      </c>
      <c r="L211" s="8">
        <f>LN(D211)</f>
        <v>11.047009469952846</v>
      </c>
    </row>
    <row r="212" spans="1:12" x14ac:dyDescent="0.3">
      <c r="A212">
        <v>1763706</v>
      </c>
      <c r="B212" t="s">
        <v>221</v>
      </c>
      <c r="C212">
        <v>12721</v>
      </c>
      <c r="D212">
        <v>69691</v>
      </c>
      <c r="E212" s="11">
        <v>103420562</v>
      </c>
      <c r="F212" s="11">
        <v>143900332</v>
      </c>
      <c r="G212" s="9">
        <v>0.32790606653620352</v>
      </c>
      <c r="H212" s="22">
        <f>E212+F212</f>
        <v>247320894</v>
      </c>
      <c r="I212" s="4">
        <f>H212/C212</f>
        <v>19441.938055184342</v>
      </c>
      <c r="J212" s="8">
        <f>LN(I212)</f>
        <v>9.8751877672420196</v>
      </c>
      <c r="K212" s="8">
        <f>LN(C212)</f>
        <v>9.4510094501562101</v>
      </c>
      <c r="L212" s="8">
        <f>LN(D212)</f>
        <v>11.151826463590629</v>
      </c>
    </row>
    <row r="213" spans="1:12" x14ac:dyDescent="0.3">
      <c r="A213">
        <v>1764135</v>
      </c>
      <c r="B213" t="s">
        <v>222</v>
      </c>
      <c r="C213">
        <v>779</v>
      </c>
      <c r="D213">
        <v>142750</v>
      </c>
      <c r="E213" s="11">
        <v>6211542</v>
      </c>
      <c r="F213" s="11">
        <v>35280627</v>
      </c>
      <c r="G213" s="9">
        <v>0</v>
      </c>
      <c r="H213" s="22">
        <f>E213+F213</f>
        <v>41492169</v>
      </c>
      <c r="I213" s="4">
        <f>H213/C213</f>
        <v>53263.374839537872</v>
      </c>
      <c r="J213" s="8">
        <f>LN(I213)</f>
        <v>10.88300422272914</v>
      </c>
      <c r="K213" s="8">
        <f>LN(C213)</f>
        <v>6.6580110458707482</v>
      </c>
      <c r="L213" s="8">
        <f>LN(D213)</f>
        <v>11.868850127518257</v>
      </c>
    </row>
    <row r="214" spans="1:12" x14ac:dyDescent="0.3">
      <c r="A214">
        <v>1764304</v>
      </c>
      <c r="B214" t="s">
        <v>223</v>
      </c>
      <c r="C214">
        <v>11568</v>
      </c>
      <c r="D214">
        <v>144784</v>
      </c>
      <c r="E214" s="11">
        <v>181638992</v>
      </c>
      <c r="F214" s="11">
        <v>557097316</v>
      </c>
      <c r="G214" s="9">
        <v>0</v>
      </c>
      <c r="H214" s="22">
        <f>E214+F214</f>
        <v>738736308</v>
      </c>
      <c r="I214" s="4">
        <f>H214/C214</f>
        <v>63860.330912863072</v>
      </c>
      <c r="J214" s="8">
        <f>LN(I214)</f>
        <v>11.064453648104127</v>
      </c>
      <c r="K214" s="8">
        <f>LN(C214)</f>
        <v>9.3559979443985455</v>
      </c>
      <c r="L214" s="8">
        <f>LN(D214)</f>
        <v>11.882998255590914</v>
      </c>
    </row>
    <row r="215" spans="1:12" x14ac:dyDescent="0.3">
      <c r="A215">
        <v>1764343</v>
      </c>
      <c r="B215" t="s">
        <v>224</v>
      </c>
      <c r="C215">
        <v>10532</v>
      </c>
      <c r="D215">
        <v>72466</v>
      </c>
      <c r="E215" s="11">
        <v>108093233</v>
      </c>
      <c r="F215" s="11">
        <v>231647706</v>
      </c>
      <c r="G215" s="9">
        <v>0.63164342254052019</v>
      </c>
      <c r="H215" s="22">
        <f>E215+F215</f>
        <v>339740939</v>
      </c>
      <c r="I215" s="4">
        <f>H215/C215</f>
        <v>32257.969901253324</v>
      </c>
      <c r="J215" s="8">
        <f>LN(I215)</f>
        <v>10.381520420413679</v>
      </c>
      <c r="K215" s="8">
        <f>LN(C215)</f>
        <v>9.2621735206161997</v>
      </c>
      <c r="L215" s="8">
        <f>LN(D215)</f>
        <v>11.190872765326805</v>
      </c>
    </row>
    <row r="216" spans="1:12" x14ac:dyDescent="0.3">
      <c r="A216">
        <v>1764278</v>
      </c>
      <c r="B216" t="s">
        <v>225</v>
      </c>
      <c r="C216">
        <v>10528</v>
      </c>
      <c r="D216">
        <v>41144</v>
      </c>
      <c r="E216" s="11">
        <v>40987765</v>
      </c>
      <c r="F216" s="11">
        <v>95649353</v>
      </c>
      <c r="G216" s="9">
        <v>1</v>
      </c>
      <c r="H216" s="22">
        <f>E216+F216</f>
        <v>136637118</v>
      </c>
      <c r="I216" s="4">
        <f>H216/C216</f>
        <v>12978.449658054711</v>
      </c>
      <c r="J216" s="8">
        <f>LN(I216)</f>
        <v>9.4710455422966238</v>
      </c>
      <c r="K216" s="8">
        <f>LN(C216)</f>
        <v>9.261793653565098</v>
      </c>
      <c r="L216" s="8">
        <f>LN(D216)</f>
        <v>10.624833387454752</v>
      </c>
    </row>
    <row r="217" spans="1:12" x14ac:dyDescent="0.3">
      <c r="A217">
        <v>1764421</v>
      </c>
      <c r="B217" t="s">
        <v>226</v>
      </c>
      <c r="C217">
        <v>9225</v>
      </c>
      <c r="D217">
        <v>149464</v>
      </c>
      <c r="E217" s="11">
        <v>22178177</v>
      </c>
      <c r="F217" s="11">
        <v>300003546</v>
      </c>
      <c r="G217" s="9">
        <v>0</v>
      </c>
      <c r="H217" s="22">
        <f>E217+F217</f>
        <v>322181723</v>
      </c>
      <c r="I217" s="4">
        <f>H217/C217</f>
        <v>34924.84802168022</v>
      </c>
      <c r="J217" s="8">
        <f>LN(I217)</f>
        <v>10.46095383255321</v>
      </c>
      <c r="K217" s="8">
        <f>LN(C217)</f>
        <v>9.1296724689087281</v>
      </c>
      <c r="L217" s="8">
        <f>LN(D217)</f>
        <v>11.914810840139673</v>
      </c>
    </row>
    <row r="218" spans="1:12" x14ac:dyDescent="0.3">
      <c r="A218">
        <v>1764538</v>
      </c>
      <c r="B218" t="s">
        <v>227</v>
      </c>
      <c r="C218">
        <v>4007</v>
      </c>
      <c r="D218">
        <v>233036</v>
      </c>
      <c r="E218" s="11">
        <v>18103405</v>
      </c>
      <c r="F218" s="11">
        <v>382894336</v>
      </c>
      <c r="G218" s="9">
        <v>0</v>
      </c>
      <c r="H218" s="22">
        <f>E218+F218</f>
        <v>400997741</v>
      </c>
      <c r="I218" s="4">
        <f>H218/C218</f>
        <v>100074.30521587223</v>
      </c>
      <c r="J218" s="8">
        <f>LN(I218)</f>
        <v>11.513668241202373</v>
      </c>
      <c r="K218" s="8">
        <f>LN(C218)</f>
        <v>8.2957981106361451</v>
      </c>
      <c r="L218" s="8">
        <f>LN(D218)</f>
        <v>12.358948227050716</v>
      </c>
    </row>
    <row r="219" spans="1:12" x14ac:dyDescent="0.3">
      <c r="A219">
        <v>1764616</v>
      </c>
      <c r="B219" t="s">
        <v>228</v>
      </c>
      <c r="C219">
        <v>4804</v>
      </c>
      <c r="D219">
        <v>47174</v>
      </c>
      <c r="E219" s="11">
        <v>7294260</v>
      </c>
      <c r="F219" s="11">
        <v>38735201</v>
      </c>
      <c r="G219" s="9">
        <v>1</v>
      </c>
      <c r="H219" s="22">
        <f>E219+F219</f>
        <v>46029461</v>
      </c>
      <c r="I219" s="4">
        <f>H219/C219</f>
        <v>9581.4864696086588</v>
      </c>
      <c r="J219" s="8">
        <f>LN(I219)</f>
        <v>9.1675880227704827</v>
      </c>
      <c r="K219" s="8">
        <f>LN(C219)</f>
        <v>8.4772041831998735</v>
      </c>
      <c r="L219" s="8">
        <f>LN(D219)</f>
        <v>10.76159817234382</v>
      </c>
    </row>
    <row r="220" spans="1:12" x14ac:dyDescent="0.3">
      <c r="A220">
        <v>1764902</v>
      </c>
      <c r="B220" t="s">
        <v>229</v>
      </c>
      <c r="C220">
        <v>2446</v>
      </c>
      <c r="D220">
        <v>49246</v>
      </c>
      <c r="E220" s="11">
        <v>89600912</v>
      </c>
      <c r="F220" s="11">
        <v>50818586</v>
      </c>
      <c r="G220" s="9">
        <v>0</v>
      </c>
      <c r="H220" s="22">
        <f>E220+F220</f>
        <v>140419498</v>
      </c>
      <c r="I220" s="4">
        <f>H220/C220</f>
        <v>57407.807849550285</v>
      </c>
      <c r="J220" s="8">
        <f>LN(I220)</f>
        <v>10.95793559831055</v>
      </c>
      <c r="K220" s="8">
        <f>LN(C220)</f>
        <v>7.8022093162471178</v>
      </c>
      <c r="L220" s="8">
        <f>LN(D220)</f>
        <v>10.80458342502774</v>
      </c>
    </row>
    <row r="221" spans="1:12" x14ac:dyDescent="0.3">
      <c r="A221">
        <v>1765338</v>
      </c>
      <c r="B221" t="s">
        <v>230</v>
      </c>
      <c r="C221">
        <v>24054</v>
      </c>
      <c r="D221">
        <v>91287</v>
      </c>
      <c r="E221" s="11">
        <v>356120955</v>
      </c>
      <c r="F221" s="11">
        <v>936405983</v>
      </c>
      <c r="G221" s="9">
        <v>5.37603305785124E-2</v>
      </c>
      <c r="H221" s="22">
        <f>E221+F221</f>
        <v>1292526938</v>
      </c>
      <c r="I221" s="4">
        <f>H221/C221</f>
        <v>53734.386713228567</v>
      </c>
      <c r="J221" s="8">
        <f>LN(I221)</f>
        <v>10.891808424038606</v>
      </c>
      <c r="K221" s="8">
        <f>LN(C221)</f>
        <v>10.088056581870562</v>
      </c>
      <c r="L221" s="8">
        <f>LN(D221)</f>
        <v>11.421763668712215</v>
      </c>
    </row>
    <row r="222" spans="1:12" x14ac:dyDescent="0.3">
      <c r="A222">
        <v>1765442</v>
      </c>
      <c r="B222" t="s">
        <v>231</v>
      </c>
      <c r="C222">
        <v>40132</v>
      </c>
      <c r="D222">
        <v>96409</v>
      </c>
      <c r="E222" s="11">
        <v>737587139</v>
      </c>
      <c r="F222" s="11">
        <v>1312940380</v>
      </c>
      <c r="G222" s="9">
        <v>0.3603592303639967</v>
      </c>
      <c r="H222" s="22">
        <f>E222+F222</f>
        <v>2050527519</v>
      </c>
      <c r="I222" s="4">
        <f>H222/C222</f>
        <v>51094.575874613773</v>
      </c>
      <c r="J222" s="8">
        <f>LN(I222)</f>
        <v>10.841433623289944</v>
      </c>
      <c r="K222" s="8">
        <f>LN(C222)</f>
        <v>10.599929300045503</v>
      </c>
      <c r="L222" s="8">
        <f>LN(D222)</f>
        <v>11.47635483723662</v>
      </c>
    </row>
    <row r="223" spans="1:12" x14ac:dyDescent="0.3">
      <c r="A223">
        <v>1765806</v>
      </c>
      <c r="B223" t="s">
        <v>232</v>
      </c>
      <c r="C223">
        <v>22846</v>
      </c>
      <c r="D223">
        <v>104167</v>
      </c>
      <c r="E223" s="11">
        <v>300893361</v>
      </c>
      <c r="F223" s="11">
        <v>799043171</v>
      </c>
      <c r="G223" s="9">
        <v>0</v>
      </c>
      <c r="H223" s="22">
        <f>E223+F223</f>
        <v>1099936532</v>
      </c>
      <c r="I223" s="4">
        <f>H223/C223</f>
        <v>48145.694300971722</v>
      </c>
      <c r="J223" s="8">
        <f>LN(I223)</f>
        <v>10.781986990610422</v>
      </c>
      <c r="K223" s="8">
        <f>LN(C223)</f>
        <v>10.036531326293892</v>
      </c>
      <c r="L223" s="8">
        <f>LN(D223)</f>
        <v>11.553750659485363</v>
      </c>
    </row>
    <row r="224" spans="1:12" x14ac:dyDescent="0.3">
      <c r="A224">
        <v>1765819</v>
      </c>
      <c r="B224" t="s">
        <v>233</v>
      </c>
      <c r="C224">
        <v>3864</v>
      </c>
      <c r="D224">
        <v>70455</v>
      </c>
      <c r="E224" s="11">
        <v>385170481</v>
      </c>
      <c r="F224" s="11">
        <v>546180105</v>
      </c>
      <c r="G224" s="9">
        <v>0.35804655870445345</v>
      </c>
      <c r="H224" s="22">
        <f>E224+F224</f>
        <v>931350586</v>
      </c>
      <c r="I224" s="4">
        <f>H224/C224</f>
        <v>241032.76035196686</v>
      </c>
      <c r="J224" s="8">
        <f>LN(I224)</f>
        <v>12.392688138304859</v>
      </c>
      <c r="K224" s="8">
        <f>LN(C224)</f>
        <v>8.2594581953324084</v>
      </c>
      <c r="L224" s="8">
        <f>LN(D224)</f>
        <v>11.162729487129205</v>
      </c>
    </row>
    <row r="225" spans="1:12" x14ac:dyDescent="0.3">
      <c r="A225">
        <v>1766027</v>
      </c>
      <c r="B225" t="s">
        <v>234</v>
      </c>
      <c r="C225">
        <v>18677</v>
      </c>
      <c r="D225">
        <v>92165</v>
      </c>
      <c r="E225" s="11">
        <v>51147463</v>
      </c>
      <c r="F225" s="11">
        <v>343395644</v>
      </c>
      <c r="G225" s="9">
        <v>0.53351850862667594</v>
      </c>
      <c r="H225" s="22">
        <f>E225+F225</f>
        <v>394543107</v>
      </c>
      <c r="I225" s="4">
        <f>H225/C225</f>
        <v>21124.543931038177</v>
      </c>
      <c r="J225" s="8">
        <f>LN(I225)</f>
        <v>9.9581908629290457</v>
      </c>
      <c r="K225" s="8">
        <f>LN(C225)</f>
        <v>9.8350480993136067</v>
      </c>
      <c r="L225" s="8">
        <f>LN(D225)</f>
        <v>11.431335727930273</v>
      </c>
    </row>
    <row r="226" spans="1:12" x14ac:dyDescent="0.3">
      <c r="A226">
        <v>1766040</v>
      </c>
      <c r="B226" t="s">
        <v>235</v>
      </c>
      <c r="C226">
        <v>27229</v>
      </c>
      <c r="D226">
        <v>83293</v>
      </c>
      <c r="E226" s="11">
        <v>399709729</v>
      </c>
      <c r="F226" s="11">
        <v>396358014</v>
      </c>
      <c r="G226" s="9">
        <v>0.63518273888154997</v>
      </c>
      <c r="H226" s="22">
        <f>E226+F226</f>
        <v>796067743</v>
      </c>
      <c r="I226" s="4">
        <f>H226/C226</f>
        <v>29236.025671159427</v>
      </c>
      <c r="J226" s="8">
        <f>LN(I226)</f>
        <v>10.283156983666645</v>
      </c>
      <c r="K226" s="8">
        <f>LN(C226)</f>
        <v>10.212037860792206</v>
      </c>
      <c r="L226" s="8">
        <f>LN(D226)</f>
        <v>11.330119791010468</v>
      </c>
    </row>
    <row r="227" spans="1:12" x14ac:dyDescent="0.3">
      <c r="A227">
        <v>1766053</v>
      </c>
      <c r="B227" t="s">
        <v>236</v>
      </c>
      <c r="C227">
        <v>2687</v>
      </c>
      <c r="D227">
        <v>77174</v>
      </c>
      <c r="E227" s="11">
        <v>7777930</v>
      </c>
      <c r="F227" s="11">
        <v>40658464</v>
      </c>
      <c r="G227" s="9">
        <v>0.41952707856598015</v>
      </c>
      <c r="H227" s="22">
        <f>E227+F227</f>
        <v>48436394</v>
      </c>
      <c r="I227" s="4">
        <f>H227/C227</f>
        <v>18026.197990323781</v>
      </c>
      <c r="J227" s="8">
        <f>LN(I227)</f>
        <v>9.7995814226532723</v>
      </c>
      <c r="K227" s="8">
        <f>LN(C227)</f>
        <v>7.8961806086154915</v>
      </c>
      <c r="L227" s="8">
        <f>LN(D227)</f>
        <v>11.253817891722433</v>
      </c>
    </row>
    <row r="228" spans="1:12" x14ac:dyDescent="0.3">
      <c r="A228">
        <v>1766066</v>
      </c>
      <c r="B228" t="s">
        <v>237</v>
      </c>
      <c r="C228">
        <v>7778</v>
      </c>
      <c r="D228">
        <v>56097</v>
      </c>
      <c r="E228" s="11">
        <v>29178239</v>
      </c>
      <c r="F228" s="11">
        <v>76728276</v>
      </c>
      <c r="G228" s="9">
        <v>0.71015625000000004</v>
      </c>
      <c r="H228" s="22">
        <f>E228+F228</f>
        <v>105906515</v>
      </c>
      <c r="I228" s="4">
        <f>H228/C228</f>
        <v>13616.162895345848</v>
      </c>
      <c r="J228" s="8">
        <f>LN(I228)</f>
        <v>9.5190128142658175</v>
      </c>
      <c r="K228" s="8">
        <f>LN(C228)</f>
        <v>8.9590545147156924</v>
      </c>
      <c r="L228" s="8">
        <f>LN(D228)</f>
        <v>10.934837614145071</v>
      </c>
    </row>
    <row r="229" spans="1:12" x14ac:dyDescent="0.3">
      <c r="A229">
        <v>1767548</v>
      </c>
      <c r="B229" t="s">
        <v>238</v>
      </c>
      <c r="C229">
        <v>7139</v>
      </c>
      <c r="D229">
        <v>81280</v>
      </c>
      <c r="E229" s="11">
        <v>52468872</v>
      </c>
      <c r="F229" s="11">
        <v>163201741</v>
      </c>
      <c r="G229" s="9">
        <v>0</v>
      </c>
      <c r="H229" s="22">
        <f>E229+F229</f>
        <v>215670613</v>
      </c>
      <c r="I229" s="4">
        <f>H229/C229</f>
        <v>30210.199327636925</v>
      </c>
      <c r="J229" s="8">
        <f>LN(I229)</f>
        <v>10.315934872427038</v>
      </c>
      <c r="K229" s="8">
        <f>LN(C229)</f>
        <v>8.8733279895024602</v>
      </c>
      <c r="L229" s="8">
        <f>LN(D229)</f>
        <v>11.305655262812309</v>
      </c>
    </row>
    <row r="230" spans="1:12" x14ac:dyDescent="0.3">
      <c r="A230">
        <v>1767769</v>
      </c>
      <c r="B230" t="s">
        <v>239</v>
      </c>
      <c r="C230">
        <v>9862</v>
      </c>
      <c r="D230">
        <v>50393</v>
      </c>
      <c r="E230" s="11">
        <v>36109770</v>
      </c>
      <c r="F230" s="11">
        <v>78584856</v>
      </c>
      <c r="G230" s="9">
        <v>1</v>
      </c>
      <c r="H230" s="22">
        <f>E230+F230</f>
        <v>114694626</v>
      </c>
      <c r="I230" s="4">
        <f>H230/C230</f>
        <v>11629.95599269925</v>
      </c>
      <c r="J230" s="8">
        <f>LN(I230)</f>
        <v>9.3613394615587975</v>
      </c>
      <c r="K230" s="8">
        <f>LN(C230)</f>
        <v>9.1964442667840718</v>
      </c>
      <c r="L230" s="8">
        <f>LN(D230)</f>
        <v>10.827607555524617</v>
      </c>
    </row>
    <row r="231" spans="1:12" x14ac:dyDescent="0.3">
      <c r="A231">
        <v>1768003</v>
      </c>
      <c r="B231" t="s">
        <v>240</v>
      </c>
      <c r="C231">
        <v>77571</v>
      </c>
      <c r="D231">
        <v>92818</v>
      </c>
      <c r="E231" s="11">
        <v>2819179473</v>
      </c>
      <c r="F231" s="11">
        <v>3836141821</v>
      </c>
      <c r="G231" s="9">
        <v>0.18863610380701956</v>
      </c>
      <c r="H231" s="22">
        <f>E231+F231</f>
        <v>6655321294</v>
      </c>
      <c r="I231" s="4">
        <f>H231/C231</f>
        <v>85796.512794729992</v>
      </c>
      <c r="J231" s="8">
        <f>LN(I231)</f>
        <v>11.359733641232022</v>
      </c>
      <c r="K231" s="8">
        <f>LN(C231)</f>
        <v>11.258948924983619</v>
      </c>
      <c r="L231" s="8">
        <f>LN(D231)</f>
        <v>11.438395865482654</v>
      </c>
    </row>
    <row r="232" spans="1:12" x14ac:dyDescent="0.3">
      <c r="A232">
        <v>1768081</v>
      </c>
      <c r="B232" t="s">
        <v>241</v>
      </c>
      <c r="C232">
        <v>11600</v>
      </c>
      <c r="D232">
        <v>65862</v>
      </c>
      <c r="E232" s="11">
        <v>210227289</v>
      </c>
      <c r="F232" s="11">
        <v>403454254</v>
      </c>
      <c r="G232" s="9">
        <v>0</v>
      </c>
      <c r="H232" s="22">
        <f>E232+F232</f>
        <v>613681543</v>
      </c>
      <c r="I232" s="4">
        <f>H232/C232</f>
        <v>52903.581293103445</v>
      </c>
      <c r="J232" s="8">
        <f>LN(I232)</f>
        <v>10.876226314857419</v>
      </c>
      <c r="K232" s="8">
        <f>LN(C232)</f>
        <v>9.3587603770944554</v>
      </c>
      <c r="L232" s="8">
        <f>LN(D232)</f>
        <v>11.095316922915371</v>
      </c>
    </row>
    <row r="233" spans="1:12" x14ac:dyDescent="0.3">
      <c r="A233">
        <v>1769758</v>
      </c>
      <c r="B233" t="s">
        <v>242</v>
      </c>
      <c r="C233">
        <v>18109</v>
      </c>
      <c r="D233">
        <v>119904</v>
      </c>
      <c r="E233" s="11">
        <v>463207281.99999899</v>
      </c>
      <c r="F233" s="11">
        <v>618424453</v>
      </c>
      <c r="G233" s="9">
        <v>0</v>
      </c>
      <c r="H233" s="22">
        <f>E233+F233</f>
        <v>1081631734.999999</v>
      </c>
      <c r="I233" s="4">
        <f>H233/C233</f>
        <v>59728.959909437246</v>
      </c>
      <c r="J233" s="8">
        <f>LN(I233)</f>
        <v>10.997572272372619</v>
      </c>
      <c r="K233" s="8">
        <f>LN(C233)</f>
        <v>9.804164331241342</v>
      </c>
      <c r="L233" s="8">
        <f>LN(D233)</f>
        <v>11.694446701593414</v>
      </c>
    </row>
    <row r="234" spans="1:12" x14ac:dyDescent="0.3">
      <c r="A234">
        <v>1770122</v>
      </c>
      <c r="B234" t="s">
        <v>243</v>
      </c>
      <c r="C234">
        <v>67076</v>
      </c>
      <c r="D234">
        <v>91892</v>
      </c>
      <c r="E234" s="11">
        <v>1211453724</v>
      </c>
      <c r="F234" s="11">
        <v>2776378150</v>
      </c>
      <c r="G234" s="9">
        <v>9.7531847133757968E-2</v>
      </c>
      <c r="H234" s="22">
        <f>E234+F234</f>
        <v>3987831874</v>
      </c>
      <c r="I234" s="4">
        <f>H234/C234</f>
        <v>59452.440127616435</v>
      </c>
      <c r="J234" s="8">
        <f>LN(I234)</f>
        <v>10.992931946316409</v>
      </c>
      <c r="K234" s="8">
        <f>LN(C234)</f>
        <v>11.113581583867001</v>
      </c>
      <c r="L234" s="8">
        <f>LN(D234)</f>
        <v>11.428369253412061</v>
      </c>
    </row>
    <row r="235" spans="1:12" x14ac:dyDescent="0.3">
      <c r="A235">
        <v>1770161</v>
      </c>
      <c r="B235" t="s">
        <v>244</v>
      </c>
      <c r="C235">
        <v>3205</v>
      </c>
      <c r="D235">
        <v>139955</v>
      </c>
      <c r="E235" s="11">
        <v>4786122</v>
      </c>
      <c r="F235" s="11">
        <v>110705502</v>
      </c>
      <c r="G235" s="9">
        <v>0</v>
      </c>
      <c r="H235" s="22">
        <f>E235+F235</f>
        <v>115491624</v>
      </c>
      <c r="I235" s="4">
        <f>H235/C235</f>
        <v>36034.828081123247</v>
      </c>
      <c r="J235" s="8">
        <f>LN(I235)</f>
        <v>10.492241196461167</v>
      </c>
      <c r="K235" s="8">
        <f>LN(C235)</f>
        <v>8.0724673693547704</v>
      </c>
      <c r="L235" s="8">
        <f>LN(D235)</f>
        <v>11.849076221350778</v>
      </c>
    </row>
    <row r="236" spans="1:12" x14ac:dyDescent="0.3">
      <c r="A236">
        <v>1770564</v>
      </c>
      <c r="B236" t="s">
        <v>245</v>
      </c>
      <c r="C236">
        <v>5001</v>
      </c>
      <c r="D236">
        <v>226042</v>
      </c>
      <c r="E236" s="11">
        <v>65179874</v>
      </c>
      <c r="F236" s="11">
        <v>494967795</v>
      </c>
      <c r="G236" s="9">
        <v>0</v>
      </c>
      <c r="H236" s="22">
        <f>E236+F236</f>
        <v>560147669</v>
      </c>
      <c r="I236" s="4">
        <f>H236/C236</f>
        <v>112007.1323735253</v>
      </c>
      <c r="J236" s="8">
        <f>LN(I236)</f>
        <v>11.626317830156101</v>
      </c>
      <c r="K236" s="8">
        <f>LN(C236)</f>
        <v>8.5173931714189042</v>
      </c>
      <c r="L236" s="8">
        <f>LN(D236)</f>
        <v>12.328476101696141</v>
      </c>
    </row>
    <row r="237" spans="1:12" x14ac:dyDescent="0.3">
      <c r="A237">
        <v>1770629</v>
      </c>
      <c r="B237" t="s">
        <v>246</v>
      </c>
      <c r="C237">
        <v>3986</v>
      </c>
      <c r="D237">
        <v>52115</v>
      </c>
      <c r="E237" s="11">
        <v>93457917</v>
      </c>
      <c r="F237" s="11">
        <v>65901135</v>
      </c>
      <c r="G237" s="9">
        <v>1</v>
      </c>
      <c r="H237" s="22">
        <f>E237+F237</f>
        <v>159359052</v>
      </c>
      <c r="I237" s="4">
        <f>H237/C237</f>
        <v>39979.691921726044</v>
      </c>
      <c r="J237" s="8">
        <f>LN(I237)</f>
        <v>10.596126902214948</v>
      </c>
      <c r="K237" s="8">
        <f>LN(C237)</f>
        <v>8.2905435007727402</v>
      </c>
      <c r="L237" s="8">
        <f>LN(D237)</f>
        <v>10.861208094173422</v>
      </c>
    </row>
    <row r="238" spans="1:12" x14ac:dyDescent="0.3">
      <c r="A238">
        <v>1770720</v>
      </c>
      <c r="B238" t="s">
        <v>247</v>
      </c>
      <c r="C238">
        <v>23841</v>
      </c>
      <c r="D238">
        <v>118293</v>
      </c>
      <c r="E238" s="11">
        <v>407674224</v>
      </c>
      <c r="F238" s="11">
        <v>697151872</v>
      </c>
      <c r="G238" s="9">
        <v>0</v>
      </c>
      <c r="H238" s="22">
        <f>E238+F238</f>
        <v>1104826096</v>
      </c>
      <c r="I238" s="4">
        <f>H238/C238</f>
        <v>46341.432658026089</v>
      </c>
      <c r="J238" s="8">
        <f>LN(I238)</f>
        <v>10.743791713736915</v>
      </c>
      <c r="K238" s="8">
        <f>LN(C238)</f>
        <v>10.079162066608289</v>
      </c>
      <c r="L238" s="8">
        <f>LN(D238)</f>
        <v>11.680919876618137</v>
      </c>
    </row>
    <row r="239" spans="1:12" x14ac:dyDescent="0.3">
      <c r="A239">
        <v>1770850</v>
      </c>
      <c r="B239" t="s">
        <v>248</v>
      </c>
      <c r="C239">
        <v>21287</v>
      </c>
      <c r="D239">
        <v>79567</v>
      </c>
      <c r="E239" s="11">
        <v>218512667</v>
      </c>
      <c r="F239" s="11">
        <v>361899570</v>
      </c>
      <c r="G239" s="9">
        <v>0.53640810621942703</v>
      </c>
      <c r="H239" s="22">
        <f>E239+F239</f>
        <v>580412237</v>
      </c>
      <c r="I239" s="4">
        <f>H239/C239</f>
        <v>27266.04204444027</v>
      </c>
      <c r="J239" s="8">
        <f>LN(I239)</f>
        <v>10.213397325754725</v>
      </c>
      <c r="K239" s="8">
        <f>LN(C239)</f>
        <v>9.9658518367326785</v>
      </c>
      <c r="L239" s="8">
        <f>LN(D239)</f>
        <v>11.284354713009064</v>
      </c>
    </row>
    <row r="240" spans="1:12" x14ac:dyDescent="0.3">
      <c r="A240">
        <v>1772052</v>
      </c>
      <c r="B240" t="s">
        <v>249</v>
      </c>
      <c r="C240">
        <v>5694</v>
      </c>
      <c r="D240">
        <v>137891</v>
      </c>
      <c r="E240" s="11">
        <v>74944570</v>
      </c>
      <c r="F240" s="11">
        <v>198571459</v>
      </c>
      <c r="G240" s="9">
        <v>0</v>
      </c>
      <c r="H240" s="22">
        <f>E240+F240</f>
        <v>273516029</v>
      </c>
      <c r="I240" s="4">
        <f>H240/C240</f>
        <v>48035.832279592556</v>
      </c>
      <c r="J240" s="8">
        <f>LN(I240)</f>
        <v>10.779702517217991</v>
      </c>
      <c r="K240" s="8">
        <f>LN(C240)</f>
        <v>8.6471682678379835</v>
      </c>
      <c r="L240" s="8">
        <f>LN(D240)</f>
        <v>11.834218796967008</v>
      </c>
    </row>
    <row r="241" spans="1:12" x14ac:dyDescent="0.3">
      <c r="A241">
        <v>1766703</v>
      </c>
      <c r="B241" t="s">
        <v>250</v>
      </c>
      <c r="C241">
        <v>32776</v>
      </c>
      <c r="D241">
        <v>110346</v>
      </c>
      <c r="E241" s="11">
        <v>1204633219</v>
      </c>
      <c r="F241" s="11">
        <v>1543045890</v>
      </c>
      <c r="G241" s="9">
        <v>0</v>
      </c>
      <c r="H241" s="22">
        <f>E241+F241</f>
        <v>2747679109</v>
      </c>
      <c r="I241" s="4">
        <f>H241/C241</f>
        <v>83832.045063461075</v>
      </c>
      <c r="J241" s="8">
        <f>LN(I241)</f>
        <v>11.336570612699498</v>
      </c>
      <c r="K241" s="8">
        <f>LN(C241)</f>
        <v>10.397451819226706</v>
      </c>
      <c r="L241" s="8">
        <f>LN(D241)</f>
        <v>11.611376162727035</v>
      </c>
    </row>
    <row r="242" spans="1:12" x14ac:dyDescent="0.3">
      <c r="A242">
        <v>1772520</v>
      </c>
      <c r="B242" t="s">
        <v>251</v>
      </c>
      <c r="C242">
        <v>9518</v>
      </c>
      <c r="D242">
        <v>58816</v>
      </c>
      <c r="E242" s="11">
        <v>40828941</v>
      </c>
      <c r="F242" s="11">
        <v>110001939</v>
      </c>
      <c r="G242" s="9">
        <v>0.23069699499165275</v>
      </c>
      <c r="H242" s="22">
        <f>E242+F242</f>
        <v>150830880</v>
      </c>
      <c r="I242" s="4">
        <f>H242/C242</f>
        <v>15846.909014498844</v>
      </c>
      <c r="J242" s="8">
        <f>LN(I242)</f>
        <v>9.6707297454294388</v>
      </c>
      <c r="K242" s="8">
        <f>LN(C242)</f>
        <v>9.1609400216810553</v>
      </c>
      <c r="L242" s="8">
        <f>LN(D242)</f>
        <v>10.982169205715358</v>
      </c>
    </row>
    <row r="243" spans="1:12" x14ac:dyDescent="0.3">
      <c r="A243">
        <v>1772676</v>
      </c>
      <c r="B243" t="s">
        <v>252</v>
      </c>
      <c r="C243">
        <v>7031</v>
      </c>
      <c r="D243">
        <v>67067</v>
      </c>
      <c r="E243" s="11">
        <v>49149881</v>
      </c>
      <c r="F243" s="11">
        <v>109400574</v>
      </c>
      <c r="G243" s="9">
        <v>1</v>
      </c>
      <c r="H243" s="22">
        <f>E243+F243</f>
        <v>158550455</v>
      </c>
      <c r="I243" s="4">
        <f>H243/C243</f>
        <v>22550.199829327266</v>
      </c>
      <c r="J243" s="8">
        <f>LN(I243)</f>
        <v>10.023499206502526</v>
      </c>
      <c r="K243" s="8">
        <f>LN(C243)</f>
        <v>8.858084222199162</v>
      </c>
      <c r="L243" s="8">
        <f>LN(D243)</f>
        <v>11.113447398706187</v>
      </c>
    </row>
    <row r="244" spans="1:12" x14ac:dyDescent="0.3">
      <c r="A244">
        <v>1772923</v>
      </c>
      <c r="B244" t="s">
        <v>253</v>
      </c>
      <c r="C244">
        <v>4566</v>
      </c>
      <c r="D244">
        <v>74448</v>
      </c>
      <c r="E244" s="11">
        <v>32980272</v>
      </c>
      <c r="F244" s="11">
        <v>46403686</v>
      </c>
      <c r="G244" s="9">
        <v>1</v>
      </c>
      <c r="H244" s="22">
        <f>E244+F244</f>
        <v>79383958</v>
      </c>
      <c r="I244" s="4">
        <f>H244/C244</f>
        <v>17385.886552781427</v>
      </c>
      <c r="J244" s="8">
        <f>LN(I244)</f>
        <v>9.7634140384124652</v>
      </c>
      <c r="K244" s="8">
        <f>LN(C244)</f>
        <v>8.4263928270897406</v>
      </c>
      <c r="L244" s="8">
        <f>LN(D244)</f>
        <v>11.21785617408443</v>
      </c>
    </row>
    <row r="245" spans="1:12" x14ac:dyDescent="0.3">
      <c r="A245">
        <v>1773157</v>
      </c>
      <c r="B245" t="s">
        <v>254</v>
      </c>
      <c r="C245">
        <v>39556</v>
      </c>
      <c r="D245">
        <v>94951</v>
      </c>
      <c r="E245" s="11">
        <v>432314860</v>
      </c>
      <c r="F245" s="11">
        <v>867079916</v>
      </c>
      <c r="G245" s="9">
        <v>0.26090911387927329</v>
      </c>
      <c r="H245" s="22">
        <f>E245+F245</f>
        <v>1299394776</v>
      </c>
      <c r="I245" s="4">
        <f>H245/C245</f>
        <v>32849.49883709172</v>
      </c>
      <c r="J245" s="8">
        <f>LN(I245)</f>
        <v>10.399691767695673</v>
      </c>
      <c r="K245" s="8">
        <f>LN(C245)</f>
        <v>10.585472668389881</v>
      </c>
      <c r="L245" s="8">
        <f>LN(D245)</f>
        <v>11.461116248043846</v>
      </c>
    </row>
    <row r="246" spans="1:12" x14ac:dyDescent="0.3">
      <c r="A246">
        <v>1773391</v>
      </c>
      <c r="B246" t="s">
        <v>255</v>
      </c>
      <c r="C246">
        <v>9251</v>
      </c>
      <c r="D246">
        <v>118628</v>
      </c>
      <c r="E246" s="11">
        <v>105530194</v>
      </c>
      <c r="F246" s="11">
        <v>326690903</v>
      </c>
      <c r="G246" s="9">
        <v>0</v>
      </c>
      <c r="H246" s="22">
        <f>E246+F246</f>
        <v>432221097</v>
      </c>
      <c r="I246" s="4">
        <f>H246/C246</f>
        <v>46721.554102259215</v>
      </c>
      <c r="J246" s="8">
        <f>LN(I246)</f>
        <v>10.751960881123937</v>
      </c>
      <c r="K246" s="8">
        <f>LN(C246)</f>
        <v>9.1324869327713181</v>
      </c>
      <c r="L246" s="8">
        <f>LN(D246)</f>
        <v>11.683747825371162</v>
      </c>
    </row>
    <row r="247" spans="1:12" x14ac:dyDescent="0.3">
      <c r="A247">
        <v>1773638</v>
      </c>
      <c r="B247" t="s">
        <v>256</v>
      </c>
      <c r="C247">
        <v>11036</v>
      </c>
      <c r="D247">
        <v>51040</v>
      </c>
      <c r="E247" s="11">
        <v>99870896</v>
      </c>
      <c r="F247" s="11">
        <v>152017168</v>
      </c>
      <c r="G247" s="9">
        <v>0.99847683899292183</v>
      </c>
      <c r="H247" s="22">
        <f>E247+F247</f>
        <v>251888064</v>
      </c>
      <c r="I247" s="4">
        <f>H247/C247</f>
        <v>22824.217470097861</v>
      </c>
      <c r="J247" s="8">
        <f>LN(I247)</f>
        <v>10.035577420980518</v>
      </c>
      <c r="K247" s="8">
        <f>LN(C247)</f>
        <v>9.3089179353371758</v>
      </c>
      <c r="L247" s="8">
        <f>LN(D247)</f>
        <v>10.840364918018672</v>
      </c>
    </row>
    <row r="248" spans="1:12" x14ac:dyDescent="0.3">
      <c r="A248">
        <v>1774275</v>
      </c>
      <c r="B248" t="s">
        <v>257</v>
      </c>
      <c r="C248">
        <v>73</v>
      </c>
      <c r="D248">
        <v>58750</v>
      </c>
      <c r="E248" s="11">
        <v>5030958</v>
      </c>
      <c r="F248" s="11">
        <v>1746957</v>
      </c>
      <c r="G248" s="9">
        <v>0</v>
      </c>
      <c r="H248" s="22">
        <f>E248+F248</f>
        <v>6777915</v>
      </c>
      <c r="I248" s="4">
        <f>H248/C248</f>
        <v>92848.150684931505</v>
      </c>
      <c r="J248" s="8">
        <f>LN(I248)</f>
        <v>11.438720649349669</v>
      </c>
      <c r="K248" s="8">
        <f>LN(C248)</f>
        <v>4.290459441148391</v>
      </c>
      <c r="L248" s="8">
        <f>LN(D248)</f>
        <v>10.981046432006405</v>
      </c>
    </row>
    <row r="249" spans="1:12" x14ac:dyDescent="0.3">
      <c r="A249">
        <v>1775081</v>
      </c>
      <c r="B249" t="s">
        <v>258</v>
      </c>
      <c r="C249">
        <v>1214</v>
      </c>
      <c r="D249">
        <v>152593</v>
      </c>
      <c r="E249" s="11">
        <v>27820268</v>
      </c>
      <c r="F249" s="11">
        <v>43471675</v>
      </c>
      <c r="G249" s="9">
        <v>0</v>
      </c>
      <c r="H249" s="22">
        <f>E249+F249</f>
        <v>71291943</v>
      </c>
      <c r="I249" s="4">
        <f>H249/C249</f>
        <v>58724.829489291595</v>
      </c>
      <c r="J249" s="8">
        <f>LN(I249)</f>
        <v>10.980617905977416</v>
      </c>
      <c r="K249" s="8">
        <f>LN(C249)</f>
        <v>7.1016759716194438</v>
      </c>
      <c r="L249" s="8">
        <f>LN(D249)</f>
        <v>11.935529525220728</v>
      </c>
    </row>
    <row r="250" spans="1:12" x14ac:dyDescent="0.3">
      <c r="A250">
        <v>1775185</v>
      </c>
      <c r="B250" t="s">
        <v>259</v>
      </c>
      <c r="C250">
        <v>2169</v>
      </c>
      <c r="D250">
        <v>65714</v>
      </c>
      <c r="E250" s="11">
        <v>21326000</v>
      </c>
      <c r="F250" s="11">
        <v>50424734</v>
      </c>
      <c r="G250" s="9">
        <v>0</v>
      </c>
      <c r="H250" s="22">
        <f>E250+F250</f>
        <v>71750734</v>
      </c>
      <c r="I250" s="4">
        <f>H250/C250</f>
        <v>33080.098662978329</v>
      </c>
      <c r="J250" s="8">
        <f>LN(I250)</f>
        <v>10.406687131689962</v>
      </c>
      <c r="K250" s="8">
        <f>LN(C250)</f>
        <v>7.6820215108268748</v>
      </c>
      <c r="L250" s="8">
        <f>LN(D250)</f>
        <v>11.093067271574427</v>
      </c>
    </row>
    <row r="251" spans="1:12" x14ac:dyDescent="0.3">
      <c r="A251">
        <v>1775484</v>
      </c>
      <c r="B251" t="s">
        <v>260</v>
      </c>
      <c r="C251">
        <v>55571</v>
      </c>
      <c r="D251">
        <v>99628</v>
      </c>
      <c r="E251" s="11">
        <v>1378168404</v>
      </c>
      <c r="F251" s="11">
        <v>1514800242</v>
      </c>
      <c r="G251" s="9">
        <v>9.1672473245073341E-2</v>
      </c>
      <c r="H251" s="22">
        <f>E251+F251</f>
        <v>2892968646</v>
      </c>
      <c r="I251" s="4">
        <f>H251/C251</f>
        <v>52058.963236220334</v>
      </c>
      <c r="J251" s="8">
        <f>LN(I251)</f>
        <v>10.860132263563861</v>
      </c>
      <c r="K251" s="8">
        <f>LN(C251)</f>
        <v>10.92541676143327</v>
      </c>
      <c r="L251" s="8">
        <f>LN(D251)</f>
        <v>11.509198528562594</v>
      </c>
    </row>
    <row r="252" spans="1:12" x14ac:dyDescent="0.3">
      <c r="A252">
        <v>1775874</v>
      </c>
      <c r="B252" t="s">
        <v>261</v>
      </c>
      <c r="C252">
        <v>1282</v>
      </c>
      <c r="D252">
        <v>162083</v>
      </c>
      <c r="E252" s="11">
        <v>502344</v>
      </c>
      <c r="F252" s="11">
        <v>63992168</v>
      </c>
      <c r="G252" s="9">
        <v>0</v>
      </c>
      <c r="H252" s="22">
        <f>E252+F252</f>
        <v>64494512</v>
      </c>
      <c r="I252" s="4">
        <f>H252/C252</f>
        <v>50307.731669266774</v>
      </c>
      <c r="J252" s="8">
        <f>LN(I252)</f>
        <v>10.825914055394112</v>
      </c>
      <c r="K252" s="8">
        <f>LN(C252)</f>
        <v>7.1561766374806153</v>
      </c>
      <c r="L252" s="8">
        <f>LN(D252)</f>
        <v>11.995863828689298</v>
      </c>
    </row>
    <row r="253" spans="1:12" x14ac:dyDescent="0.3">
      <c r="A253">
        <v>1776160</v>
      </c>
      <c r="B253" t="s">
        <v>262</v>
      </c>
      <c r="C253">
        <v>593</v>
      </c>
      <c r="D253">
        <v>204688</v>
      </c>
      <c r="E253" s="11">
        <v>440494</v>
      </c>
      <c r="F253" s="11">
        <v>22492347</v>
      </c>
      <c r="G253" s="9">
        <v>0</v>
      </c>
      <c r="H253" s="22">
        <f>E253+F253</f>
        <v>22932841</v>
      </c>
      <c r="I253" s="4">
        <f>H253/C253</f>
        <v>38672.581787521078</v>
      </c>
      <c r="J253" s="8">
        <f>LN(I253)</f>
        <v>10.56288614698404</v>
      </c>
      <c r="K253" s="8">
        <f>LN(C253)</f>
        <v>6.3851943989977258</v>
      </c>
      <c r="L253" s="8">
        <f>LN(D253)</f>
        <v>12.229242147556816</v>
      </c>
    </row>
    <row r="254" spans="1:12" x14ac:dyDescent="0.3">
      <c r="A254">
        <v>1776706</v>
      </c>
      <c r="B254" t="s">
        <v>263</v>
      </c>
      <c r="C254">
        <v>568</v>
      </c>
      <c r="D254">
        <v>108563</v>
      </c>
      <c r="E254" s="11">
        <v>11511122</v>
      </c>
      <c r="F254" s="11">
        <v>18754966</v>
      </c>
      <c r="G254" s="9">
        <v>0</v>
      </c>
      <c r="H254" s="22">
        <f>E254+F254</f>
        <v>30266088</v>
      </c>
      <c r="I254" s="4">
        <f>H254/C254</f>
        <v>53285.366197183095</v>
      </c>
      <c r="J254" s="8">
        <f>LN(I254)</f>
        <v>10.883417017056759</v>
      </c>
      <c r="K254" s="8">
        <f>LN(C254)</f>
        <v>6.3421214187211516</v>
      </c>
      <c r="L254" s="8">
        <f>LN(D254)</f>
        <v>11.595085928614767</v>
      </c>
    </row>
    <row r="255" spans="1:12" x14ac:dyDescent="0.3">
      <c r="A255">
        <v>1776935</v>
      </c>
      <c r="B255" t="s">
        <v>264</v>
      </c>
      <c r="C255">
        <v>7328</v>
      </c>
      <c r="D255">
        <v>63380</v>
      </c>
      <c r="E255" s="11">
        <v>32298391</v>
      </c>
      <c r="F255" s="11">
        <v>126646556</v>
      </c>
      <c r="G255" s="9">
        <v>0.4489853044086774</v>
      </c>
      <c r="H255" s="22">
        <f>E255+F255</f>
        <v>158944947</v>
      </c>
      <c r="I255" s="4">
        <f>H255/C255</f>
        <v>21690.085562227076</v>
      </c>
      <c r="J255" s="8">
        <f>LN(I255)</f>
        <v>9.9846105485907817</v>
      </c>
      <c r="K255" s="8">
        <f>LN(C255)</f>
        <v>8.8994579063539661</v>
      </c>
      <c r="L255" s="8">
        <f>LN(D255)</f>
        <v>11.056903633244911</v>
      </c>
    </row>
    <row r="256" spans="1:12" x14ac:dyDescent="0.3">
      <c r="A256">
        <v>1777694</v>
      </c>
      <c r="B256" t="s">
        <v>265</v>
      </c>
      <c r="C256">
        <v>26750</v>
      </c>
      <c r="D256">
        <v>117253</v>
      </c>
      <c r="E256" s="11">
        <v>1336001220</v>
      </c>
      <c r="F256" s="11">
        <v>1294700229</v>
      </c>
      <c r="G256" s="9">
        <v>0</v>
      </c>
      <c r="H256" s="22">
        <f>E256+F256</f>
        <v>2630701449</v>
      </c>
      <c r="I256" s="4">
        <f>H256/C256</f>
        <v>98343.979401869161</v>
      </c>
      <c r="J256" s="8">
        <f>LN(I256)</f>
        <v>11.496226605897357</v>
      </c>
      <c r="K256" s="8">
        <f>LN(C256)</f>
        <v>10.194289752324153</v>
      </c>
      <c r="L256" s="8">
        <f>LN(D256)</f>
        <v>11.672089272335144</v>
      </c>
    </row>
    <row r="257" spans="1:12" x14ac:dyDescent="0.3">
      <c r="A257">
        <v>1777993</v>
      </c>
      <c r="B257" t="s">
        <v>266</v>
      </c>
      <c r="C257">
        <v>22753</v>
      </c>
      <c r="D257">
        <v>90287</v>
      </c>
      <c r="E257" s="11">
        <v>555133095</v>
      </c>
      <c r="F257" s="11">
        <v>655522290</v>
      </c>
      <c r="G257" s="9">
        <v>0.23321205587746485</v>
      </c>
      <c r="H257" s="22">
        <f>E257+F257</f>
        <v>1210655385</v>
      </c>
      <c r="I257" s="4">
        <f>H257/C257</f>
        <v>53208.604799367116</v>
      </c>
      <c r="J257" s="8">
        <f>LN(I257)</f>
        <v>10.881975406599535</v>
      </c>
      <c r="K257" s="8">
        <f>LN(C257)</f>
        <v>10.032452283817127</v>
      </c>
      <c r="L257" s="8">
        <f>LN(D257)</f>
        <v>11.410748764478615</v>
      </c>
    </row>
    <row r="258" spans="1:12" x14ac:dyDescent="0.3">
      <c r="A258">
        <v>1778175</v>
      </c>
      <c r="B258" t="s">
        <v>267</v>
      </c>
      <c r="C258">
        <v>308</v>
      </c>
      <c r="D258">
        <v>103750</v>
      </c>
      <c r="E258" s="11">
        <v>908930</v>
      </c>
      <c r="F258" s="11">
        <v>8185163</v>
      </c>
      <c r="G258" s="9">
        <v>0</v>
      </c>
      <c r="H258" s="22">
        <f>E258+F258</f>
        <v>9094093</v>
      </c>
      <c r="I258" s="4">
        <f>H258/C258</f>
        <v>29526.275974025975</v>
      </c>
      <c r="J258" s="8">
        <f>LN(I258)</f>
        <v>10.29303585686421</v>
      </c>
      <c r="K258" s="8">
        <f>LN(C258)</f>
        <v>5.730099782973574</v>
      </c>
      <c r="L258" s="8">
        <f>LN(D258)</f>
        <v>11.549739438092944</v>
      </c>
    </row>
    <row r="259" spans="1:12" x14ac:dyDescent="0.3">
      <c r="A259">
        <v>1778227</v>
      </c>
      <c r="B259" t="s">
        <v>268</v>
      </c>
      <c r="C259">
        <v>6368</v>
      </c>
      <c r="D259">
        <v>128389</v>
      </c>
      <c r="E259" s="11">
        <v>103775463</v>
      </c>
      <c r="F259" s="11">
        <v>159388382</v>
      </c>
      <c r="G259" s="9">
        <v>0</v>
      </c>
      <c r="H259" s="22">
        <f>E259+F259</f>
        <v>263163845</v>
      </c>
      <c r="I259" s="4">
        <f>H259/C259</f>
        <v>41325.98068467337</v>
      </c>
      <c r="J259" s="8">
        <f>LN(I259)</f>
        <v>10.629246653434228</v>
      </c>
      <c r="K259" s="8">
        <f>LN(C259)</f>
        <v>8.7590407275242192</v>
      </c>
      <c r="L259" s="8">
        <f>LN(D259)</f>
        <v>11.762819996786201</v>
      </c>
    </row>
    <row r="260" spans="1:12" x14ac:dyDescent="0.3">
      <c r="A260">
        <v>1778370</v>
      </c>
      <c r="B260" t="s">
        <v>269</v>
      </c>
      <c r="C260">
        <v>3448</v>
      </c>
      <c r="D260">
        <v>115707</v>
      </c>
      <c r="E260" s="11">
        <v>47362475</v>
      </c>
      <c r="F260" s="11">
        <v>138502315</v>
      </c>
      <c r="G260" s="9">
        <v>0</v>
      </c>
      <c r="H260" s="22">
        <f>E260+F260</f>
        <v>185864790</v>
      </c>
      <c r="I260" s="4">
        <f>H260/C260</f>
        <v>53905.10150812065</v>
      </c>
      <c r="J260" s="8">
        <f>LN(I260)</f>
        <v>10.894980400064306</v>
      </c>
      <c r="K260" s="8">
        <f>LN(C260)</f>
        <v>8.1455496317835845</v>
      </c>
      <c r="L260" s="8">
        <f>LN(D260)</f>
        <v>11.658816412648095</v>
      </c>
    </row>
    <row r="261" spans="1:12" x14ac:dyDescent="0.3">
      <c r="A261">
        <v>1778929</v>
      </c>
      <c r="B261" t="s">
        <v>270</v>
      </c>
      <c r="C261">
        <v>13945</v>
      </c>
      <c r="D261">
        <v>95919</v>
      </c>
      <c r="E261" s="11">
        <v>187803451</v>
      </c>
      <c r="F261" s="11">
        <v>511527170</v>
      </c>
      <c r="G261" s="9">
        <v>0</v>
      </c>
      <c r="H261" s="22">
        <f>E261+F261</f>
        <v>699330621</v>
      </c>
      <c r="I261" s="4">
        <f>H261/C261</f>
        <v>50149.201936177844</v>
      </c>
      <c r="J261" s="8">
        <f>LN(I261)</f>
        <v>10.822757879727625</v>
      </c>
      <c r="K261" s="8">
        <f>LN(C261)</f>
        <v>9.5428763000615895</v>
      </c>
      <c r="L261" s="8">
        <f>LN(D261)</f>
        <v>11.471259364292589</v>
      </c>
    </row>
    <row r="262" spans="1:12" x14ac:dyDescent="0.3">
      <c r="A262">
        <v>1779267</v>
      </c>
      <c r="B262" t="s">
        <v>271</v>
      </c>
      <c r="C262">
        <v>14040</v>
      </c>
      <c r="D262">
        <v>108229</v>
      </c>
      <c r="E262" s="11">
        <v>194491963</v>
      </c>
      <c r="F262" s="11">
        <v>395190198</v>
      </c>
      <c r="G262" s="9">
        <v>0.17963646691280885</v>
      </c>
      <c r="H262" s="22">
        <f>E262+F262</f>
        <v>589682161</v>
      </c>
      <c r="I262" s="4">
        <f>H262/C262</f>
        <v>42000.153917378921</v>
      </c>
      <c r="J262" s="8">
        <f>LN(I262)</f>
        <v>10.645428561958289</v>
      </c>
      <c r="K262" s="8">
        <f>LN(C262)</f>
        <v>9.5496656775798012</v>
      </c>
      <c r="L262" s="8">
        <f>LN(D262)</f>
        <v>11.592004631664135</v>
      </c>
    </row>
    <row r="263" spans="1:12" x14ac:dyDescent="0.3">
      <c r="A263">
        <v>1779293</v>
      </c>
      <c r="B263" t="s">
        <v>272</v>
      </c>
      <c r="C263">
        <v>89435</v>
      </c>
      <c r="D263">
        <v>66077</v>
      </c>
      <c r="E263" s="11">
        <v>1038135015</v>
      </c>
      <c r="F263" s="11">
        <v>1300583819</v>
      </c>
      <c r="G263" s="9">
        <v>0.84672137571231854</v>
      </c>
      <c r="H263" s="22">
        <f>E263+F263</f>
        <v>2338718834</v>
      </c>
      <c r="I263" s="4">
        <f>H263/C263</f>
        <v>26149.928260748031</v>
      </c>
      <c r="J263" s="8">
        <f>LN(I263)</f>
        <v>10.171601726114469</v>
      </c>
      <c r="K263" s="8">
        <f>LN(C263)</f>
        <v>11.401267383427346</v>
      </c>
      <c r="L263" s="8">
        <f>LN(D263)</f>
        <v>11.098576007648532</v>
      </c>
    </row>
    <row r="264" spans="1:12" x14ac:dyDescent="0.3">
      <c r="A264">
        <v>1779397</v>
      </c>
      <c r="B264" t="s">
        <v>273</v>
      </c>
      <c r="C264">
        <v>2225</v>
      </c>
      <c r="D264">
        <v>165313</v>
      </c>
      <c r="E264" s="11">
        <v>3077602</v>
      </c>
      <c r="F264" s="11">
        <v>150413075</v>
      </c>
      <c r="G264" s="9">
        <v>0</v>
      </c>
      <c r="H264" s="22">
        <f>E264+F264</f>
        <v>153490677</v>
      </c>
      <c r="I264" s="4">
        <f>H264/C264</f>
        <v>68984.573932584273</v>
      </c>
      <c r="J264" s="8">
        <f>LN(I264)</f>
        <v>11.141638192390319</v>
      </c>
      <c r="K264" s="8">
        <f>LN(C264)</f>
        <v>7.7075121946003406</v>
      </c>
      <c r="L264" s="8">
        <f>LN(D264)</f>
        <v>12.015595925604851</v>
      </c>
    </row>
    <row r="265" spans="1:12" x14ac:dyDescent="0.3">
      <c r="A265">
        <v>1780060</v>
      </c>
      <c r="B265" t="s">
        <v>274</v>
      </c>
      <c r="C265">
        <v>25632</v>
      </c>
      <c r="D265">
        <v>92335</v>
      </c>
      <c r="E265" s="11">
        <v>417441361</v>
      </c>
      <c r="F265" s="11">
        <v>722375797</v>
      </c>
      <c r="G265" s="9">
        <v>0.25650035137034433</v>
      </c>
      <c r="H265" s="22">
        <f>E265+F265</f>
        <v>1139817158</v>
      </c>
      <c r="I265" s="4">
        <f>H265/C265</f>
        <v>44468.522081772782</v>
      </c>
      <c r="J265" s="8">
        <f>LN(I265)</f>
        <v>10.702536848901946</v>
      </c>
      <c r="K265" s="8">
        <f>LN(C265)</f>
        <v>10.151596849868087</v>
      </c>
      <c r="L265" s="8">
        <f>LN(D265)</f>
        <v>11.433178546879972</v>
      </c>
    </row>
    <row r="266" spans="1:12" x14ac:dyDescent="0.3">
      <c r="A266">
        <v>1780125</v>
      </c>
      <c r="B266" t="s">
        <v>275</v>
      </c>
      <c r="C266">
        <v>7845</v>
      </c>
      <c r="D266">
        <v>99653</v>
      </c>
      <c r="E266" s="11">
        <v>123117299</v>
      </c>
      <c r="F266" s="11">
        <v>254706304</v>
      </c>
      <c r="G266" s="9">
        <v>0</v>
      </c>
      <c r="H266" s="22">
        <f>E266+F266</f>
        <v>377823603</v>
      </c>
      <c r="I266" s="4">
        <f>H266/C266</f>
        <v>48161.071128107076</v>
      </c>
      <c r="J266" s="8">
        <f>LN(I266)</f>
        <v>10.782306320767498</v>
      </c>
      <c r="K266" s="8">
        <f>LN(C266)</f>
        <v>8.9676316651671328</v>
      </c>
      <c r="L266" s="8">
        <f>LN(D266)</f>
        <v>11.509449430556574</v>
      </c>
    </row>
    <row r="267" spans="1:12" x14ac:dyDescent="0.3">
      <c r="A267">
        <v>1780047</v>
      </c>
      <c r="B267" t="s">
        <v>276</v>
      </c>
      <c r="C267">
        <v>16694</v>
      </c>
      <c r="D267">
        <v>101414</v>
      </c>
      <c r="E267" s="11">
        <v>130795633</v>
      </c>
      <c r="F267" s="11">
        <v>531380652</v>
      </c>
      <c r="G267" s="9">
        <v>0.13793511721524981</v>
      </c>
      <c r="H267" s="22">
        <f>E267+F267</f>
        <v>662176285</v>
      </c>
      <c r="I267" s="4">
        <f>H267/C267</f>
        <v>39665.525637953753</v>
      </c>
      <c r="J267" s="8">
        <f>LN(I267)</f>
        <v>10.588237717582086</v>
      </c>
      <c r="K267" s="8">
        <f>LN(C267)</f>
        <v>9.7228046524106819</v>
      </c>
      <c r="L267" s="8">
        <f>LN(D267)</f>
        <v>11.526966427669985</v>
      </c>
    </row>
    <row r="268" spans="1:12" x14ac:dyDescent="0.3">
      <c r="A268">
        <v>1780242</v>
      </c>
      <c r="B268" t="s">
        <v>277</v>
      </c>
      <c r="C268">
        <v>13557</v>
      </c>
      <c r="D268">
        <v>198836</v>
      </c>
      <c r="E268" s="11">
        <v>109332549</v>
      </c>
      <c r="F268" s="11">
        <v>751969026</v>
      </c>
      <c r="G268" s="9">
        <v>0</v>
      </c>
      <c r="H268" s="22">
        <f>E268+F268</f>
        <v>861301575</v>
      </c>
      <c r="I268" s="4">
        <f>H268/C268</f>
        <v>63531.870989156894</v>
      </c>
      <c r="J268" s="8">
        <f>LN(I268)</f>
        <v>11.05929696430948</v>
      </c>
      <c r="K268" s="8">
        <f>LN(C268)</f>
        <v>9.5146582980793895</v>
      </c>
      <c r="L268" s="8">
        <f>LN(D268)</f>
        <v>12.20023564332954</v>
      </c>
    </row>
    <row r="269" spans="1:12" x14ac:dyDescent="0.3">
      <c r="A269">
        <v>1780645</v>
      </c>
      <c r="B269" t="s">
        <v>278</v>
      </c>
      <c r="C269">
        <v>24271</v>
      </c>
      <c r="D269">
        <v>82519</v>
      </c>
      <c r="E269" s="11">
        <v>937322523</v>
      </c>
      <c r="F269" s="11">
        <v>916320207</v>
      </c>
      <c r="G269" s="9">
        <v>0</v>
      </c>
      <c r="H269" s="22">
        <f>E269+F269</f>
        <v>1853642730</v>
      </c>
      <c r="I269" s="4">
        <f>H269/C269</f>
        <v>76372.73824729101</v>
      </c>
      <c r="J269" s="8">
        <f>LN(I269)</f>
        <v>11.243381082251975</v>
      </c>
      <c r="K269" s="8">
        <f>LN(C269)</f>
        <v>10.097037501003259</v>
      </c>
      <c r="L269" s="8">
        <f>LN(D269)</f>
        <v>11.320783848837403</v>
      </c>
    </row>
    <row r="270" spans="1:12" x14ac:dyDescent="0.3">
      <c r="A270">
        <v>1781048</v>
      </c>
      <c r="B270" t="s">
        <v>279</v>
      </c>
      <c r="C270">
        <v>53673</v>
      </c>
      <c r="D270">
        <v>113523</v>
      </c>
      <c r="E270" s="11">
        <v>582562900</v>
      </c>
      <c r="F270" s="11">
        <v>2265376027</v>
      </c>
      <c r="G270" s="9">
        <v>0</v>
      </c>
      <c r="H270" s="22">
        <f>E270+F270</f>
        <v>2847938927</v>
      </c>
      <c r="I270" s="4">
        <f>H270/C270</f>
        <v>53060.923127084381</v>
      </c>
      <c r="J270" s="8">
        <f>LN(I270)</f>
        <v>10.879196025336929</v>
      </c>
      <c r="K270" s="8">
        <f>LN(C270)</f>
        <v>10.890665360757932</v>
      </c>
      <c r="L270" s="8">
        <f>LN(D270)</f>
        <v>11.639760738546046</v>
      </c>
    </row>
    <row r="271" spans="1:12" x14ac:dyDescent="0.3">
      <c r="A271">
        <v>1781087</v>
      </c>
      <c r="B271" t="s">
        <v>280</v>
      </c>
      <c r="C271">
        <v>38823</v>
      </c>
      <c r="D271">
        <v>80054</v>
      </c>
      <c r="E271" s="11">
        <v>455554748</v>
      </c>
      <c r="F271" s="11">
        <v>1115105481</v>
      </c>
      <c r="G271" s="9">
        <v>0.57822520888162099</v>
      </c>
      <c r="H271" s="22">
        <f>E271+F271</f>
        <v>1570660229</v>
      </c>
      <c r="I271" s="4">
        <f>H271/C271</f>
        <v>40456.951523581381</v>
      </c>
      <c r="J271" s="8">
        <f>LN(I271)</f>
        <v>10.607993762445197</v>
      </c>
      <c r="K271" s="8">
        <f>LN(C271)</f>
        <v>10.566768133489779</v>
      </c>
      <c r="L271" s="8">
        <f>LN(D271)</f>
        <v>11.290456685945982</v>
      </c>
    </row>
    <row r="272" spans="1:12" x14ac:dyDescent="0.3">
      <c r="A272">
        <v>1782049</v>
      </c>
      <c r="B272" t="s">
        <v>281</v>
      </c>
      <c r="C272">
        <v>5862</v>
      </c>
      <c r="D272">
        <v>100775</v>
      </c>
      <c r="E272" s="11">
        <v>20881279</v>
      </c>
      <c r="F272" s="11">
        <v>186744141</v>
      </c>
      <c r="G272" s="9">
        <v>0</v>
      </c>
      <c r="H272" s="22">
        <f>E272+F272</f>
        <v>207625420</v>
      </c>
      <c r="I272" s="4">
        <f>H272/C272</f>
        <v>35418.870692596385</v>
      </c>
      <c r="J272" s="8">
        <f>LN(I272)</f>
        <v>10.475000027502634</v>
      </c>
      <c r="K272" s="8">
        <f>LN(C272)</f>
        <v>8.6762461212708377</v>
      </c>
      <c r="L272" s="8">
        <f>LN(D272)</f>
        <v>11.520645587985367</v>
      </c>
    </row>
    <row r="273" spans="1:12" x14ac:dyDescent="0.3">
      <c r="A273">
        <v>1781919</v>
      </c>
      <c r="B273" t="s">
        <v>282</v>
      </c>
      <c r="C273">
        <v>9177</v>
      </c>
      <c r="D273">
        <v>95649</v>
      </c>
      <c r="E273" s="11">
        <v>405594117</v>
      </c>
      <c r="F273" s="11">
        <v>480200514</v>
      </c>
      <c r="G273" s="9">
        <v>0</v>
      </c>
      <c r="H273" s="22">
        <f>E273+F273</f>
        <v>885794631</v>
      </c>
      <c r="I273" s="4">
        <f>H273/C273</f>
        <v>96523.333442301402</v>
      </c>
      <c r="J273" s="8">
        <f>LN(I273)</f>
        <v>11.477540055428364</v>
      </c>
      <c r="K273" s="8">
        <f>LN(C273)</f>
        <v>9.1244556328190125</v>
      </c>
      <c r="L273" s="8">
        <f>LN(D273)</f>
        <v>11.468440520030684</v>
      </c>
    </row>
    <row r="274" spans="1:12" x14ac:dyDescent="0.3">
      <c r="A274">
        <v>1782075</v>
      </c>
      <c r="B274" t="s">
        <v>283</v>
      </c>
      <c r="C274">
        <v>27801</v>
      </c>
      <c r="D274">
        <v>183750</v>
      </c>
      <c r="E274" s="11">
        <v>248542572</v>
      </c>
      <c r="F274" s="11">
        <v>2063718735</v>
      </c>
      <c r="G274" s="9">
        <v>0</v>
      </c>
      <c r="H274" s="22">
        <f>E274+F274</f>
        <v>2312261307</v>
      </c>
      <c r="I274" s="4">
        <f>H274/C274</f>
        <v>83171.875364195526</v>
      </c>
      <c r="J274" s="8">
        <f>LN(I274)</f>
        <v>11.328664533174052</v>
      </c>
      <c r="K274" s="8">
        <f>LN(C274)</f>
        <v>10.2328272702548</v>
      </c>
      <c r="L274" s="8">
        <f>LN(D274)</f>
        <v>12.121331417075083</v>
      </c>
    </row>
    <row r="275" spans="1:12" x14ac:dyDescent="0.3">
      <c r="A275">
        <v>1782101</v>
      </c>
      <c r="B275" t="s">
        <v>284</v>
      </c>
      <c r="C275">
        <v>5525</v>
      </c>
      <c r="D275">
        <v>66538</v>
      </c>
      <c r="E275" s="11">
        <v>104506350</v>
      </c>
      <c r="F275" s="11">
        <v>145666685</v>
      </c>
      <c r="G275" s="9">
        <v>0</v>
      </c>
      <c r="H275" s="22">
        <f>E275+F275</f>
        <v>250173035</v>
      </c>
      <c r="I275" s="4">
        <f>H275/C275</f>
        <v>45280.187330316745</v>
      </c>
      <c r="J275" s="8">
        <f>LN(I275)</f>
        <v>10.720624850022144</v>
      </c>
      <c r="K275" s="8">
        <f>LN(C275)</f>
        <v>8.6170385263859544</v>
      </c>
      <c r="L275" s="8">
        <f>LN(D275)</f>
        <v>11.105528492012237</v>
      </c>
    </row>
    <row r="276" spans="1:12" x14ac:dyDescent="0.3">
      <c r="A276">
        <v>1782400</v>
      </c>
      <c r="B276" t="s">
        <v>285</v>
      </c>
      <c r="C276">
        <v>9947</v>
      </c>
      <c r="D276">
        <v>136696</v>
      </c>
      <c r="E276" s="11">
        <v>49297825</v>
      </c>
      <c r="F276" s="11">
        <v>392587339</v>
      </c>
      <c r="G276" s="9">
        <v>0</v>
      </c>
      <c r="H276" s="22">
        <f>E276+F276</f>
        <v>441885164</v>
      </c>
      <c r="I276" s="4">
        <f>H276/C276</f>
        <v>44423.963406052077</v>
      </c>
      <c r="J276" s="8">
        <f>LN(I276)</f>
        <v>10.701534319178354</v>
      </c>
      <c r="K276" s="8">
        <f>LN(C276)</f>
        <v>9.2050262771524132</v>
      </c>
      <c r="L276" s="8">
        <f>LN(D276)</f>
        <v>11.82551476112811</v>
      </c>
    </row>
    <row r="277" spans="1:12" x14ac:dyDescent="0.3">
      <c r="A277">
        <v>1782530</v>
      </c>
      <c r="B277" t="s">
        <v>286</v>
      </c>
      <c r="C277">
        <v>12607</v>
      </c>
      <c r="D277">
        <v>250001</v>
      </c>
      <c r="E277" s="11">
        <v>120971816</v>
      </c>
      <c r="F277" s="11">
        <v>1495278223</v>
      </c>
      <c r="G277" s="9">
        <v>0</v>
      </c>
      <c r="H277" s="22">
        <f>E277+F277</f>
        <v>1616250039</v>
      </c>
      <c r="I277" s="4">
        <f>H277/C277</f>
        <v>128202.58895851512</v>
      </c>
      <c r="J277" s="8">
        <f>LN(I277)</f>
        <v>11.761367017949002</v>
      </c>
      <c r="K277" s="8">
        <f>LN(C277)</f>
        <v>9.4420074942312695</v>
      </c>
      <c r="L277" s="8">
        <f>LN(D277)</f>
        <v>12.429220196836383</v>
      </c>
    </row>
    <row r="278" spans="1:12" x14ac:dyDescent="0.3">
      <c r="A278">
        <v>1782686</v>
      </c>
      <c r="B278" t="s">
        <v>287</v>
      </c>
      <c r="C278">
        <v>6693</v>
      </c>
      <c r="D278">
        <v>94167</v>
      </c>
      <c r="E278" s="11">
        <v>28929497</v>
      </c>
      <c r="F278" s="11">
        <v>131117987</v>
      </c>
      <c r="G278" s="9">
        <v>0.44310216256524981</v>
      </c>
      <c r="H278" s="22">
        <f>E278+F278</f>
        <v>160047484</v>
      </c>
      <c r="I278" s="4">
        <f>H278/C278</f>
        <v>23912.667563125655</v>
      </c>
      <c r="J278" s="8">
        <f>LN(I278)</f>
        <v>10.082163621068469</v>
      </c>
      <c r="K278" s="8">
        <f>LN(C278)</f>
        <v>8.8088174831006416</v>
      </c>
      <c r="L278" s="8">
        <f>LN(D278)</f>
        <v>11.452825080717266</v>
      </c>
    </row>
    <row r="279" spans="1:12" x14ac:dyDescent="0.3">
      <c r="A279">
        <v>1782855</v>
      </c>
      <c r="B279" t="s">
        <v>288</v>
      </c>
      <c r="C279">
        <v>3833</v>
      </c>
      <c r="D279">
        <v>99844</v>
      </c>
      <c r="E279" s="11">
        <v>3502333</v>
      </c>
      <c r="F279" s="11">
        <v>88421910</v>
      </c>
      <c r="G279" s="9">
        <v>0</v>
      </c>
      <c r="H279" s="22">
        <f>E279+F279</f>
        <v>91924243</v>
      </c>
      <c r="I279" s="4">
        <f>H279/C279</f>
        <v>23982.322723715104</v>
      </c>
      <c r="J279" s="8">
        <f>LN(I279)</f>
        <v>10.085072284762983</v>
      </c>
      <c r="K279" s="8">
        <f>LN(C279)</f>
        <v>8.2514030653805559</v>
      </c>
      <c r="L279" s="8">
        <f>LN(D279)</f>
        <v>11.511364246903273</v>
      </c>
    </row>
    <row r="280" spans="1:12" x14ac:dyDescent="0.3">
      <c r="A280">
        <v>1782985</v>
      </c>
      <c r="B280" t="s">
        <v>289</v>
      </c>
      <c r="C280">
        <v>13903</v>
      </c>
      <c r="D280">
        <v>86441</v>
      </c>
      <c r="E280" s="11">
        <v>371272814</v>
      </c>
      <c r="F280" s="11">
        <v>591661527</v>
      </c>
      <c r="G280" s="9">
        <v>5.6308878104481874E-2</v>
      </c>
      <c r="H280" s="22">
        <f>E280+F280</f>
        <v>962934341</v>
      </c>
      <c r="I280" s="4">
        <f>H280/C280</f>
        <v>69260.90347407035</v>
      </c>
      <c r="J280" s="8">
        <f>LN(I280)</f>
        <v>11.145635862544598</v>
      </c>
      <c r="K280" s="8">
        <f>LN(C280)</f>
        <v>9.5398599231695425</v>
      </c>
      <c r="L280" s="8">
        <f>LN(D280)</f>
        <v>11.367217379272091</v>
      </c>
    </row>
    <row r="281" spans="1:12" x14ac:dyDescent="0.3">
      <c r="A281">
        <v>1783245</v>
      </c>
      <c r="B281" t="s">
        <v>290</v>
      </c>
      <c r="C281">
        <v>34027</v>
      </c>
      <c r="D281">
        <v>95756</v>
      </c>
      <c r="E281" s="11">
        <v>416822016</v>
      </c>
      <c r="F281" s="11">
        <v>1294692678</v>
      </c>
      <c r="G281" s="9">
        <v>0</v>
      </c>
      <c r="H281" s="22">
        <f>E281+F281</f>
        <v>1711514694</v>
      </c>
      <c r="I281" s="4">
        <f>H281/C281</f>
        <v>50298.72436594469</v>
      </c>
      <c r="J281" s="8">
        <f>LN(I281)</f>
        <v>10.825734995248249</v>
      </c>
      <c r="K281" s="8">
        <f>LN(C281)</f>
        <v>10.434909606100769</v>
      </c>
      <c r="L281" s="8">
        <f>LN(D281)</f>
        <v>11.469558568265015</v>
      </c>
    </row>
    <row r="282" spans="1:12" x14ac:dyDescent="0.3">
      <c r="A282">
        <v>1783349</v>
      </c>
      <c r="B282" t="s">
        <v>291</v>
      </c>
      <c r="C282">
        <v>26084</v>
      </c>
      <c r="D282">
        <v>82287</v>
      </c>
      <c r="E282" s="11">
        <v>465379253</v>
      </c>
      <c r="F282" s="11">
        <v>522110432</v>
      </c>
      <c r="G282" s="9">
        <v>0.18306671868903629</v>
      </c>
      <c r="H282" s="22">
        <f>E282+F282</f>
        <v>987489685</v>
      </c>
      <c r="I282" s="4">
        <f>H282/C282</f>
        <v>37858.06183867505</v>
      </c>
      <c r="J282" s="8">
        <f>LN(I282)</f>
        <v>10.541599230602282</v>
      </c>
      <c r="K282" s="8">
        <f>LN(C282)</f>
        <v>10.169077378513093</v>
      </c>
      <c r="L282" s="8">
        <f>LN(D282)</f>
        <v>11.317968415500646</v>
      </c>
    </row>
    <row r="283" spans="1:12" x14ac:dyDescent="0.3">
      <c r="A283">
        <v>1783518</v>
      </c>
      <c r="B283" t="s">
        <v>292</v>
      </c>
      <c r="C283">
        <v>10859</v>
      </c>
      <c r="D283">
        <v>54893</v>
      </c>
      <c r="E283" s="11">
        <v>110027775</v>
      </c>
      <c r="F283" s="11">
        <v>155093264</v>
      </c>
      <c r="G283" s="9">
        <v>0</v>
      </c>
      <c r="H283" s="22">
        <f>E283+F283</f>
        <v>265121039</v>
      </c>
      <c r="I283" s="4">
        <f>H283/C283</f>
        <v>24414.866838567086</v>
      </c>
      <c r="J283" s="8">
        <f>LN(I283)</f>
        <v>10.102947522398031</v>
      </c>
      <c r="K283" s="8">
        <f>LN(C283)</f>
        <v>9.2927495082169003</v>
      </c>
      <c r="L283" s="8">
        <f>LN(D283)</f>
        <v>10.913141114814492</v>
      </c>
    </row>
    <row r="284" spans="1:12" x14ac:dyDescent="0.3">
      <c r="A284">
        <v>1784038</v>
      </c>
      <c r="B284" t="s">
        <v>293</v>
      </c>
      <c r="C284">
        <v>21273</v>
      </c>
      <c r="D284">
        <v>105322</v>
      </c>
      <c r="E284" s="11">
        <v>341368718</v>
      </c>
      <c r="F284" s="11">
        <v>553579496</v>
      </c>
      <c r="G284" s="9">
        <v>0</v>
      </c>
      <c r="H284" s="22">
        <f>E284+F284</f>
        <v>894948214</v>
      </c>
      <c r="I284" s="4">
        <f>H284/C284</f>
        <v>42069.675833215813</v>
      </c>
      <c r="J284" s="8">
        <f>LN(I284)</f>
        <v>10.64708247114047</v>
      </c>
      <c r="K284" s="8">
        <f>LN(C284)</f>
        <v>9.9651939419721067</v>
      </c>
      <c r="L284" s="8">
        <f>LN(D284)</f>
        <v>11.564777603175481</v>
      </c>
    </row>
    <row r="285" spans="1:12" x14ac:dyDescent="0.3">
      <c r="A285">
        <v>1784220</v>
      </c>
      <c r="B285" t="s">
        <v>294</v>
      </c>
      <c r="C285">
        <v>24570</v>
      </c>
      <c r="D285">
        <v>65018</v>
      </c>
      <c r="E285" s="11">
        <v>198779129</v>
      </c>
      <c r="F285" s="11">
        <v>322422932</v>
      </c>
      <c r="G285" s="9">
        <v>0.46278645305211924</v>
      </c>
      <c r="H285" s="22">
        <f>E285+F285</f>
        <v>521202061</v>
      </c>
      <c r="I285" s="4">
        <f>H285/C285</f>
        <v>21212.945095645096</v>
      </c>
      <c r="J285" s="8">
        <f>LN(I285)</f>
        <v>9.9623668920280686</v>
      </c>
      <c r="K285" s="8">
        <f>LN(C285)</f>
        <v>10.109281465515226</v>
      </c>
      <c r="L285" s="8">
        <f>LN(D285)</f>
        <v>11.082419433618579</v>
      </c>
    </row>
  </sheetData>
  <autoFilter ref="A1:L285" xr:uid="{00000000-0001-0000-0000-000000000000}">
    <sortState xmlns:xlrd2="http://schemas.microsoft.com/office/spreadsheetml/2017/richdata2" ref="A2:L285">
      <sortCondition ref="B1:B285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>
      <selection activeCell="C1" sqref="C1:F1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5" t="s">
        <v>3</v>
      </c>
      <c r="D1" s="24" t="s">
        <v>6</v>
      </c>
      <c r="E1" s="26" t="s">
        <v>379</v>
      </c>
      <c r="F1" s="27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">
        <v>72370.588235294097</v>
      </c>
      <c r="D2" s="15">
        <v>0.80810397553516822</v>
      </c>
      <c r="E2">
        <v>3074752230</v>
      </c>
      <c r="F2" s="16">
        <v>48647</v>
      </c>
      <c r="G2" s="4">
        <f>(FACTORS_MUNI!$E$42/FACTORS_MUNI!$C$42)+(E2/SUM(E$2:E$78)*FACTORS_MUNI!$F$42/F2)</f>
        <v>28328.233368060151</v>
      </c>
      <c r="H2" s="8">
        <f t="shared" ref="H2:H33" si="0">LN(G2)</f>
        <v>10.251614231828272</v>
      </c>
      <c r="I2" s="8">
        <f>FACTORS_MUNI!$K$42</f>
        <v>14.816845867278564</v>
      </c>
      <c r="J2" s="8">
        <f t="shared" ref="J2:J33" si="1">LN(C2)</f>
        <v>11.189555255992044</v>
      </c>
    </row>
    <row r="3" spans="1:10" x14ac:dyDescent="0.3">
      <c r="A3">
        <v>57</v>
      </c>
      <c r="B3" s="13" t="s">
        <v>300</v>
      </c>
      <c r="C3" s="2">
        <v>52003.546099290703</v>
      </c>
      <c r="D3" s="15">
        <v>1</v>
      </c>
      <c r="E3">
        <v>895906079</v>
      </c>
      <c r="F3" s="16">
        <v>13591</v>
      </c>
      <c r="G3" s="4">
        <f>(FACTORS_MUNI!$E$42/FACTORS_MUNI!$C$42)+(E3/SUM(E$2:E$78)*FACTORS_MUNI!$F$42/F3)</f>
        <v>29166.479861176784</v>
      </c>
      <c r="H3" s="8">
        <f t="shared" si="0"/>
        <v>10.280775378897433</v>
      </c>
      <c r="I3" s="8">
        <f>FACTORS_MUNI!$K$42</f>
        <v>14.816845867278564</v>
      </c>
      <c r="J3" s="8">
        <f t="shared" si="1"/>
        <v>10.859067189455573</v>
      </c>
    </row>
    <row r="4" spans="1:10" x14ac:dyDescent="0.3">
      <c r="A4">
        <v>34</v>
      </c>
      <c r="B4" s="13" t="s">
        <v>301</v>
      </c>
      <c r="C4" s="2">
        <v>37404.953648338</v>
      </c>
      <c r="D4" s="15">
        <v>0.9967602591792657</v>
      </c>
      <c r="E4">
        <v>1114516085</v>
      </c>
      <c r="F4" s="16">
        <v>13323.6639344262</v>
      </c>
      <c r="G4" s="4">
        <f>(FACTORS_MUNI!$E$42/FACTORS_MUNI!$C$42)+(E4/SUM(E$2:E$78)*FACTORS_MUNI!$F$42/F4)</f>
        <v>34643.293403453892</v>
      </c>
      <c r="H4" s="8">
        <f t="shared" si="0"/>
        <v>10.45285943331446</v>
      </c>
      <c r="I4" s="8">
        <f>FACTORS_MUNI!$K$42</f>
        <v>14.816845867278564</v>
      </c>
      <c r="J4" s="8">
        <f t="shared" si="1"/>
        <v>10.529558425122152</v>
      </c>
    </row>
    <row r="5" spans="1:10" x14ac:dyDescent="0.3">
      <c r="A5">
        <v>70</v>
      </c>
      <c r="B5" s="13" t="s">
        <v>302</v>
      </c>
      <c r="C5" s="2">
        <v>72904.551201011302</v>
      </c>
      <c r="D5" s="15">
        <v>0.68655409022336855</v>
      </c>
      <c r="E5">
        <v>2369193464</v>
      </c>
      <c r="F5" s="16">
        <v>44215</v>
      </c>
      <c r="G5" s="4">
        <f>(FACTORS_MUNI!$E$42/FACTORS_MUNI!$C$42)+(E5/SUM(E$2:E$78)*FACTORS_MUNI!$F$42/F5)</f>
        <v>25356.068251233788</v>
      </c>
      <c r="H5" s="8">
        <f t="shared" si="0"/>
        <v>10.140773359119704</v>
      </c>
      <c r="I5" s="8">
        <f>FACTORS_MUNI!$K$42</f>
        <v>14.816845867278564</v>
      </c>
      <c r="J5" s="8">
        <f t="shared" si="1"/>
        <v>11.196906346788928</v>
      </c>
    </row>
    <row r="6" spans="1:10" x14ac:dyDescent="0.3">
      <c r="A6">
        <v>71</v>
      </c>
      <c r="B6" s="13" t="s">
        <v>303</v>
      </c>
      <c r="C6" s="2">
        <v>37740.9638554216</v>
      </c>
      <c r="D6" s="15">
        <v>0.96742279067694636</v>
      </c>
      <c r="E6">
        <v>1665809795</v>
      </c>
      <c r="F6" s="16">
        <v>48039</v>
      </c>
      <c r="G6" s="4">
        <f>(FACTORS_MUNI!$E$42/FACTORS_MUNI!$C$42)+(E6/SUM(E$2:E$78)*FACTORS_MUNI!$F$42/F6)</f>
        <v>19515.690037212753</v>
      </c>
      <c r="H6" s="8">
        <f t="shared" si="0"/>
        <v>9.8789740383138405</v>
      </c>
      <c r="I6" s="8">
        <f>FACTORS_MUNI!$K$42</f>
        <v>14.816845867278564</v>
      </c>
      <c r="J6" s="8">
        <f t="shared" si="1"/>
        <v>10.538501357955759</v>
      </c>
    </row>
    <row r="7" spans="1:10" x14ac:dyDescent="0.3">
      <c r="A7">
        <v>25</v>
      </c>
      <c r="B7" s="13" t="s">
        <v>304</v>
      </c>
      <c r="C7" s="2">
        <v>38406.9956616052</v>
      </c>
      <c r="D7" s="15">
        <v>0.92424163965326178</v>
      </c>
      <c r="E7">
        <v>4184073209</v>
      </c>
      <c r="F7" s="16">
        <v>97313</v>
      </c>
      <c r="G7" s="4">
        <f>(FACTORS_MUNI!$E$42/FACTORS_MUNI!$C$42)+(E7/SUM(E$2:E$78)*FACTORS_MUNI!$F$42/F7)</f>
        <v>22085.652743358172</v>
      </c>
      <c r="H7" s="8">
        <f t="shared" si="0"/>
        <v>10.002683479553024</v>
      </c>
      <c r="I7" s="8">
        <f>FACTORS_MUNI!$K$42</f>
        <v>14.816845867278564</v>
      </c>
      <c r="J7" s="8">
        <f t="shared" si="1"/>
        <v>10.555994900670932</v>
      </c>
    </row>
    <row r="8" spans="1:10" x14ac:dyDescent="0.3">
      <c r="A8">
        <v>45</v>
      </c>
      <c r="B8" s="13" t="s">
        <v>305</v>
      </c>
      <c r="C8" s="2">
        <v>53867.3009066952</v>
      </c>
      <c r="D8" s="15">
        <v>0.34383590611122861</v>
      </c>
      <c r="E8">
        <v>560331876</v>
      </c>
      <c r="F8" s="16">
        <v>9740.2665602553807</v>
      </c>
      <c r="G8" s="4">
        <f>(FACTORS_MUNI!$E$42/FACTORS_MUNI!$C$42)+(E8/SUM(E$2:E$78)*FACTORS_MUNI!$F$42/F8)</f>
        <v>26574.318365259314</v>
      </c>
      <c r="H8" s="8">
        <f t="shared" si="0"/>
        <v>10.187700553408357</v>
      </c>
      <c r="I8" s="8">
        <f>FACTORS_MUNI!$K$42</f>
        <v>14.816845867278564</v>
      </c>
      <c r="J8" s="8">
        <f t="shared" si="1"/>
        <v>10.894278910589662</v>
      </c>
    </row>
    <row r="9" spans="1:10" x14ac:dyDescent="0.3">
      <c r="A9">
        <v>21</v>
      </c>
      <c r="B9" s="13" t="s">
        <v>306</v>
      </c>
      <c r="C9" s="2">
        <v>80904.713634059794</v>
      </c>
      <c r="D9" s="15">
        <v>0.70753233858289433</v>
      </c>
      <c r="E9">
        <v>3203486966</v>
      </c>
      <c r="F9" s="16">
        <v>36820</v>
      </c>
      <c r="G9" s="4">
        <f>(FACTORS_MUNI!$E$42/FACTORS_MUNI!$C$42)+(E9/SUM(E$2:E$78)*FACTORS_MUNI!$F$42/F9)</f>
        <v>35679.521820523922</v>
      </c>
      <c r="H9" s="8">
        <f t="shared" si="0"/>
        <v>10.482332184712995</v>
      </c>
      <c r="I9" s="8">
        <f>FACTORS_MUNI!$K$42</f>
        <v>14.816845867278564</v>
      </c>
      <c r="J9" s="8">
        <f t="shared" si="1"/>
        <v>11.301027366294361</v>
      </c>
    </row>
    <row r="10" spans="1:10" x14ac:dyDescent="0.3">
      <c r="A10">
        <v>19</v>
      </c>
      <c r="B10" s="13" t="s">
        <v>307</v>
      </c>
      <c r="C10" s="2">
        <v>61468.364504576202</v>
      </c>
      <c r="D10" s="15">
        <v>0.94340468021916124</v>
      </c>
      <c r="E10">
        <v>3801400914</v>
      </c>
      <c r="F10" s="16">
        <v>78610</v>
      </c>
      <c r="G10" s="4">
        <f>(FACTORS_MUNI!$E$42/FACTORS_MUNI!$C$42)+(E10/SUM(E$2:E$78)*FACTORS_MUNI!$F$42/F10)</f>
        <v>23741.856239832108</v>
      </c>
      <c r="H10" s="8">
        <f t="shared" si="0"/>
        <v>10.074994855495834</v>
      </c>
      <c r="I10" s="8">
        <f>FACTORS_MUNI!$K$42</f>
        <v>14.816845867278564</v>
      </c>
      <c r="J10" s="8">
        <f t="shared" si="1"/>
        <v>11.026277923146841</v>
      </c>
    </row>
    <row r="11" spans="1:10" x14ac:dyDescent="0.3">
      <c r="A11">
        <v>72</v>
      </c>
      <c r="B11" s="13" t="s">
        <v>308</v>
      </c>
      <c r="C11" s="2">
        <v>113823.529411764</v>
      </c>
      <c r="D11" s="15">
        <v>5.192989464223299E-3</v>
      </c>
      <c r="E11">
        <v>2218940535</v>
      </c>
      <c r="F11" s="16">
        <v>19919</v>
      </c>
      <c r="G11" s="4">
        <f>(FACTORS_MUNI!$E$42/FACTORS_MUNI!$C$42)+(E11/SUM(E$2:E$78)*FACTORS_MUNI!$F$42/F11)</f>
        <v>43214.785076418149</v>
      </c>
      <c r="H11" s="8">
        <f t="shared" si="0"/>
        <v>10.673937962818318</v>
      </c>
      <c r="I11" s="8">
        <f>FACTORS_MUNI!$K$42</f>
        <v>14.816845867278564</v>
      </c>
      <c r="J11" s="8">
        <f t="shared" si="1"/>
        <v>11.642404540389798</v>
      </c>
    </row>
    <row r="12" spans="1:10" x14ac:dyDescent="0.3">
      <c r="A12">
        <v>60</v>
      </c>
      <c r="B12" s="13" t="s">
        <v>309</v>
      </c>
      <c r="C12" s="2">
        <v>68079.951443186597</v>
      </c>
      <c r="D12" s="15">
        <v>0.78081419500326388</v>
      </c>
      <c r="E12">
        <v>2925010709</v>
      </c>
      <c r="F12" s="16">
        <v>34387.336065573698</v>
      </c>
      <c r="G12" s="4">
        <f>(FACTORS_MUNI!$E$42/FACTORS_MUNI!$C$42)+(E12/SUM(E$2:E$78)*FACTORS_MUNI!$F$42/F12)</f>
        <v>35079.245900674796</v>
      </c>
      <c r="H12" s="8">
        <f t="shared" si="0"/>
        <v>10.465364949695054</v>
      </c>
      <c r="I12" s="8">
        <f>FACTORS_MUNI!$K$42</f>
        <v>14.816845867278564</v>
      </c>
      <c r="J12" s="8">
        <f t="shared" si="1"/>
        <v>11.128438050015312</v>
      </c>
    </row>
    <row r="13" spans="1:10" x14ac:dyDescent="0.3">
      <c r="A13">
        <v>58</v>
      </c>
      <c r="B13" s="13" t="s">
        <v>310</v>
      </c>
      <c r="C13" s="2">
        <v>47962.356792143997</v>
      </c>
      <c r="D13" s="15">
        <v>1</v>
      </c>
      <c r="E13">
        <v>1633121018</v>
      </c>
      <c r="F13" s="16">
        <v>43197</v>
      </c>
      <c r="G13" s="4">
        <f>(FACTORS_MUNI!$E$42/FACTORS_MUNI!$C$42)+(E13/SUM(E$2:E$78)*FACTORS_MUNI!$F$42/F13)</f>
        <v>20482.581938475691</v>
      </c>
      <c r="H13" s="8">
        <f t="shared" si="0"/>
        <v>9.9273301424217699</v>
      </c>
      <c r="I13" s="8">
        <f>FACTORS_MUNI!$K$42</f>
        <v>14.816845867278564</v>
      </c>
      <c r="J13" s="8">
        <f t="shared" si="1"/>
        <v>10.778171748721071</v>
      </c>
    </row>
    <row r="14" spans="1:10" x14ac:dyDescent="0.3">
      <c r="A14">
        <v>47</v>
      </c>
      <c r="B14" s="13" t="s">
        <v>311</v>
      </c>
      <c r="C14" s="2">
        <v>45588.2352941176</v>
      </c>
      <c r="D14" s="15">
        <v>1</v>
      </c>
      <c r="E14">
        <v>161181904</v>
      </c>
      <c r="F14" s="16">
        <v>2652</v>
      </c>
      <c r="G14" s="4">
        <f>(FACTORS_MUNI!$E$42/FACTORS_MUNI!$C$42)+(E14/SUM(E$2:E$78)*FACTORS_MUNI!$F$42/F14)</f>
        <v>27578.267914166267</v>
      </c>
      <c r="H14" s="8">
        <f t="shared" si="0"/>
        <v>10.224783347133172</v>
      </c>
      <c r="I14" s="8">
        <f>FACTORS_MUNI!$K$42</f>
        <v>14.816845867278564</v>
      </c>
      <c r="J14" s="8">
        <f t="shared" si="1"/>
        <v>10.727404964279266</v>
      </c>
    </row>
    <row r="15" spans="1:10" x14ac:dyDescent="0.3">
      <c r="A15">
        <v>48</v>
      </c>
      <c r="B15" s="13" t="s">
        <v>312</v>
      </c>
      <c r="C15" s="2">
        <v>67195.945945945903</v>
      </c>
      <c r="D15" s="15">
        <v>0.31242359413202936</v>
      </c>
      <c r="E15">
        <v>758982916</v>
      </c>
      <c r="F15" s="16">
        <v>12843</v>
      </c>
      <c r="G15" s="4">
        <f>(FACTORS_MUNI!$E$42/FACTORS_MUNI!$C$42)+(E15/SUM(E$2:E$78)*FACTORS_MUNI!$F$42/F15)</f>
        <v>27059.175178250749</v>
      </c>
      <c r="H15" s="8">
        <f t="shared" si="0"/>
        <v>10.20578142004258</v>
      </c>
      <c r="I15" s="8">
        <f>FACTORS_MUNI!$K$42</f>
        <v>14.816845867278564</v>
      </c>
      <c r="J15" s="8">
        <f t="shared" si="1"/>
        <v>11.115368196506093</v>
      </c>
    </row>
    <row r="16" spans="1:10" x14ac:dyDescent="0.3">
      <c r="A16">
        <v>44</v>
      </c>
      <c r="B16" s="13" t="s">
        <v>313</v>
      </c>
      <c r="C16" s="2">
        <v>40334.845555949199</v>
      </c>
      <c r="D16" s="15">
        <v>0.69205298013245031</v>
      </c>
      <c r="E16">
        <v>1528169814</v>
      </c>
      <c r="F16" s="16">
        <v>32527.733439744599</v>
      </c>
      <c r="G16" s="4">
        <f>(FACTORS_MUNI!$E$42/FACTORS_MUNI!$C$42)+(E16/SUM(E$2:E$78)*FACTORS_MUNI!$F$42/F16)</f>
        <v>23316.442752679548</v>
      </c>
      <c r="H16" s="8">
        <f t="shared" si="0"/>
        <v>10.056914088206264</v>
      </c>
      <c r="I16" s="8">
        <f>FACTORS_MUNI!$K$42</f>
        <v>14.816845867278564</v>
      </c>
      <c r="J16" s="8">
        <f t="shared" si="1"/>
        <v>10.604971028330626</v>
      </c>
    </row>
    <row r="17" spans="1:10" x14ac:dyDescent="0.3">
      <c r="A17">
        <v>66</v>
      </c>
      <c r="B17" s="13" t="s">
        <v>314</v>
      </c>
      <c r="C17" s="2">
        <v>38434.844192634497</v>
      </c>
      <c r="D17" s="15">
        <v>1</v>
      </c>
      <c r="E17">
        <v>1620176100</v>
      </c>
      <c r="F17" s="16">
        <v>51169</v>
      </c>
      <c r="G17" s="4">
        <f>(FACTORS_MUNI!$E$42/FACTORS_MUNI!$C$42)+(E17/SUM(E$2:E$78)*FACTORS_MUNI!$F$42/F17)</f>
        <v>18584.999361946007</v>
      </c>
      <c r="H17" s="8">
        <f t="shared" si="0"/>
        <v>9.8301100483996873</v>
      </c>
      <c r="I17" s="8">
        <f>FACTORS_MUNI!$K$42</f>
        <v>14.816845867278564</v>
      </c>
      <c r="J17" s="8">
        <f t="shared" si="1"/>
        <v>10.556719727986399</v>
      </c>
    </row>
    <row r="18" spans="1:10" x14ac:dyDescent="0.3">
      <c r="A18">
        <v>64</v>
      </c>
      <c r="B18" s="13" t="s">
        <v>315</v>
      </c>
      <c r="C18" s="2">
        <v>64546.332046331998</v>
      </c>
      <c r="D18" s="15">
        <v>0.29334368487721163</v>
      </c>
      <c r="E18">
        <v>1642346506</v>
      </c>
      <c r="F18" s="16">
        <v>25507</v>
      </c>
      <c r="G18" s="4">
        <f>(FACTORS_MUNI!$E$42/FACTORS_MUNI!$C$42)+(E18/SUM(E$2:E$78)*FACTORS_MUNI!$F$42/F18)</f>
        <v>28693.560604769184</v>
      </c>
      <c r="H18" s="8">
        <f t="shared" si="0"/>
        <v>10.26442800740138</v>
      </c>
      <c r="I18" s="8">
        <f>FACTORS_MUNI!$K$42</f>
        <v>14.816845867278564</v>
      </c>
      <c r="J18" s="8">
        <f t="shared" si="1"/>
        <v>11.075138571210733</v>
      </c>
    </row>
    <row r="19" spans="1:10" x14ac:dyDescent="0.3">
      <c r="A19">
        <v>35</v>
      </c>
      <c r="B19" s="13" t="s">
        <v>316</v>
      </c>
      <c r="C19" s="2">
        <v>38119.266055045802</v>
      </c>
      <c r="D19" s="15">
        <v>0.58316494997782264</v>
      </c>
      <c r="E19">
        <v>1098142533</v>
      </c>
      <c r="F19" s="16">
        <v>21278</v>
      </c>
      <c r="G19" s="4">
        <f>(FACTORS_MUNI!$E$42/FACTORS_MUNI!$C$42)+(E19/SUM(E$2:E$78)*FACTORS_MUNI!$F$42/F19)</f>
        <v>24746.251020927106</v>
      </c>
      <c r="H19" s="8">
        <f t="shared" si="0"/>
        <v>10.116429282621571</v>
      </c>
      <c r="I19" s="8">
        <f>FACTORS_MUNI!$K$42</f>
        <v>14.816845867278564</v>
      </c>
      <c r="J19" s="8">
        <f t="shared" si="1"/>
        <v>10.54847510404254</v>
      </c>
    </row>
    <row r="20" spans="1:10" x14ac:dyDescent="0.3">
      <c r="A20">
        <v>17</v>
      </c>
      <c r="B20" s="13" t="s">
        <v>317</v>
      </c>
      <c r="C20" s="2">
        <v>77817.118226600898</v>
      </c>
      <c r="D20" s="15">
        <v>0.41284446195564001</v>
      </c>
      <c r="E20">
        <v>3618848543</v>
      </c>
      <c r="F20" s="16">
        <v>44277</v>
      </c>
      <c r="G20" s="4">
        <f>(FACTORS_MUNI!$E$42/FACTORS_MUNI!$C$42)+(E20/SUM(E$2:E$78)*FACTORS_MUNI!$F$42/F20)</f>
        <v>34051.031671344608</v>
      </c>
      <c r="H20" s="8">
        <f t="shared" si="0"/>
        <v>10.435615609836566</v>
      </c>
      <c r="I20" s="8">
        <f>FACTORS_MUNI!$K$42</f>
        <v>14.816845867278564</v>
      </c>
      <c r="J20" s="8">
        <f t="shared" si="1"/>
        <v>11.262116714583286</v>
      </c>
    </row>
    <row r="21" spans="1:10" x14ac:dyDescent="0.3">
      <c r="A21">
        <v>27</v>
      </c>
      <c r="B21" s="13" t="s">
        <v>318</v>
      </c>
      <c r="C21" s="2">
        <v>25692.1824104234</v>
      </c>
      <c r="D21" s="15">
        <v>1</v>
      </c>
      <c r="E21">
        <v>821709626</v>
      </c>
      <c r="F21" s="16">
        <v>19908</v>
      </c>
      <c r="G21" s="4">
        <f>(FACTORS_MUNI!$E$42/FACTORS_MUNI!$C$42)+(E21/SUM(E$2:E$78)*FACTORS_MUNI!$F$42/F21)</f>
        <v>21554.139693884921</v>
      </c>
      <c r="H21" s="8">
        <f t="shared" si="0"/>
        <v>9.9783231742476293</v>
      </c>
      <c r="I21" s="8">
        <f>FACTORS_MUNI!$K$42</f>
        <v>14.816845867278564</v>
      </c>
      <c r="J21" s="8">
        <f t="shared" si="1"/>
        <v>10.153942038244406</v>
      </c>
    </row>
    <row r="22" spans="1:10" x14ac:dyDescent="0.3">
      <c r="A22">
        <v>52</v>
      </c>
      <c r="B22" s="13" t="s">
        <v>319</v>
      </c>
      <c r="C22" s="2">
        <v>55740.011620564001</v>
      </c>
      <c r="D22" s="15">
        <v>1</v>
      </c>
      <c r="E22">
        <v>743673578</v>
      </c>
      <c r="F22" s="16">
        <v>24353.393439872601</v>
      </c>
      <c r="G22" s="4">
        <f>(FACTORS_MUNI!$E$42/FACTORS_MUNI!$C$42)+(E22/SUM(E$2:E$78)*FACTORS_MUNI!$F$42/F22)</f>
        <v>18237.033952494723</v>
      </c>
      <c r="H22" s="8">
        <f t="shared" si="0"/>
        <v>9.8112096381519383</v>
      </c>
      <c r="I22" s="8">
        <f>FACTORS_MUNI!$K$42</f>
        <v>14.816845867278564</v>
      </c>
      <c r="J22" s="8">
        <f t="shared" si="1"/>
        <v>10.928453509513922</v>
      </c>
    </row>
    <row r="23" spans="1:10" x14ac:dyDescent="0.3">
      <c r="A23">
        <v>77</v>
      </c>
      <c r="B23" s="13" t="s">
        <v>320</v>
      </c>
      <c r="C23" s="2">
        <v>61872.197309417003</v>
      </c>
      <c r="D23" s="15">
        <v>0.155925820662214</v>
      </c>
      <c r="E23">
        <v>5392909908</v>
      </c>
      <c r="F23" s="16">
        <v>58084</v>
      </c>
      <c r="G23" s="4">
        <f>(FACTORS_MUNI!$E$42/FACTORS_MUNI!$C$42)+(E23/SUM(E$2:E$78)*FACTORS_MUNI!$F$42/F23)</f>
        <v>37484.321079420362</v>
      </c>
      <c r="H23" s="8">
        <f t="shared" si="0"/>
        <v>10.531678019979633</v>
      </c>
      <c r="I23" s="8">
        <f>FACTORS_MUNI!$K$42</f>
        <v>14.816845867278564</v>
      </c>
      <c r="J23" s="8">
        <f t="shared" si="1"/>
        <v>11.032826202835674</v>
      </c>
    </row>
    <row r="24" spans="1:10" x14ac:dyDescent="0.3">
      <c r="A24">
        <v>9</v>
      </c>
      <c r="B24" s="13" t="s">
        <v>321</v>
      </c>
      <c r="C24" s="2">
        <v>115000</v>
      </c>
      <c r="D24" s="15">
        <v>0</v>
      </c>
      <c r="E24">
        <v>1597380076</v>
      </c>
      <c r="F24" s="16">
        <v>11494</v>
      </c>
      <c r="G24" s="4">
        <f>(FACTORS_MUNI!$E$42/FACTORS_MUNI!$C$42)+(E24/SUM(E$2:E$78)*FACTORS_MUNI!$F$42/F24)</f>
        <v>51733.182066871683</v>
      </c>
      <c r="H24" s="8">
        <f t="shared" si="0"/>
        <v>10.853854674093762</v>
      </c>
      <c r="I24" s="8">
        <f>FACTORS_MUNI!$K$42</f>
        <v>14.816845867278564</v>
      </c>
      <c r="J24" s="8">
        <f t="shared" si="1"/>
        <v>11.652687407345388</v>
      </c>
    </row>
    <row r="25" spans="1:10" x14ac:dyDescent="0.3">
      <c r="A25">
        <v>68</v>
      </c>
      <c r="B25" s="13" t="s">
        <v>322</v>
      </c>
      <c r="C25" s="2">
        <v>24429.104477611902</v>
      </c>
      <c r="D25" s="15">
        <v>1</v>
      </c>
      <c r="E25">
        <v>708798902</v>
      </c>
      <c r="F25" s="16">
        <v>21054</v>
      </c>
      <c r="G25" s="4">
        <f>(FACTORS_MUNI!$E$42/FACTORS_MUNI!$C$42)+(E25/SUM(E$2:E$78)*FACTORS_MUNI!$F$42/F25)</f>
        <v>19203.570453511133</v>
      </c>
      <c r="H25" s="8">
        <f t="shared" si="0"/>
        <v>9.8628515018476186</v>
      </c>
      <c r="I25" s="8">
        <f>FACTORS_MUNI!$K$42</f>
        <v>14.816845867278564</v>
      </c>
      <c r="J25" s="8">
        <f t="shared" si="1"/>
        <v>10.103530506912371</v>
      </c>
    </row>
    <row r="26" spans="1:10" x14ac:dyDescent="0.3">
      <c r="A26">
        <v>12</v>
      </c>
      <c r="B26" s="13" t="s">
        <v>323</v>
      </c>
      <c r="C26" s="2">
        <v>132901.55440414499</v>
      </c>
      <c r="D26" s="15">
        <v>0</v>
      </c>
      <c r="E26">
        <v>3069909495</v>
      </c>
      <c r="F26" s="16">
        <v>20311</v>
      </c>
      <c r="G26" s="4">
        <f>(FACTORS_MUNI!$E$42/FACTORS_MUNI!$C$42)+(E26/SUM(E$2:E$78)*FACTORS_MUNI!$F$42/F26)</f>
        <v>55492.456323416605</v>
      </c>
      <c r="H26" s="8">
        <f t="shared" si="0"/>
        <v>10.924002368395678</v>
      </c>
      <c r="I26" s="8">
        <f>FACTORS_MUNI!$K$42</f>
        <v>14.816845867278564</v>
      </c>
      <c r="J26" s="8">
        <f t="shared" si="1"/>
        <v>11.797363940676167</v>
      </c>
    </row>
    <row r="27" spans="1:10" x14ac:dyDescent="0.3">
      <c r="A27">
        <v>37</v>
      </c>
      <c r="B27" s="13" t="s">
        <v>324</v>
      </c>
      <c r="C27" s="2">
        <v>16281.422190342601</v>
      </c>
      <c r="D27" s="15">
        <v>1</v>
      </c>
      <c r="E27">
        <v>121410304</v>
      </c>
      <c r="F27" s="16">
        <v>2288.7228915662599</v>
      </c>
      <c r="G27" s="4">
        <f>(FACTORS_MUNI!$E$42/FACTORS_MUNI!$C$42)+(E27/SUM(E$2:E$78)*FACTORS_MUNI!$F$42/F27)</f>
        <v>25190.409394184026</v>
      </c>
      <c r="H27" s="8">
        <f t="shared" si="0"/>
        <v>10.134218621464848</v>
      </c>
      <c r="I27" s="8">
        <f>FACTORS_MUNI!$K$42</f>
        <v>14.816845867278564</v>
      </c>
      <c r="J27" s="8">
        <f t="shared" si="1"/>
        <v>9.697779993870185</v>
      </c>
    </row>
    <row r="28" spans="1:10" x14ac:dyDescent="0.3">
      <c r="A28">
        <v>63</v>
      </c>
      <c r="B28" s="13" t="s">
        <v>325</v>
      </c>
      <c r="C28" s="2">
        <v>43541.666666666599</v>
      </c>
      <c r="D28" s="15">
        <v>1</v>
      </c>
      <c r="E28">
        <v>1117201156</v>
      </c>
      <c r="F28" s="16">
        <v>35621</v>
      </c>
      <c r="G28" s="4">
        <f>(FACTORS_MUNI!$E$42/FACTORS_MUNI!$C$42)+(E28/SUM(E$2:E$78)*FACTORS_MUNI!$F$42/F28)</f>
        <v>18492.429004973579</v>
      </c>
      <c r="H28" s="8">
        <f t="shared" si="0"/>
        <v>9.8251166843292559</v>
      </c>
      <c r="I28" s="8">
        <f>FACTORS_MUNI!$K$42</f>
        <v>14.816845867278564</v>
      </c>
      <c r="J28" s="8">
        <f t="shared" si="1"/>
        <v>10.681473613033102</v>
      </c>
    </row>
    <row r="29" spans="1:10" x14ac:dyDescent="0.3">
      <c r="A29">
        <v>56</v>
      </c>
      <c r="B29" s="13" t="s">
        <v>326</v>
      </c>
      <c r="C29" s="2">
        <v>84305.383663366301</v>
      </c>
      <c r="D29" s="15">
        <v>0.44061627021078476</v>
      </c>
      <c r="E29">
        <v>2820115348</v>
      </c>
      <c r="F29" s="16">
        <v>36704</v>
      </c>
      <c r="G29" s="4">
        <f>(FACTORS_MUNI!$E$42/FACTORS_MUNI!$C$42)+(E29/SUM(E$2:E$78)*FACTORS_MUNI!$F$42/F29)</f>
        <v>32538.056800803548</v>
      </c>
      <c r="H29" s="8">
        <f t="shared" si="0"/>
        <v>10.390165661743525</v>
      </c>
      <c r="I29" s="8">
        <f>FACTORS_MUNI!$K$42</f>
        <v>14.816845867278564</v>
      </c>
      <c r="J29" s="8">
        <f t="shared" si="1"/>
        <v>11.342201005098662</v>
      </c>
    </row>
    <row r="30" spans="1:10" x14ac:dyDescent="0.3">
      <c r="A30">
        <v>38</v>
      </c>
      <c r="B30" s="13" t="s">
        <v>327</v>
      </c>
      <c r="C30" s="2">
        <v>40745.515695067203</v>
      </c>
      <c r="D30" s="15">
        <v>0.9041847980804425</v>
      </c>
      <c r="E30">
        <v>1238226238</v>
      </c>
      <c r="F30" s="16">
        <v>24401</v>
      </c>
      <c r="G30" s="4">
        <f>(FACTORS_MUNI!$E$42/FACTORS_MUNI!$C$42)+(E30/SUM(E$2:E$78)*FACTORS_MUNI!$F$42/F30)</f>
        <v>24479.242928986911</v>
      </c>
      <c r="H30" s="8">
        <f t="shared" si="0"/>
        <v>10.105580810044565</v>
      </c>
      <c r="I30" s="8">
        <f>FACTORS_MUNI!$K$42</f>
        <v>14.816845867278564</v>
      </c>
      <c r="J30" s="8">
        <f t="shared" si="1"/>
        <v>10.615101068320861</v>
      </c>
    </row>
    <row r="31" spans="1:10" x14ac:dyDescent="0.3">
      <c r="A31">
        <v>69</v>
      </c>
      <c r="B31" s="13" t="s">
        <v>328</v>
      </c>
      <c r="C31" s="2">
        <v>32380.112834978801</v>
      </c>
      <c r="D31" s="15">
        <v>0.96847891709828093</v>
      </c>
      <c r="E31">
        <v>1334281723</v>
      </c>
      <c r="F31" s="16">
        <v>29309</v>
      </c>
      <c r="G31" s="4">
        <f>(FACTORS_MUNI!$E$42/FACTORS_MUNI!$C$42)+(E31/SUM(E$2:E$78)*FACTORS_MUNI!$F$42/F31)</f>
        <v>22866.72834113743</v>
      </c>
      <c r="H31" s="8">
        <f t="shared" si="0"/>
        <v>10.037438222176519</v>
      </c>
      <c r="I31" s="8">
        <f>FACTORS_MUNI!$K$42</f>
        <v>14.816845867278564</v>
      </c>
      <c r="J31" s="8">
        <f t="shared" si="1"/>
        <v>10.385299711937686</v>
      </c>
    </row>
    <row r="32" spans="1:10" x14ac:dyDescent="0.3">
      <c r="A32">
        <v>55</v>
      </c>
      <c r="B32" s="13" t="s">
        <v>329</v>
      </c>
      <c r="C32" s="2">
        <v>57685.958280109196</v>
      </c>
      <c r="D32" s="15">
        <v>1</v>
      </c>
      <c r="E32">
        <v>573792429</v>
      </c>
      <c r="F32" s="16">
        <v>9318.6065601273895</v>
      </c>
      <c r="G32" s="4">
        <f>(FACTORS_MUNI!$E$42/FACTORS_MUNI!$C$42)+(E32/SUM(E$2:E$78)*FACTORS_MUNI!$F$42/F32)</f>
        <v>27824.589754392531</v>
      </c>
      <c r="H32" s="8">
        <f t="shared" si="0"/>
        <v>10.233675432257607</v>
      </c>
      <c r="I32" s="8">
        <f>FACTORS_MUNI!$K$42</f>
        <v>14.816845867278564</v>
      </c>
      <c r="J32" s="8">
        <f t="shared" si="1"/>
        <v>10.962769065516191</v>
      </c>
    </row>
    <row r="33" spans="1:10" x14ac:dyDescent="0.3">
      <c r="A33">
        <v>20</v>
      </c>
      <c r="B33" s="13" t="s">
        <v>330</v>
      </c>
      <c r="C33" s="2">
        <v>59788.867562380001</v>
      </c>
      <c r="D33" s="15">
        <v>1</v>
      </c>
      <c r="E33">
        <v>1069026926</v>
      </c>
      <c r="F33" s="16">
        <v>23201</v>
      </c>
      <c r="G33" s="4">
        <f>(FACTORS_MUNI!$E$42/FACTORS_MUNI!$C$42)+(E33/SUM(E$2:E$78)*FACTORS_MUNI!$F$42/F33)</f>
        <v>23037.275554781234</v>
      </c>
      <c r="H33" s="8">
        <f t="shared" si="0"/>
        <v>10.044868859327526</v>
      </c>
      <c r="I33" s="8">
        <f>FACTORS_MUNI!$K$42</f>
        <v>14.816845867278564</v>
      </c>
      <c r="J33" s="8">
        <f t="shared" si="1"/>
        <v>10.998574761444369</v>
      </c>
    </row>
    <row r="34" spans="1:10" x14ac:dyDescent="0.3">
      <c r="A34">
        <v>23</v>
      </c>
      <c r="B34" s="13" t="s">
        <v>331</v>
      </c>
      <c r="C34" s="2">
        <v>46785.714285714203</v>
      </c>
      <c r="D34" s="15">
        <v>1</v>
      </c>
      <c r="E34">
        <v>2411252436</v>
      </c>
      <c r="F34" s="16">
        <v>55785</v>
      </c>
      <c r="G34" s="4">
        <f>(FACTORS_MUNI!$E$42/FACTORS_MUNI!$C$42)+(E34/SUM(E$2:E$78)*FACTORS_MUNI!$F$42/F34)</f>
        <v>22156.07881813086</v>
      </c>
      <c r="H34" s="8">
        <f t="shared" ref="H34:H65" si="2">LN(G34)</f>
        <v>10.005867176563658</v>
      </c>
      <c r="I34" s="8">
        <f>FACTORS_MUNI!$K$42</f>
        <v>14.816845867278564</v>
      </c>
      <c r="J34" s="8">
        <f t="shared" ref="J34:J65" si="3">LN(C34)</f>
        <v>10.753333185002129</v>
      </c>
    </row>
    <row r="35" spans="1:10" x14ac:dyDescent="0.3">
      <c r="A35">
        <v>41</v>
      </c>
      <c r="B35" s="13" t="s">
        <v>332</v>
      </c>
      <c r="C35" s="2">
        <v>58518.318965517203</v>
      </c>
      <c r="D35" s="15">
        <v>0.24035850081477458</v>
      </c>
      <c r="E35">
        <v>2586665620</v>
      </c>
      <c r="F35" s="16">
        <v>28801</v>
      </c>
      <c r="G35" s="4">
        <f>(FACTORS_MUNI!$E$42/FACTORS_MUNI!$C$42)+(E35/SUM(E$2:E$78)*FACTORS_MUNI!$F$42/F35)</f>
        <v>36546.798606181284</v>
      </c>
      <c r="H35" s="8">
        <f t="shared" si="2"/>
        <v>10.506348871907582</v>
      </c>
      <c r="I35" s="8">
        <f>FACTORS_MUNI!$K$42</f>
        <v>14.816845867278564</v>
      </c>
      <c r="J35" s="8">
        <f t="shared" si="3"/>
        <v>10.977095128910072</v>
      </c>
    </row>
    <row r="36" spans="1:10" x14ac:dyDescent="0.3">
      <c r="A36">
        <v>16</v>
      </c>
      <c r="B36" s="13" t="s">
        <v>333</v>
      </c>
      <c r="C36" s="2">
        <v>78943.602693602603</v>
      </c>
      <c r="D36" s="15">
        <v>0.60032730073161344</v>
      </c>
      <c r="E36">
        <v>4794964392</v>
      </c>
      <c r="F36" s="16">
        <v>54280</v>
      </c>
      <c r="G36" s="4">
        <f>(FACTORS_MUNI!$E$42/FACTORS_MUNI!$C$42)+(E36/SUM(E$2:E$78)*FACTORS_MUNI!$F$42/F36)</f>
        <v>36091.464732217799</v>
      </c>
      <c r="H36" s="8">
        <f t="shared" si="2"/>
        <v>10.493811682355458</v>
      </c>
      <c r="I36" s="8">
        <f>FACTORS_MUNI!$K$42</f>
        <v>14.816845867278564</v>
      </c>
      <c r="J36" s="8">
        <f t="shared" si="3"/>
        <v>11.276488986553987</v>
      </c>
    </row>
    <row r="37" spans="1:10" x14ac:dyDescent="0.3">
      <c r="A37">
        <v>11</v>
      </c>
      <c r="B37" s="13" t="s">
        <v>334</v>
      </c>
      <c r="C37" s="2">
        <v>83427.672955974806</v>
      </c>
      <c r="D37" s="15">
        <v>0.37648764113518463</v>
      </c>
      <c r="E37">
        <v>2558287960</v>
      </c>
      <c r="F37" s="16">
        <v>27172</v>
      </c>
      <c r="G37" s="4">
        <f>(FACTORS_MUNI!$E$42/FACTORS_MUNI!$C$42)+(E37/SUM(E$2:E$78)*FACTORS_MUNI!$F$42/F37)</f>
        <v>37887.395263888073</v>
      </c>
      <c r="H37" s="8">
        <f t="shared" si="2"/>
        <v>10.542373756964695</v>
      </c>
      <c r="I37" s="8">
        <f>FACTORS_MUNI!$K$42</f>
        <v>14.816845867278564</v>
      </c>
      <c r="J37" s="8">
        <f t="shared" si="3"/>
        <v>11.331735343333746</v>
      </c>
    </row>
    <row r="38" spans="1:10" x14ac:dyDescent="0.3">
      <c r="A38">
        <v>39</v>
      </c>
      <c r="B38" s="13" t="s">
        <v>335</v>
      </c>
      <c r="C38" s="2">
        <v>54320.388349514498</v>
      </c>
      <c r="D38" s="15">
        <v>0.72729650554509306</v>
      </c>
      <c r="E38">
        <v>1467645796</v>
      </c>
      <c r="F38" s="16">
        <v>18492</v>
      </c>
      <c r="G38" s="4">
        <f>(FACTORS_MUNI!$E$42/FACTORS_MUNI!$C$42)+(E38/SUM(E$2:E$78)*FACTORS_MUNI!$F$42/F38)</f>
        <v>33320.341403659542</v>
      </c>
      <c r="H38" s="8">
        <f t="shared" si="2"/>
        <v>10.413923342436556</v>
      </c>
      <c r="I38" s="8">
        <f>FACTORS_MUNI!$K$42</f>
        <v>14.816845867278564</v>
      </c>
      <c r="J38" s="8">
        <f t="shared" si="3"/>
        <v>10.902654911498527</v>
      </c>
    </row>
    <row r="39" spans="1:10" x14ac:dyDescent="0.3">
      <c r="A39">
        <v>6</v>
      </c>
      <c r="B39" s="13" t="s">
        <v>336</v>
      </c>
      <c r="C39" s="2">
        <v>95172.695131900997</v>
      </c>
      <c r="D39" s="15">
        <v>1.3333333333333334E-2</v>
      </c>
      <c r="E39">
        <v>17020108368</v>
      </c>
      <c r="F39" s="16">
        <v>102611</v>
      </c>
      <c r="G39" s="4">
        <f>(FACTORS_MUNI!$E$42/FACTORS_MUNI!$C$42)+(E39/SUM(E$2:E$78)*FACTORS_MUNI!$F$42/F39)</f>
        <v>60040.959662355359</v>
      </c>
      <c r="H39" s="8">
        <f t="shared" si="2"/>
        <v>11.002782269336437</v>
      </c>
      <c r="I39" s="8">
        <f>FACTORS_MUNI!$K$42</f>
        <v>14.816845867278564</v>
      </c>
      <c r="J39" s="8">
        <f t="shared" si="3"/>
        <v>11.46344836379855</v>
      </c>
    </row>
    <row r="40" spans="1:10" x14ac:dyDescent="0.3">
      <c r="A40">
        <v>7</v>
      </c>
      <c r="B40" s="13" t="s">
        <v>337</v>
      </c>
      <c r="C40" s="2">
        <v>123044.072429108</v>
      </c>
      <c r="D40" s="15">
        <v>0</v>
      </c>
      <c r="E40">
        <v>17349311390</v>
      </c>
      <c r="F40" s="16">
        <v>69641</v>
      </c>
      <c r="G40" s="4">
        <f>(FACTORS_MUNI!$E$42/FACTORS_MUNI!$C$42)+(E40/SUM(E$2:E$78)*FACTORS_MUNI!$F$42/F40)</f>
        <v>85757.994799499967</v>
      </c>
      <c r="H40" s="8">
        <f t="shared" si="2"/>
        <v>11.359284594495595</v>
      </c>
      <c r="I40" s="8">
        <f>FACTORS_MUNI!$K$42</f>
        <v>14.816845867278564</v>
      </c>
      <c r="J40" s="8">
        <f t="shared" si="3"/>
        <v>11.720297882607758</v>
      </c>
    </row>
    <row r="41" spans="1:10" x14ac:dyDescent="0.3">
      <c r="A41">
        <v>4</v>
      </c>
      <c r="B41" s="13" t="s">
        <v>338</v>
      </c>
      <c r="C41" s="2">
        <v>85435.598577637298</v>
      </c>
      <c r="D41" s="15">
        <v>0.25798883785252136</v>
      </c>
      <c r="E41">
        <v>4664155763</v>
      </c>
      <c r="F41" s="16">
        <v>42338</v>
      </c>
      <c r="G41" s="4">
        <f>(FACTORS_MUNI!$E$42/FACTORS_MUNI!$C$42)+(E41/SUM(E$2:E$78)*FACTORS_MUNI!$F$42/F41)</f>
        <v>42833.785137148145</v>
      </c>
      <c r="H41" s="8">
        <f t="shared" si="2"/>
        <v>10.665082442542657</v>
      </c>
      <c r="I41" s="8">
        <f>FACTORS_MUNI!$K$42</f>
        <v>14.816845867278564</v>
      </c>
      <c r="J41" s="8">
        <f t="shared" si="3"/>
        <v>11.355518138092245</v>
      </c>
    </row>
    <row r="42" spans="1:10" x14ac:dyDescent="0.3">
      <c r="A42">
        <v>22</v>
      </c>
      <c r="B42" s="13" t="s">
        <v>339</v>
      </c>
      <c r="C42" s="2">
        <v>91246.585547554001</v>
      </c>
      <c r="D42" s="15">
        <v>0.59259052536105494</v>
      </c>
      <c r="E42">
        <v>8491098449</v>
      </c>
      <c r="F42" s="16">
        <v>71419</v>
      </c>
      <c r="G42" s="4">
        <f>(FACTORS_MUNI!$E$42/FACTORS_MUNI!$C$42)+(E42/SUM(E$2:E$78)*FACTORS_MUNI!$F$42/F42)</f>
        <v>45529.377842636728</v>
      </c>
      <c r="H42" s="8">
        <f t="shared" si="2"/>
        <v>10.726113063457005</v>
      </c>
      <c r="I42" s="8">
        <f>FACTORS_MUNI!$K$42</f>
        <v>14.816845867278564</v>
      </c>
      <c r="J42" s="8">
        <f t="shared" si="3"/>
        <v>11.4213208520877</v>
      </c>
    </row>
    <row r="43" spans="1:10" x14ac:dyDescent="0.3">
      <c r="A43">
        <v>31</v>
      </c>
      <c r="B43" s="13" t="s">
        <v>340</v>
      </c>
      <c r="C43" s="2">
        <v>61925.133689839502</v>
      </c>
      <c r="D43" s="15">
        <v>0.95294954223578565</v>
      </c>
      <c r="E43">
        <v>2348097084</v>
      </c>
      <c r="F43" s="16">
        <v>33588</v>
      </c>
      <c r="G43" s="4">
        <f>(FACTORS_MUNI!$E$42/FACTORS_MUNI!$C$42)+(E43/SUM(E$2:E$78)*FACTORS_MUNI!$F$42/F43)</f>
        <v>30398.893247098553</v>
      </c>
      <c r="H43" s="8">
        <f t="shared" si="2"/>
        <v>10.322161480386143</v>
      </c>
      <c r="I43" s="8">
        <f>FACTORS_MUNI!$K$42</f>
        <v>14.816845867278564</v>
      </c>
      <c r="J43" s="8">
        <f t="shared" si="3"/>
        <v>11.033681413254536</v>
      </c>
    </row>
    <row r="44" spans="1:10" x14ac:dyDescent="0.3">
      <c r="A44">
        <v>59</v>
      </c>
      <c r="B44" s="13" t="s">
        <v>341</v>
      </c>
      <c r="C44" s="2">
        <v>65871.951219512193</v>
      </c>
      <c r="D44" s="15">
        <v>1</v>
      </c>
      <c r="E44">
        <v>1055302140</v>
      </c>
      <c r="F44" s="16">
        <v>15558</v>
      </c>
      <c r="G44" s="4">
        <f>(FACTORS_MUNI!$E$42/FACTORS_MUNI!$C$42)+(E44/SUM(E$2:E$78)*FACTORS_MUNI!$F$42/F44)</f>
        <v>29756.817547481158</v>
      </c>
      <c r="H44" s="8">
        <f t="shared" si="2"/>
        <v>10.300813545980215</v>
      </c>
      <c r="I44" s="8">
        <f>FACTORS_MUNI!$K$42</f>
        <v>14.816845867278564</v>
      </c>
      <c r="J44" s="8">
        <f t="shared" si="3"/>
        <v>11.095468003474924</v>
      </c>
    </row>
    <row r="45" spans="1:10" x14ac:dyDescent="0.3">
      <c r="A45">
        <v>18</v>
      </c>
      <c r="B45" s="13" t="s">
        <v>342</v>
      </c>
      <c r="C45" s="2">
        <v>57491.289198606202</v>
      </c>
      <c r="D45" s="15">
        <v>1</v>
      </c>
      <c r="E45">
        <v>899492032</v>
      </c>
      <c r="F45" s="16">
        <v>13776</v>
      </c>
      <c r="G45" s="4">
        <f>(FACTORS_MUNI!$E$42/FACTORS_MUNI!$C$42)+(E45/SUM(E$2:E$78)*FACTORS_MUNI!$F$42/F45)</f>
        <v>28973.440780859579</v>
      </c>
      <c r="H45" s="8">
        <f t="shared" si="2"/>
        <v>10.274134854192605</v>
      </c>
      <c r="I45" s="8">
        <f>FACTORS_MUNI!$K$42</f>
        <v>14.816845867278564</v>
      </c>
      <c r="J45" s="8">
        <f t="shared" si="3"/>
        <v>10.959388723111188</v>
      </c>
    </row>
    <row r="46" spans="1:10" x14ac:dyDescent="0.3">
      <c r="A46">
        <v>75</v>
      </c>
      <c r="B46" s="13" t="s">
        <v>343</v>
      </c>
      <c r="C46" s="2">
        <v>66486.413192727996</v>
      </c>
      <c r="D46" s="15">
        <v>0.31365052393089776</v>
      </c>
      <c r="E46">
        <v>1562522182</v>
      </c>
      <c r="F46" s="16">
        <v>21634.032702237499</v>
      </c>
      <c r="G46" s="4">
        <f>(FACTORS_MUNI!$E$42/FACTORS_MUNI!$C$42)+(E46/SUM(E$2:E$78)*FACTORS_MUNI!$F$42/F46)</f>
        <v>31114.414200067389</v>
      </c>
      <c r="H46" s="8">
        <f t="shared" si="2"/>
        <v>10.345426469895907</v>
      </c>
      <c r="I46" s="8">
        <f>FACTORS_MUNI!$K$42</f>
        <v>14.816845867278564</v>
      </c>
      <c r="J46" s="8">
        <f t="shared" si="3"/>
        <v>11.104752892877915</v>
      </c>
    </row>
    <row r="47" spans="1:10" x14ac:dyDescent="0.3">
      <c r="A47">
        <v>74</v>
      </c>
      <c r="B47" s="13" t="s">
        <v>344</v>
      </c>
      <c r="C47" s="2">
        <v>106537.598204264</v>
      </c>
      <c r="D47" s="15">
        <v>0.82639038007300836</v>
      </c>
      <c r="E47">
        <v>1694398438</v>
      </c>
      <c r="F47" s="16">
        <v>19477</v>
      </c>
      <c r="G47" s="4">
        <f>(FACTORS_MUNI!$E$42/FACTORS_MUNI!$C$42)+(E47/SUM(E$2:E$78)*FACTORS_MUNI!$F$42/F47)</f>
        <v>35676.694007659004</v>
      </c>
      <c r="H47" s="8">
        <f t="shared" si="2"/>
        <v>10.48225292566503</v>
      </c>
      <c r="I47" s="8">
        <f>FACTORS_MUNI!$K$42</f>
        <v>14.816845867278564</v>
      </c>
      <c r="J47" s="8">
        <f t="shared" si="3"/>
        <v>11.576253236611322</v>
      </c>
    </row>
    <row r="48" spans="1:10" x14ac:dyDescent="0.3">
      <c r="A48">
        <v>8</v>
      </c>
      <c r="B48" s="13" t="s">
        <v>345</v>
      </c>
      <c r="C48" s="2">
        <v>114790.14280738401</v>
      </c>
      <c r="D48" s="15">
        <v>6.7775239142594396E-2</v>
      </c>
      <c r="E48">
        <v>41340193588</v>
      </c>
      <c r="F48" s="16">
        <v>98505</v>
      </c>
      <c r="G48" s="4">
        <f>(FACTORS_MUNI!$E$42/FACTORS_MUNI!$C$42)+(E48/SUM(E$2:E$78)*FACTORS_MUNI!$F$42/F48)</f>
        <v>138440.50917264193</v>
      </c>
      <c r="H48" s="8">
        <f t="shared" si="2"/>
        <v>11.838195975672608</v>
      </c>
      <c r="I48" s="8">
        <f>FACTORS_MUNI!$K$42</f>
        <v>14.816845867278564</v>
      </c>
      <c r="J48" s="8">
        <f t="shared" si="3"/>
        <v>11.650860895133897</v>
      </c>
    </row>
    <row r="49" spans="1:10" x14ac:dyDescent="0.3">
      <c r="A49">
        <v>33</v>
      </c>
      <c r="B49" s="13" t="s">
        <v>346</v>
      </c>
      <c r="C49" s="2">
        <v>113009.78792822101</v>
      </c>
      <c r="D49" s="15">
        <v>0</v>
      </c>
      <c r="E49">
        <v>6401850717</v>
      </c>
      <c r="F49" s="16">
        <v>26816</v>
      </c>
      <c r="G49" s="4">
        <f>(FACTORS_MUNI!$E$42/FACTORS_MUNI!$C$42)+(E49/SUM(E$2:E$78)*FACTORS_MUNI!$F$42/F49)</f>
        <v>82547.808161067791</v>
      </c>
      <c r="H49" s="8">
        <f t="shared" si="2"/>
        <v>11.32113289734305</v>
      </c>
      <c r="I49" s="8">
        <f>FACTORS_MUNI!$K$42</f>
        <v>14.816845867278564</v>
      </c>
      <c r="J49" s="8">
        <f t="shared" si="3"/>
        <v>11.635229712777097</v>
      </c>
    </row>
    <row r="50" spans="1:10" x14ac:dyDescent="0.3">
      <c r="A50">
        <v>28</v>
      </c>
      <c r="B50" s="13" t="s">
        <v>347</v>
      </c>
      <c r="C50" s="2">
        <v>98568.730020342904</v>
      </c>
      <c r="D50" s="15">
        <v>0.44102178812922616</v>
      </c>
      <c r="E50">
        <v>15217346858</v>
      </c>
      <c r="F50" s="16">
        <v>65019</v>
      </c>
      <c r="G50" s="4">
        <f>(FACTORS_MUNI!$E$42/FACTORS_MUNI!$C$42)+(E50/SUM(E$2:E$78)*FACTORS_MUNI!$F$42/F50)</f>
        <v>81099.740766842704</v>
      </c>
      <c r="H50" s="8">
        <f t="shared" si="2"/>
        <v>11.303435043635297</v>
      </c>
      <c r="I50" s="8">
        <f>FACTORS_MUNI!$K$42</f>
        <v>14.816845867278564</v>
      </c>
      <c r="J50" s="8">
        <f t="shared" si="3"/>
        <v>11.498509350538166</v>
      </c>
    </row>
    <row r="51" spans="1:10" x14ac:dyDescent="0.3">
      <c r="A51">
        <v>61</v>
      </c>
      <c r="B51" s="13" t="s">
        <v>348</v>
      </c>
      <c r="C51" s="2">
        <v>37273.916563835803</v>
      </c>
      <c r="D51" s="15">
        <v>1</v>
      </c>
      <c r="E51">
        <v>1571602882</v>
      </c>
      <c r="F51" s="16">
        <v>39497.2771084337</v>
      </c>
      <c r="G51" s="4">
        <f>(FACTORS_MUNI!$E$42/FACTORS_MUNI!$C$42)+(E51/SUM(E$2:E$78)*FACTORS_MUNI!$F$42/F51)</f>
        <v>21095.370780209429</v>
      </c>
      <c r="H51" s="8">
        <f t="shared" si="2"/>
        <v>9.9568089010908363</v>
      </c>
      <c r="I51" s="8">
        <f>FACTORS_MUNI!$K$42</f>
        <v>14.816845867278564</v>
      </c>
      <c r="J51" s="8">
        <f t="shared" si="3"/>
        <v>10.526049073183305</v>
      </c>
    </row>
    <row r="52" spans="1:10" x14ac:dyDescent="0.3">
      <c r="A52">
        <v>5</v>
      </c>
      <c r="B52" s="13" t="s">
        <v>349</v>
      </c>
      <c r="C52" s="2">
        <v>142107.21343873499</v>
      </c>
      <c r="D52" s="15">
        <v>0</v>
      </c>
      <c r="E52">
        <v>6605127507</v>
      </c>
      <c r="F52" s="16">
        <v>37094</v>
      </c>
      <c r="G52" s="4">
        <f>(FACTORS_MUNI!$E$42/FACTORS_MUNI!$C$42)+(E52/SUM(E$2:E$78)*FACTORS_MUNI!$F$42/F52)</f>
        <v>63807.747374853032</v>
      </c>
      <c r="H52" s="8">
        <f t="shared" si="2"/>
        <v>11.063629894168315</v>
      </c>
      <c r="I52" s="8">
        <f>FACTORS_MUNI!$K$42</f>
        <v>14.816845867278564</v>
      </c>
      <c r="J52" s="8">
        <f t="shared" si="3"/>
        <v>11.864337075912447</v>
      </c>
    </row>
    <row r="53" spans="1:10" x14ac:dyDescent="0.3">
      <c r="A53">
        <v>29</v>
      </c>
      <c r="B53" s="13" t="s">
        <v>350</v>
      </c>
      <c r="C53" s="2">
        <v>31332.236842105202</v>
      </c>
      <c r="D53" s="15">
        <v>1</v>
      </c>
      <c r="E53">
        <v>1146743608</v>
      </c>
      <c r="F53" s="16">
        <v>32106</v>
      </c>
      <c r="G53" s="4">
        <f>(FACTORS_MUNI!$E$42/FACTORS_MUNI!$C$42)+(E53/SUM(E$2:E$78)*FACTORS_MUNI!$F$42/F53)</f>
        <v>19837.320740899289</v>
      </c>
      <c r="H53" s="8">
        <f t="shared" si="2"/>
        <v>9.8953203284182489</v>
      </c>
      <c r="I53" s="8">
        <f>FACTORS_MUNI!$K$42</f>
        <v>14.816845867278564</v>
      </c>
      <c r="J53" s="8">
        <f t="shared" si="3"/>
        <v>10.352402777570815</v>
      </c>
    </row>
    <row r="54" spans="1:10" x14ac:dyDescent="0.3">
      <c r="A54">
        <v>13</v>
      </c>
      <c r="B54" s="13" t="s">
        <v>351</v>
      </c>
      <c r="C54" s="2">
        <v>64475.609756097503</v>
      </c>
      <c r="D54" s="15">
        <v>0.63061677772082692</v>
      </c>
      <c r="E54">
        <v>1617997584</v>
      </c>
      <c r="F54" s="16">
        <v>18847</v>
      </c>
      <c r="G54" s="4">
        <f>(FACTORS_MUNI!$E$42/FACTORS_MUNI!$C$42)+(E54/SUM(E$2:E$78)*FACTORS_MUNI!$F$42/F54)</f>
        <v>35322.774175140054</v>
      </c>
      <c r="H54" s="8">
        <f t="shared" si="2"/>
        <v>10.472283195663488</v>
      </c>
      <c r="I54" s="8">
        <f>FACTORS_MUNI!$K$42</f>
        <v>14.816845867278564</v>
      </c>
      <c r="J54" s="8">
        <f t="shared" si="3"/>
        <v>11.074042287953333</v>
      </c>
    </row>
    <row r="55" spans="1:10" x14ac:dyDescent="0.3">
      <c r="A55">
        <v>10</v>
      </c>
      <c r="B55" s="13" t="s">
        <v>352</v>
      </c>
      <c r="C55" s="2">
        <v>95991.226645097602</v>
      </c>
      <c r="D55" s="15">
        <v>0.3766284625225178</v>
      </c>
      <c r="E55">
        <v>4482429240</v>
      </c>
      <c r="F55" s="16">
        <v>39550.841117415897</v>
      </c>
      <c r="G55" s="4">
        <f>(FACTORS_MUNI!$E$42/FACTORS_MUNI!$C$42)+(E55/SUM(E$2:E$78)*FACTORS_MUNI!$F$42/F55)</f>
        <v>43812.547273253083</v>
      </c>
      <c r="H55" s="8">
        <f t="shared" si="2"/>
        <v>10.687675522766449</v>
      </c>
      <c r="I55" s="8">
        <f>FACTORS_MUNI!$K$42</f>
        <v>14.816845867278564</v>
      </c>
      <c r="J55" s="8">
        <f t="shared" si="3"/>
        <v>11.472012077160167</v>
      </c>
    </row>
    <row r="56" spans="1:10" x14ac:dyDescent="0.3">
      <c r="A56">
        <v>36</v>
      </c>
      <c r="B56" s="13" t="s">
        <v>354</v>
      </c>
      <c r="C56" s="2">
        <v>29583.333333333299</v>
      </c>
      <c r="D56" s="15">
        <v>1</v>
      </c>
      <c r="E56">
        <v>331716553</v>
      </c>
      <c r="F56" s="16">
        <v>7413</v>
      </c>
      <c r="G56" s="4">
        <f>(FACTORS_MUNI!$E$42/FACTORS_MUNI!$C$42)+(E56/SUM(E$2:E$78)*FACTORS_MUNI!$F$42/F56)</f>
        <v>22626.811593448911</v>
      </c>
      <c r="H56" s="8">
        <f t="shared" si="2"/>
        <v>10.026890835791342</v>
      </c>
      <c r="I56" s="8">
        <f>FACTORS_MUNI!$K$42</f>
        <v>14.816845867278564</v>
      </c>
      <c r="J56" s="8">
        <f t="shared" si="3"/>
        <v>10.294966418669551</v>
      </c>
    </row>
    <row r="57" spans="1:10" x14ac:dyDescent="0.3">
      <c r="A57">
        <v>76</v>
      </c>
      <c r="B57" s="13" t="s">
        <v>353</v>
      </c>
      <c r="C57" s="2">
        <v>62264.046328240503</v>
      </c>
      <c r="D57" s="15">
        <v>0.47652407214189896</v>
      </c>
      <c r="E57">
        <v>2007253376</v>
      </c>
      <c r="F57" s="16">
        <v>13624.0315676832</v>
      </c>
      <c r="G57" s="4">
        <f>(FACTORS_MUNI!$E$42/FACTORS_MUNI!$C$42)+(E57/SUM(E$2:E$78)*FACTORS_MUNI!$F$42/F57)</f>
        <v>54314.529859493639</v>
      </c>
      <c r="H57" s="8">
        <f t="shared" si="2"/>
        <v>10.902547055016962</v>
      </c>
      <c r="I57" s="8">
        <f>FACTORS_MUNI!$K$42</f>
        <v>14.816845867278564</v>
      </c>
      <c r="J57" s="8">
        <f t="shared" si="3"/>
        <v>11.039139432700372</v>
      </c>
    </row>
    <row r="58" spans="1:10" x14ac:dyDescent="0.3">
      <c r="A58">
        <v>15</v>
      </c>
      <c r="B58" s="13" t="s">
        <v>355</v>
      </c>
      <c r="C58" s="2">
        <v>78052.008720024896</v>
      </c>
      <c r="D58" s="15">
        <v>0.48509996826404317</v>
      </c>
      <c r="E58">
        <v>4938927987</v>
      </c>
      <c r="F58" s="16">
        <v>65563</v>
      </c>
      <c r="G58" s="4">
        <f>(FACTORS_MUNI!$E$42/FACTORS_MUNI!$C$42)+(E58/SUM(E$2:E$78)*FACTORS_MUNI!$F$42/F58)</f>
        <v>32073.792453027279</v>
      </c>
      <c r="H58" s="8">
        <f t="shared" si="2"/>
        <v>10.375794541168828</v>
      </c>
      <c r="I58" s="8">
        <f>FACTORS_MUNI!$K$42</f>
        <v>14.816845867278564</v>
      </c>
      <c r="J58" s="8">
        <f t="shared" si="3"/>
        <v>11.265130661935594</v>
      </c>
    </row>
    <row r="59" spans="1:10" x14ac:dyDescent="0.3">
      <c r="A59">
        <v>50</v>
      </c>
      <c r="B59" s="13" t="s">
        <v>356</v>
      </c>
      <c r="C59" s="2">
        <v>53577.075098814203</v>
      </c>
      <c r="D59" s="15">
        <v>0.48020527859237538</v>
      </c>
      <c r="E59">
        <v>474600206</v>
      </c>
      <c r="F59" s="16">
        <v>7147</v>
      </c>
      <c r="G59" s="4">
        <f>(FACTORS_MUNI!$E$42/FACTORS_MUNI!$C$42)+(E59/SUM(E$2:E$78)*FACTORS_MUNI!$F$42/F59)</f>
        <v>29316.740249737333</v>
      </c>
      <c r="H59" s="8">
        <f t="shared" si="2"/>
        <v>10.28591397143432</v>
      </c>
      <c r="I59" s="8">
        <f>FACTORS_MUNI!$K$42</f>
        <v>14.816845867278564</v>
      </c>
      <c r="J59" s="8">
        <f t="shared" si="3"/>
        <v>10.888876552187382</v>
      </c>
    </row>
    <row r="60" spans="1:10" x14ac:dyDescent="0.3">
      <c r="A60">
        <v>54</v>
      </c>
      <c r="B60" s="13" t="s">
        <v>225</v>
      </c>
      <c r="C60" s="2">
        <v>17697.0443349753</v>
      </c>
      <c r="D60" s="15">
        <v>1</v>
      </c>
      <c r="E60">
        <v>112665634</v>
      </c>
      <c r="F60" s="16">
        <v>7934</v>
      </c>
      <c r="G60" s="4">
        <f>(FACTORS_MUNI!$E$42/FACTORS_MUNI!$C$42)+(E60/SUM(E$2:E$78)*FACTORS_MUNI!$F$42/F60)</f>
        <v>13190.791037759738</v>
      </c>
      <c r="H60" s="8">
        <f t="shared" si="2"/>
        <v>9.4872742164498298</v>
      </c>
      <c r="I60" s="8">
        <f>FACTORS_MUNI!$K$42</f>
        <v>14.816845867278564</v>
      </c>
      <c r="J60" s="8">
        <f t="shared" si="3"/>
        <v>9.7811529178935253</v>
      </c>
    </row>
    <row r="61" spans="1:10" x14ac:dyDescent="0.3">
      <c r="A61">
        <v>1</v>
      </c>
      <c r="B61" s="13" t="s">
        <v>357</v>
      </c>
      <c r="C61" s="2">
        <v>51055.168719871399</v>
      </c>
      <c r="D61" s="15">
        <v>0.65371755231178541</v>
      </c>
      <c r="E61">
        <v>3078363644</v>
      </c>
      <c r="F61" s="16">
        <v>55789</v>
      </c>
      <c r="G61" s="4">
        <f>(FACTORS_MUNI!$E$42/FACTORS_MUNI!$C$42)+(E61/SUM(E$2:E$78)*FACTORS_MUNI!$F$42/F61)</f>
        <v>25848.820896292484</v>
      </c>
      <c r="H61" s="8">
        <f t="shared" si="2"/>
        <v>10.160020265600028</v>
      </c>
      <c r="I61" s="8">
        <f>FACTORS_MUNI!$K$42</f>
        <v>14.816845867278564</v>
      </c>
      <c r="J61" s="8">
        <f t="shared" si="3"/>
        <v>10.840662066653092</v>
      </c>
    </row>
    <row r="62" spans="1:10" x14ac:dyDescent="0.3">
      <c r="A62">
        <v>49</v>
      </c>
      <c r="B62" s="13" t="s">
        <v>358</v>
      </c>
      <c r="C62" s="2">
        <v>45992.857142857101</v>
      </c>
      <c r="D62" s="15">
        <v>0.94860366859027201</v>
      </c>
      <c r="E62">
        <v>1470290440</v>
      </c>
      <c r="F62" s="16">
        <v>39128</v>
      </c>
      <c r="G62" s="4">
        <f>(FACTORS_MUNI!$E$42/FACTORS_MUNI!$C$42)+(E62/SUM(E$2:E$78)*FACTORS_MUNI!$F$42/F62)</f>
        <v>20411.558905906208</v>
      </c>
      <c r="H62" s="8">
        <f t="shared" si="2"/>
        <v>9.9238566324023711</v>
      </c>
      <c r="I62" s="8">
        <f>FACTORS_MUNI!$K$42</f>
        <v>14.816845867278564</v>
      </c>
      <c r="J62" s="8">
        <f t="shared" si="3"/>
        <v>10.736241383911015</v>
      </c>
    </row>
    <row r="63" spans="1:10" x14ac:dyDescent="0.3">
      <c r="A63">
        <v>46</v>
      </c>
      <c r="B63" s="13" t="s">
        <v>359</v>
      </c>
      <c r="C63" s="2">
        <v>40003.644314868798</v>
      </c>
      <c r="D63" s="15">
        <v>1</v>
      </c>
      <c r="E63">
        <v>1001855568</v>
      </c>
      <c r="F63" s="16">
        <v>30399</v>
      </c>
      <c r="G63" s="4">
        <f>(FACTORS_MUNI!$E$42/FACTORS_MUNI!$C$42)+(E63/SUM(E$2:E$78)*FACTORS_MUNI!$F$42/F63)</f>
        <v>18984.594218133851</v>
      </c>
      <c r="H63" s="8">
        <f t="shared" si="2"/>
        <v>9.8513830986230921</v>
      </c>
      <c r="I63" s="8">
        <f>FACTORS_MUNI!$K$42</f>
        <v>14.816845867278564</v>
      </c>
      <c r="J63" s="8">
        <f t="shared" si="3"/>
        <v>10.596725836817724</v>
      </c>
    </row>
    <row r="64" spans="1:10" x14ac:dyDescent="0.3">
      <c r="A64">
        <v>51</v>
      </c>
      <c r="B64" s="13" t="s">
        <v>360</v>
      </c>
      <c r="C64" s="2">
        <v>32103.825136611998</v>
      </c>
      <c r="D64" s="15">
        <v>0.78007798652959948</v>
      </c>
      <c r="E64">
        <v>738008372</v>
      </c>
      <c r="F64" s="16">
        <v>15198</v>
      </c>
      <c r="G64" s="4">
        <f>(FACTORS_MUNI!$E$42/FACTORS_MUNI!$C$42)+(E64/SUM(E$2:E$78)*FACTORS_MUNI!$F$42/F64)</f>
        <v>23804.205251072282</v>
      </c>
      <c r="H64" s="8">
        <f t="shared" si="2"/>
        <v>10.077617535273035</v>
      </c>
      <c r="I64" s="8">
        <f>FACTORS_MUNI!$K$42</f>
        <v>14.816845867278564</v>
      </c>
      <c r="J64" s="8">
        <f t="shared" si="3"/>
        <v>10.376730465153075</v>
      </c>
    </row>
    <row r="65" spans="1:10" x14ac:dyDescent="0.3">
      <c r="A65">
        <v>30</v>
      </c>
      <c r="B65" s="13" t="s">
        <v>361</v>
      </c>
      <c r="C65" s="2">
        <v>38953.143534994</v>
      </c>
      <c r="D65" s="15">
        <v>1</v>
      </c>
      <c r="E65">
        <v>1811622658</v>
      </c>
      <c r="F65" s="16">
        <v>70281</v>
      </c>
      <c r="G65" s="4">
        <f>(FACTORS_MUNI!$E$42/FACTORS_MUNI!$C$42)+(E65/SUM(E$2:E$78)*FACTORS_MUNI!$F$42/F65)</f>
        <v>16766.719476778253</v>
      </c>
      <c r="H65" s="8">
        <f t="shared" si="2"/>
        <v>9.7271512171232057</v>
      </c>
      <c r="I65" s="8">
        <f>FACTORS_MUNI!$K$42</f>
        <v>14.816845867278564</v>
      </c>
      <c r="J65" s="8">
        <f t="shared" si="3"/>
        <v>10.570114754974075</v>
      </c>
    </row>
    <row r="66" spans="1:10" x14ac:dyDescent="0.3">
      <c r="A66">
        <v>43</v>
      </c>
      <c r="B66" s="13" t="s">
        <v>362</v>
      </c>
      <c r="C66" s="2">
        <v>38020.219039595599</v>
      </c>
      <c r="D66" s="15">
        <v>1</v>
      </c>
      <c r="E66">
        <v>2151988838</v>
      </c>
      <c r="F66" s="16">
        <v>54873</v>
      </c>
      <c r="G66" s="4">
        <f>(FACTORS_MUNI!$E$42/FACTORS_MUNI!$C$42)+(E66/SUM(E$2:E$78)*FACTORS_MUNI!$F$42/F66)</f>
        <v>20918.518474624587</v>
      </c>
      <c r="H66" s="8">
        <f t="shared" ref="H66:H78" si="4">LN(G66)</f>
        <v>9.9483900970585122</v>
      </c>
      <c r="I66" s="8">
        <f>FACTORS_MUNI!$K$42</f>
        <v>14.816845867278564</v>
      </c>
      <c r="J66" s="8">
        <f t="shared" ref="J66:J78" si="5">LN(C66)</f>
        <v>10.545873377193516</v>
      </c>
    </row>
    <row r="67" spans="1:10" x14ac:dyDescent="0.3">
      <c r="A67">
        <v>32</v>
      </c>
      <c r="B67" s="13" t="s">
        <v>363</v>
      </c>
      <c r="C67" s="2">
        <v>115987.78004073301</v>
      </c>
      <c r="D67" s="15">
        <v>0</v>
      </c>
      <c r="E67">
        <v>29138897152</v>
      </c>
      <c r="F67" s="16">
        <v>39834</v>
      </c>
      <c r="G67" s="4">
        <f>(FACTORS_MUNI!$E$42/FACTORS_MUNI!$C$42)+(E67/SUM(E$2:E$78)*FACTORS_MUNI!$F$42/F67)</f>
        <v>234764.10741054028</v>
      </c>
      <c r="H67" s="8">
        <f t="shared" si="4"/>
        <v>12.36633649073041</v>
      </c>
      <c r="I67" s="8">
        <f>FACTORS_MUNI!$K$42</f>
        <v>14.816845867278564</v>
      </c>
      <c r="J67" s="8">
        <f t="shared" si="5"/>
        <v>11.661240120062944</v>
      </c>
    </row>
    <row r="68" spans="1:10" x14ac:dyDescent="0.3">
      <c r="A68">
        <v>3</v>
      </c>
      <c r="B68" s="13" t="s">
        <v>364</v>
      </c>
      <c r="C68" s="2">
        <v>61168.831168831101</v>
      </c>
      <c r="D68" s="15">
        <v>0.25196740232940434</v>
      </c>
      <c r="E68">
        <v>5316692624</v>
      </c>
      <c r="F68" s="16">
        <v>59119</v>
      </c>
      <c r="G68" s="4">
        <f>(FACTORS_MUNI!$E$42/FACTORS_MUNI!$C$42)+(E68/SUM(E$2:E$78)*FACTORS_MUNI!$F$42/F68)</f>
        <v>36583.985304125483</v>
      </c>
      <c r="H68" s="8">
        <f t="shared" si="4"/>
        <v>10.507365863635577</v>
      </c>
      <c r="I68" s="8">
        <f>FACTORS_MUNI!$K$42</f>
        <v>14.816845867278564</v>
      </c>
      <c r="J68" s="8">
        <f t="shared" si="5"/>
        <v>11.021393044138916</v>
      </c>
    </row>
    <row r="69" spans="1:10" x14ac:dyDescent="0.3">
      <c r="A69">
        <v>73</v>
      </c>
      <c r="B69" s="13" t="s">
        <v>365</v>
      </c>
      <c r="C69" s="2">
        <v>55427.509293680298</v>
      </c>
      <c r="D69" s="15">
        <v>1</v>
      </c>
      <c r="E69">
        <v>1205246686</v>
      </c>
      <c r="F69" s="16">
        <v>26676</v>
      </c>
      <c r="G69" s="4">
        <f>(FACTORS_MUNI!$E$42/FACTORS_MUNI!$C$42)+(E69/SUM(E$2:E$78)*FACTORS_MUNI!$F$42/F69)</f>
        <v>22760.559560294259</v>
      </c>
      <c r="H69" s="8">
        <f t="shared" si="4"/>
        <v>10.032784473188242</v>
      </c>
      <c r="I69" s="8">
        <f>FACTORS_MUNI!$K$42</f>
        <v>14.816845867278564</v>
      </c>
      <c r="J69" s="8">
        <f t="shared" si="5"/>
        <v>10.922831307139083</v>
      </c>
    </row>
    <row r="70" spans="1:10" x14ac:dyDescent="0.3">
      <c r="A70">
        <v>40</v>
      </c>
      <c r="B70" s="13" t="s">
        <v>366</v>
      </c>
      <c r="C70" s="2">
        <v>23827.893175074099</v>
      </c>
      <c r="D70" s="15">
        <v>1</v>
      </c>
      <c r="E70">
        <v>425011356</v>
      </c>
      <c r="F70" s="16">
        <v>11607</v>
      </c>
      <c r="G70" s="4">
        <f>(FACTORS_MUNI!$E$42/FACTORS_MUNI!$C$42)+(E70/SUM(E$2:E$78)*FACTORS_MUNI!$F$42/F70)</f>
        <v>20115.138417229518</v>
      </c>
      <c r="H70" s="8">
        <f t="shared" si="4"/>
        <v>9.9092279656542477</v>
      </c>
      <c r="I70" s="8">
        <f>FACTORS_MUNI!$K$42</f>
        <v>14.816845867278564</v>
      </c>
      <c r="J70" s="8">
        <f t="shared" si="5"/>
        <v>10.078612155570578</v>
      </c>
    </row>
    <row r="71" spans="1:10" x14ac:dyDescent="0.3">
      <c r="A71">
        <v>62</v>
      </c>
      <c r="B71" s="13" t="s">
        <v>367</v>
      </c>
      <c r="C71" s="2">
        <v>58064.133016626998</v>
      </c>
      <c r="D71" s="15">
        <v>1</v>
      </c>
      <c r="E71">
        <v>886766612</v>
      </c>
      <c r="F71" s="16">
        <v>18022</v>
      </c>
      <c r="G71" s="4">
        <f>(FACTORS_MUNI!$E$42/FACTORS_MUNI!$C$42)+(E71/SUM(E$2:E$78)*FACTORS_MUNI!$F$42/F71)</f>
        <v>24003.4741705696</v>
      </c>
      <c r="H71" s="8">
        <f t="shared" si="4"/>
        <v>10.085953855960851</v>
      </c>
      <c r="I71" s="8">
        <f>FACTORS_MUNI!$K$42</f>
        <v>14.816845867278564</v>
      </c>
      <c r="J71" s="8">
        <f t="shared" si="5"/>
        <v>10.969303420312499</v>
      </c>
    </row>
    <row r="72" spans="1:10" x14ac:dyDescent="0.3">
      <c r="A72">
        <v>67</v>
      </c>
      <c r="B72" s="13" t="s">
        <v>368</v>
      </c>
      <c r="C72" s="2">
        <v>28374.213836477898</v>
      </c>
      <c r="D72" s="15">
        <v>1</v>
      </c>
      <c r="E72">
        <v>808873876</v>
      </c>
      <c r="F72" s="16">
        <v>26282</v>
      </c>
      <c r="G72" s="4">
        <f>(FACTORS_MUNI!$E$42/FACTORS_MUNI!$C$42)+(E72/SUM(E$2:E$78)*FACTORS_MUNI!$F$42/F72)</f>
        <v>18311.159926625103</v>
      </c>
      <c r="H72" s="8">
        <f t="shared" si="4"/>
        <v>9.8152659850135233</v>
      </c>
      <c r="I72" s="8">
        <f>FACTORS_MUNI!$K$42</f>
        <v>14.816845867278564</v>
      </c>
      <c r="J72" s="8">
        <f t="shared" si="5"/>
        <v>10.253236048196458</v>
      </c>
    </row>
    <row r="73" spans="1:10" x14ac:dyDescent="0.3">
      <c r="A73">
        <v>26</v>
      </c>
      <c r="B73" s="13" t="s">
        <v>369</v>
      </c>
      <c r="C73" s="2">
        <v>35232.558139534798</v>
      </c>
      <c r="D73" s="15">
        <v>1</v>
      </c>
      <c r="E73">
        <v>610156830</v>
      </c>
      <c r="F73" s="16">
        <v>17289</v>
      </c>
      <c r="G73" s="4">
        <f>(FACTORS_MUNI!$E$42/FACTORS_MUNI!$C$42)+(E73/SUM(E$2:E$78)*FACTORS_MUNI!$F$42/F73)</f>
        <v>19705.791987167268</v>
      </c>
      <c r="H73" s="8">
        <f t="shared" si="4"/>
        <v>9.8886678810146336</v>
      </c>
      <c r="I73" s="8">
        <f>FACTORS_MUNI!$K$42</f>
        <v>14.816845867278564</v>
      </c>
      <c r="J73" s="8">
        <f t="shared" si="5"/>
        <v>10.469725881232042</v>
      </c>
    </row>
    <row r="74" spans="1:10" x14ac:dyDescent="0.3">
      <c r="A74">
        <v>65</v>
      </c>
      <c r="B74" s="13" t="s">
        <v>370</v>
      </c>
      <c r="C74" s="2">
        <v>61456.908344733201</v>
      </c>
      <c r="D74" s="15">
        <v>1</v>
      </c>
      <c r="E74">
        <v>1610667516</v>
      </c>
      <c r="F74" s="16">
        <v>32398</v>
      </c>
      <c r="G74" s="4">
        <f>(FACTORS_MUNI!$E$42/FACTORS_MUNI!$C$42)+(E74/SUM(E$2:E$78)*FACTORS_MUNI!$F$42/F74)</f>
        <v>24161.121096874209</v>
      </c>
      <c r="H74" s="8">
        <f t="shared" si="4"/>
        <v>10.092500053988481</v>
      </c>
      <c r="I74" s="8">
        <f>FACTORS_MUNI!$K$42</f>
        <v>14.816845867278564</v>
      </c>
      <c r="J74" s="8">
        <f t="shared" si="5"/>
        <v>11.026091530884118</v>
      </c>
    </row>
    <row r="75" spans="1:10" x14ac:dyDescent="0.3">
      <c r="A75">
        <v>53</v>
      </c>
      <c r="B75" s="13" t="s">
        <v>371</v>
      </c>
      <c r="C75" s="2">
        <v>48635.670731707301</v>
      </c>
      <c r="D75" s="15">
        <v>1</v>
      </c>
      <c r="E75">
        <v>944454244</v>
      </c>
      <c r="F75" s="16">
        <v>26951</v>
      </c>
      <c r="G75" s="4">
        <f>(FACTORS_MUNI!$E$42/FACTORS_MUNI!$C$42)+(E75/SUM(E$2:E$78)*FACTORS_MUNI!$F$42/F75)</f>
        <v>19629.112759684263</v>
      </c>
      <c r="H75" s="8">
        <f t="shared" si="4"/>
        <v>9.8847690880668821</v>
      </c>
      <c r="I75" s="8">
        <f>FACTORS_MUNI!$K$42</f>
        <v>14.816845867278564</v>
      </c>
      <c r="J75" s="8">
        <f t="shared" si="5"/>
        <v>10.792112506340494</v>
      </c>
    </row>
    <row r="76" spans="1:10" x14ac:dyDescent="0.3">
      <c r="A76">
        <v>2</v>
      </c>
      <c r="B76" s="13" t="s">
        <v>372</v>
      </c>
      <c r="C76" s="2">
        <v>58980.642504118601</v>
      </c>
      <c r="D76" s="15">
        <v>0.76612380384326129</v>
      </c>
      <c r="E76">
        <v>4611399282</v>
      </c>
      <c r="F76" s="16">
        <v>79897</v>
      </c>
      <c r="G76" s="4">
        <f>(FACTORS_MUNI!$E$42/FACTORS_MUNI!$C$42)+(E76/SUM(E$2:E$78)*FACTORS_MUNI!$F$42/F76)</f>
        <v>26632.834257221126</v>
      </c>
      <c r="H76" s="8">
        <f t="shared" si="4"/>
        <v>10.189900104133004</v>
      </c>
      <c r="I76" s="8">
        <f>FACTORS_MUNI!$K$42</f>
        <v>14.816845867278564</v>
      </c>
      <c r="J76" s="8">
        <f t="shared" si="5"/>
        <v>10.984964575902991</v>
      </c>
    </row>
    <row r="77" spans="1:10" x14ac:dyDescent="0.3">
      <c r="A77">
        <v>24</v>
      </c>
      <c r="B77" s="13" t="s">
        <v>373</v>
      </c>
      <c r="C77" s="2">
        <v>118293.033966609</v>
      </c>
      <c r="D77" s="15">
        <v>0.26175368245975783</v>
      </c>
      <c r="E77">
        <v>13702979328</v>
      </c>
      <c r="F77" s="16">
        <v>86870</v>
      </c>
      <c r="G77" s="4">
        <f>(FACTORS_MUNI!$E$42/FACTORS_MUNI!$C$42)+(E77/SUM(E$2:E$78)*FACTORS_MUNI!$F$42/F77)</f>
        <v>57529.947106945845</v>
      </c>
      <c r="H77" s="8">
        <f t="shared" si="4"/>
        <v>10.9600609104574</v>
      </c>
      <c r="I77" s="8">
        <f>FACTORS_MUNI!$K$42</f>
        <v>14.816845867278564</v>
      </c>
      <c r="J77" s="8">
        <f t="shared" si="5"/>
        <v>11.680920163757731</v>
      </c>
    </row>
    <row r="78" spans="1:10" x14ac:dyDescent="0.3">
      <c r="A78">
        <v>42</v>
      </c>
      <c r="B78" s="13" t="s">
        <v>374</v>
      </c>
      <c r="C78" s="2">
        <v>28794.363256784902</v>
      </c>
      <c r="D78" s="15">
        <v>1</v>
      </c>
      <c r="E78">
        <v>973565344</v>
      </c>
      <c r="F78" s="16">
        <v>23302</v>
      </c>
      <c r="G78" s="4">
        <f>(FACTORS_MUNI!$E$42/FACTORS_MUNI!$C$42)+(E78/SUM(E$2:E$78)*FACTORS_MUNI!$F$42/F78)</f>
        <v>21710.127752033608</v>
      </c>
      <c r="H78" s="8">
        <f t="shared" si="4"/>
        <v>9.9855341473337713</v>
      </c>
      <c r="I78" s="8">
        <f>FACTORS_MUNI!$K$42</f>
        <v>14.816845867278564</v>
      </c>
      <c r="J78" s="8">
        <f t="shared" si="5"/>
        <v>10.267934926717805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A2:A1048576">
    <cfRule type="duplicateValues" dxfId="0" priority="2"/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2024-03-11T22:21:29Z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