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A8F5870C-F188-40E6-990F-E283B2C8A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37C7737E-3758-43A8-AE1D-AFE76001D2BC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 disinvested area (DA), calculated from 2020 Census block centroids and CMAP ON TO 2050 disinvested areas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D1" authorId="0" shapeId="0" xr:uid="{4068B7E3-F99F-4C68-8235-67F35C13E64E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 disinvested area (DA), calculated from 2020 Census block centroids and CMAP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<sst xmlns="http://schemas.openxmlformats.org/spreadsheetml/2006/main" count="387" uniqueCount="380">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</sst>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164" fontId="16" fillId="0" borderId="11" xfId="0" applyNumberFormat="1" applyFont="1" applyBorder="1"/>
    <xf numFmtId="2" fontId="21" fillId="33" borderId="11" xfId="0" applyNumberFormat="1" applyFont="1" applyFill="1" applyBorder="1"/>
    <xf numFmtId="1" fontId="21" fillId="33" borderId="11" xfId="0" applyNumberFormat="1" applyFont="1" applyFill="1" applyBorder="1"/>
    <xf numFmtId="1" fontId="0" fillId="0" borderId="0" xfId="0" applyNumberFormat="1" applyBorder="1"/>
    <xf numFmtId="2" fontId="19" fillId="0" borderId="12" xfId="0" applyNumberFormat="1" applyFont="1" applyBorder="1"/>
    <xf numFmtId="2" fontId="18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L1" sqref="L1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6.44140625" style="9" customWidth="1"/>
    <col min="8" max="8" width="13.109375" style="19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4" t="s">
        <v>2</v>
      </c>
      <c r="D1" s="25" t="s">
        <v>3</v>
      </c>
      <c r="E1" s="26" t="s">
        <v>4</v>
      </c>
      <c r="F1" s="26" t="s">
        <v>5</v>
      </c>
      <c r="G1" s="17" t="s">
        <v>379</v>
      </c>
      <c r="H1" s="18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35470</v>
      </c>
      <c r="D2">
        <v>87587</v>
      </c>
      <c r="E2">
        <v>1373632197</v>
      </c>
      <c r="F2">
        <v>1530498318</v>
      </c>
      <c r="G2" s="9">
        <v>0</v>
      </c>
      <c r="H2" s="19">
        <f t="shared" ref="H2:H65" si="0">E2+F2</f>
        <v>2904130515</v>
      </c>
      <c r="I2" s="4">
        <f t="shared" ref="I2:I65" si="1">H2/C2</f>
        <v>81875.684099238788</v>
      </c>
      <c r="J2" s="8">
        <f t="shared" ref="J2:J65" si="2">LN(I2)</f>
        <v>11.312957328313196</v>
      </c>
      <c r="K2" s="8">
        <f t="shared" ref="K2:K65" si="3">LN(C2)</f>
        <v>10.476442547767668</v>
      </c>
      <c r="L2" s="8">
        <f t="shared" ref="L2:L65" si="4">LN(D2)</f>
        <v>11.380387864085359</v>
      </c>
    </row>
    <row r="3" spans="1:12" x14ac:dyDescent="0.3">
      <c r="A3">
        <v>1700685</v>
      </c>
      <c r="B3" t="s">
        <v>11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19">
        <f t="shared" si="0"/>
        <v>2165705135</v>
      </c>
      <c r="I3" s="4">
        <f t="shared" si="1"/>
        <v>72421.921314874271</v>
      </c>
      <c r="J3" s="8">
        <f t="shared" si="2"/>
        <v>11.190264313137201</v>
      </c>
      <c r="K3" s="8">
        <f t="shared" si="3"/>
        <v>10.305747529695344</v>
      </c>
      <c r="L3" s="8">
        <f t="shared" si="4"/>
        <v>11.788684236542849</v>
      </c>
    </row>
    <row r="4" spans="1:12" x14ac:dyDescent="0.3">
      <c r="A4">
        <v>1701010</v>
      </c>
      <c r="B4" t="s">
        <v>12</v>
      </c>
      <c r="C4">
        <v>18650</v>
      </c>
      <c r="D4">
        <v>67557</v>
      </c>
      <c r="E4">
        <v>482669279</v>
      </c>
      <c r="F4">
        <v>835589144</v>
      </c>
      <c r="G4" s="9">
        <v>0</v>
      </c>
      <c r="H4" s="19">
        <f t="shared" si="0"/>
        <v>1318258423</v>
      </c>
      <c r="I4" s="4">
        <f t="shared" si="1"/>
        <v>70684.097747989275</v>
      </c>
      <c r="J4" s="8">
        <f t="shared" si="2"/>
        <v>11.165975900814054</v>
      </c>
      <c r="K4" s="8">
        <f t="shared" si="3"/>
        <v>9.8336014250719614</v>
      </c>
      <c r="L4" s="8">
        <f t="shared" si="4"/>
        <v>11.120726964962449</v>
      </c>
    </row>
    <row r="5" spans="1:12" x14ac:dyDescent="0.3">
      <c r="A5">
        <v>1701595</v>
      </c>
      <c r="B5" t="s">
        <v>13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19">
        <f t="shared" si="0"/>
        <v>967937769</v>
      </c>
      <c r="I5" s="4">
        <f t="shared" si="1"/>
        <v>65618.450884685779</v>
      </c>
      <c r="J5" s="8">
        <f t="shared" si="2"/>
        <v>11.091612198871085</v>
      </c>
      <c r="K5" s="8">
        <f t="shared" si="3"/>
        <v>9.599066156080049</v>
      </c>
      <c r="L5" s="8">
        <f t="shared" si="4"/>
        <v>11.683806831621627</v>
      </c>
    </row>
    <row r="6" spans="1:12" x14ac:dyDescent="0.3">
      <c r="A6">
        <v>1702154</v>
      </c>
      <c r="B6" t="s">
        <v>14</v>
      </c>
      <c r="C6">
        <v>76220</v>
      </c>
      <c r="D6">
        <v>118532</v>
      </c>
      <c r="E6">
        <v>1526865553</v>
      </c>
      <c r="F6">
        <v>3846327521</v>
      </c>
      <c r="G6" s="9">
        <v>0.11417941191616458</v>
      </c>
      <c r="H6" s="19">
        <f t="shared" si="0"/>
        <v>5373193074</v>
      </c>
      <c r="I6" s="4">
        <f t="shared" si="1"/>
        <v>70495.841957491473</v>
      </c>
      <c r="J6" s="8">
        <f t="shared" si="2"/>
        <v>11.163309007734648</v>
      </c>
      <c r="K6" s="8">
        <f t="shared" si="3"/>
        <v>11.241379174427852</v>
      </c>
      <c r="L6" s="8">
        <f t="shared" si="4"/>
        <v>11.682938245296585</v>
      </c>
    </row>
    <row r="7" spans="1:12" x14ac:dyDescent="0.3">
      <c r="A7">
        <v>1703012</v>
      </c>
      <c r="B7" t="s">
        <v>15</v>
      </c>
      <c r="C7">
        <v>179867</v>
      </c>
      <c r="D7">
        <v>90109</v>
      </c>
      <c r="E7">
        <v>3180958054</v>
      </c>
      <c r="F7">
        <v>5231224008</v>
      </c>
      <c r="G7" s="9">
        <v>0.4095667490113104</v>
      </c>
      <c r="H7" s="19">
        <f t="shared" si="0"/>
        <v>8412182062</v>
      </c>
      <c r="I7" s="4">
        <f t="shared" si="1"/>
        <v>46768.901810782409</v>
      </c>
      <c r="J7" s="8">
        <f t="shared" si="2"/>
        <v>10.752973769810996</v>
      </c>
      <c r="K7" s="8">
        <f t="shared" si="3"/>
        <v>12.099972967870523</v>
      </c>
      <c r="L7" s="8">
        <f t="shared" si="4"/>
        <v>11.408775327620063</v>
      </c>
    </row>
    <row r="8" spans="1:12" x14ac:dyDescent="0.3">
      <c r="A8">
        <v>1703610</v>
      </c>
      <c r="B8" t="s">
        <v>16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19">
        <f t="shared" si="0"/>
        <v>336930556</v>
      </c>
      <c r="I8" s="4">
        <f t="shared" si="1"/>
        <v>299493.82755555556</v>
      </c>
      <c r="J8" s="8">
        <f t="shared" si="2"/>
        <v>12.609849087161848</v>
      </c>
      <c r="K8" s="8">
        <f t="shared" si="3"/>
        <v>7.0255383146385206</v>
      </c>
      <c r="L8" s="8">
        <f t="shared" si="4"/>
        <v>12.183954840276554</v>
      </c>
    </row>
    <row r="9" spans="1:12" x14ac:dyDescent="0.3">
      <c r="A9">
        <v>1703844</v>
      </c>
      <c r="B9" t="s">
        <v>17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19">
        <f t="shared" si="0"/>
        <v>1489460048</v>
      </c>
      <c r="I9" s="4">
        <f t="shared" si="1"/>
        <v>134804.96406914652</v>
      </c>
      <c r="J9" s="8">
        <f t="shared" si="2"/>
        <v>11.811584302221076</v>
      </c>
      <c r="K9" s="8">
        <f t="shared" si="3"/>
        <v>9.3100952051131749</v>
      </c>
      <c r="L9" s="8">
        <f t="shared" si="4"/>
        <v>11.923139280100596</v>
      </c>
    </row>
    <row r="10" spans="1:12" x14ac:dyDescent="0.3">
      <c r="A10">
        <v>1703883</v>
      </c>
      <c r="B10" t="s">
        <v>18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19">
        <f t="shared" si="0"/>
        <v>483250774</v>
      </c>
      <c r="I10" s="4">
        <f t="shared" si="1"/>
        <v>123183.98521539639</v>
      </c>
      <c r="J10" s="8">
        <f t="shared" si="2"/>
        <v>11.721434331497337</v>
      </c>
      <c r="K10" s="8">
        <f t="shared" si="3"/>
        <v>8.2746119462095518</v>
      </c>
      <c r="L10" s="8">
        <f t="shared" si="4"/>
        <v>12.137081559755913</v>
      </c>
    </row>
    <row r="11" spans="1:12" x14ac:dyDescent="0.3">
      <c r="A11">
        <v>1704013</v>
      </c>
      <c r="B11" t="s">
        <v>19</v>
      </c>
      <c r="C11">
        <v>40531</v>
      </c>
      <c r="D11">
        <v>130479</v>
      </c>
      <c r="E11">
        <v>386484389</v>
      </c>
      <c r="F11">
        <v>1509188932</v>
      </c>
      <c r="G11" s="9">
        <v>0.14733000851477923</v>
      </c>
      <c r="H11" s="19">
        <f t="shared" si="0"/>
        <v>1895673321</v>
      </c>
      <c r="I11" s="4">
        <f t="shared" si="1"/>
        <v>46770.948681256319</v>
      </c>
      <c r="J11" s="8">
        <f t="shared" si="2"/>
        <v>10.753017534483774</v>
      </c>
      <c r="K11" s="8">
        <f t="shared" si="3"/>
        <v>10.609822392399646</v>
      </c>
      <c r="L11" s="8">
        <f t="shared" si="4"/>
        <v>11.778967573255716</v>
      </c>
    </row>
    <row r="12" spans="1:12" x14ac:dyDescent="0.3">
      <c r="A12">
        <v>1704078</v>
      </c>
      <c r="B12" t="s">
        <v>20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19">
        <f t="shared" si="0"/>
        <v>1971258673</v>
      </c>
      <c r="I12" s="4">
        <f t="shared" si="1"/>
        <v>73747.05099139543</v>
      </c>
      <c r="J12" s="8">
        <f t="shared" si="2"/>
        <v>11.208396286845232</v>
      </c>
      <c r="K12" s="8">
        <f t="shared" si="3"/>
        <v>10.193541809132965</v>
      </c>
      <c r="L12" s="8">
        <f t="shared" si="4"/>
        <v>11.688281149646976</v>
      </c>
    </row>
    <row r="13" spans="1:12" x14ac:dyDescent="0.3">
      <c r="A13">
        <v>1704303</v>
      </c>
      <c r="B13" t="s">
        <v>21</v>
      </c>
      <c r="C13">
        <v>13988</v>
      </c>
      <c r="D13">
        <v>83069</v>
      </c>
      <c r="E13">
        <v>89802607</v>
      </c>
      <c r="F13">
        <v>286693852</v>
      </c>
      <c r="G13" s="9">
        <v>7.3268299529791567E-2</v>
      </c>
      <c r="H13" s="19">
        <f t="shared" si="0"/>
        <v>376496459</v>
      </c>
      <c r="I13" s="4">
        <f t="shared" si="1"/>
        <v>26915.674792679438</v>
      </c>
      <c r="J13" s="8">
        <f t="shared" si="2"/>
        <v>10.200464101930248</v>
      </c>
      <c r="K13" s="8">
        <f t="shared" si="3"/>
        <v>9.545955098183267</v>
      </c>
      <c r="L13" s="8">
        <f t="shared" si="4"/>
        <v>11.327426866720453</v>
      </c>
    </row>
    <row r="14" spans="1:12" x14ac:dyDescent="0.3">
      <c r="A14">
        <v>1704572</v>
      </c>
      <c r="B14" t="s">
        <v>22</v>
      </c>
      <c r="C14">
        <v>594</v>
      </c>
      <c r="D14">
        <v>111250</v>
      </c>
      <c r="E14">
        <v>549965067</v>
      </c>
      <c r="F14">
        <v>657214482</v>
      </c>
      <c r="G14" s="9">
        <v>0</v>
      </c>
      <c r="H14" s="19">
        <f t="shared" si="0"/>
        <v>1207179549</v>
      </c>
      <c r="I14" s="4">
        <f t="shared" si="1"/>
        <v>2032288.803030303</v>
      </c>
      <c r="J14" s="8">
        <f t="shared" si="2"/>
        <v>14.524673205056899</v>
      </c>
      <c r="K14" s="8">
        <f t="shared" si="3"/>
        <v>6.3868793193626452</v>
      </c>
      <c r="L14" s="8">
        <f t="shared" si="4"/>
        <v>11.619535200028487</v>
      </c>
    </row>
    <row r="15" spans="1:12" x14ac:dyDescent="0.3">
      <c r="A15">
        <v>1704585</v>
      </c>
      <c r="B15" t="s">
        <v>23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19">
        <f t="shared" si="0"/>
        <v>195573067</v>
      </c>
      <c r="I15" s="4">
        <f t="shared" si="1"/>
        <v>40432.720074426295</v>
      </c>
      <c r="J15" s="8">
        <f t="shared" si="2"/>
        <v>10.607394638987252</v>
      </c>
      <c r="K15" s="8">
        <f t="shared" si="3"/>
        <v>8.4840499728229837</v>
      </c>
      <c r="L15" s="8">
        <f t="shared" si="4"/>
        <v>11.532306434753922</v>
      </c>
    </row>
    <row r="16" spans="1:12" x14ac:dyDescent="0.3">
      <c r="A16">
        <v>1704975</v>
      </c>
      <c r="B16" t="s">
        <v>24</v>
      </c>
      <c r="C16">
        <v>18373</v>
      </c>
      <c r="D16">
        <v>76990</v>
      </c>
      <c r="E16">
        <v>141224827</v>
      </c>
      <c r="F16">
        <v>309346201</v>
      </c>
      <c r="G16" s="9">
        <v>0.53861301825536223</v>
      </c>
      <c r="H16" s="19">
        <f t="shared" si="0"/>
        <v>450571028</v>
      </c>
      <c r="I16" s="4">
        <f t="shared" si="1"/>
        <v>24523.541501115767</v>
      </c>
      <c r="J16" s="8">
        <f t="shared" si="2"/>
        <v>10.107388812782011</v>
      </c>
      <c r="K16" s="8">
        <f t="shared" si="3"/>
        <v>9.8186374746197345</v>
      </c>
      <c r="L16" s="8">
        <f t="shared" si="4"/>
        <v>11.251430822272095</v>
      </c>
    </row>
    <row r="17" spans="1:12" x14ac:dyDescent="0.3">
      <c r="A17">
        <v>1705248</v>
      </c>
      <c r="B17" t="s">
        <v>25</v>
      </c>
      <c r="C17">
        <v>18576</v>
      </c>
      <c r="D17">
        <v>78298</v>
      </c>
      <c r="E17">
        <v>673522941</v>
      </c>
      <c r="F17">
        <v>740546705</v>
      </c>
      <c r="G17" s="9">
        <v>0</v>
      </c>
      <c r="H17" s="19">
        <f t="shared" si="0"/>
        <v>1414069646</v>
      </c>
      <c r="I17" s="4">
        <f t="shared" si="1"/>
        <v>76123.473621877696</v>
      </c>
      <c r="J17" s="8">
        <f t="shared" si="2"/>
        <v>11.240111953867039</v>
      </c>
      <c r="K17" s="8">
        <f t="shared" si="3"/>
        <v>9.8296257039376727</v>
      </c>
      <c r="L17" s="8">
        <f t="shared" si="4"/>
        <v>11.268277338868508</v>
      </c>
    </row>
    <row r="18" spans="1:12" x14ac:dyDescent="0.3">
      <c r="A18">
        <v>1705404</v>
      </c>
      <c r="B18" t="s">
        <v>26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19">
        <f t="shared" si="0"/>
        <v>175856944</v>
      </c>
      <c r="I18" s="4">
        <f t="shared" si="1"/>
        <v>33676.166985829186</v>
      </c>
      <c r="J18" s="8">
        <f t="shared" si="2"/>
        <v>10.424545655045725</v>
      </c>
      <c r="K18" s="8">
        <f t="shared" si="3"/>
        <v>8.5606357492590739</v>
      </c>
      <c r="L18" s="8">
        <f t="shared" si="4"/>
        <v>11.329291046750731</v>
      </c>
    </row>
    <row r="19" spans="1:12" x14ac:dyDescent="0.3">
      <c r="A19">
        <v>1705573</v>
      </c>
      <c r="B19" t="s">
        <v>27</v>
      </c>
      <c r="C19">
        <v>55888</v>
      </c>
      <c r="D19">
        <v>75235</v>
      </c>
      <c r="E19">
        <v>613421881</v>
      </c>
      <c r="F19">
        <v>1058995569</v>
      </c>
      <c r="G19" s="9">
        <v>0.64953711790393009</v>
      </c>
      <c r="H19" s="19">
        <f t="shared" si="0"/>
        <v>1672417450</v>
      </c>
      <c r="I19" s="4">
        <f t="shared" si="1"/>
        <v>29924.446213856285</v>
      </c>
      <c r="J19" s="8">
        <f t="shared" si="2"/>
        <v>10.306431024452309</v>
      </c>
      <c r="K19" s="8">
        <f t="shared" si="3"/>
        <v>10.931104967046613</v>
      </c>
      <c r="L19" s="8">
        <f t="shared" si="4"/>
        <v>11.228371827192978</v>
      </c>
    </row>
    <row r="20" spans="1:12" x14ac:dyDescent="0.3">
      <c r="A20">
        <v>1705976</v>
      </c>
      <c r="B20" t="s">
        <v>28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19">
        <f t="shared" si="0"/>
        <v>55408576</v>
      </c>
      <c r="I20" s="4">
        <f t="shared" si="1"/>
        <v>45868.026490066222</v>
      </c>
      <c r="J20" s="8">
        <f t="shared" si="2"/>
        <v>10.733523562686289</v>
      </c>
      <c r="K20" s="8">
        <f t="shared" si="3"/>
        <v>7.0967213784947605</v>
      </c>
      <c r="L20" s="8">
        <f t="shared" si="4"/>
        <v>11.749316874609944</v>
      </c>
    </row>
    <row r="21" spans="1:12" x14ac:dyDescent="0.3">
      <c r="A21">
        <v>1706587</v>
      </c>
      <c r="B21" t="s">
        <v>29</v>
      </c>
      <c r="C21">
        <v>22388</v>
      </c>
      <c r="D21">
        <v>98891</v>
      </c>
      <c r="E21">
        <v>1041684364</v>
      </c>
      <c r="F21">
        <v>1046744575</v>
      </c>
      <c r="G21" s="9">
        <v>0</v>
      </c>
      <c r="H21" s="19">
        <f t="shared" si="0"/>
        <v>2088428939</v>
      </c>
      <c r="I21" s="4">
        <f t="shared" si="1"/>
        <v>93283.408031088082</v>
      </c>
      <c r="J21" s="8">
        <f t="shared" si="2"/>
        <v>11.443397536413142</v>
      </c>
      <c r="K21" s="8">
        <f t="shared" si="3"/>
        <v>10.016280380011251</v>
      </c>
      <c r="L21" s="8">
        <f t="shared" si="4"/>
        <v>11.501773512458838</v>
      </c>
    </row>
    <row r="22" spans="1:12" x14ac:dyDescent="0.3">
      <c r="A22">
        <v>1706704</v>
      </c>
      <c r="B22" t="s">
        <v>30</v>
      </c>
      <c r="C22">
        <v>23416</v>
      </c>
      <c r="D22">
        <v>60965</v>
      </c>
      <c r="E22">
        <v>187375205</v>
      </c>
      <c r="F22">
        <v>344449342</v>
      </c>
      <c r="G22" s="9">
        <v>0.43111091408812841</v>
      </c>
      <c r="H22" s="19">
        <f t="shared" si="0"/>
        <v>531824547</v>
      </c>
      <c r="I22" s="4">
        <f t="shared" si="1"/>
        <v>22712.015160573967</v>
      </c>
      <c r="J22" s="8">
        <f t="shared" si="2"/>
        <v>10.030649365666408</v>
      </c>
      <c r="K22" s="8">
        <f t="shared" si="3"/>
        <v>10.061174828371723</v>
      </c>
      <c r="L22" s="8">
        <f t="shared" si="4"/>
        <v>11.018055207994365</v>
      </c>
    </row>
    <row r="23" spans="1:12" x14ac:dyDescent="0.3">
      <c r="A23">
        <v>1707133</v>
      </c>
      <c r="B23" t="s">
        <v>31</v>
      </c>
      <c r="C23">
        <v>73813</v>
      </c>
      <c r="D23">
        <v>107552</v>
      </c>
      <c r="E23">
        <v>2007340614</v>
      </c>
      <c r="F23">
        <v>2805344734</v>
      </c>
      <c r="G23" s="9">
        <v>0.124252590568437</v>
      </c>
      <c r="H23" s="19">
        <f t="shared" si="0"/>
        <v>4812685348</v>
      </c>
      <c r="I23" s="4">
        <f t="shared" si="1"/>
        <v>65201.053310392475</v>
      </c>
      <c r="J23" s="8">
        <f t="shared" si="2"/>
        <v>11.085230902851622</v>
      </c>
      <c r="K23" s="8">
        <f t="shared" si="3"/>
        <v>11.209290146837182</v>
      </c>
      <c r="L23" s="8">
        <f t="shared" si="4"/>
        <v>11.585729730524832</v>
      </c>
    </row>
    <row r="24" spans="1:12" x14ac:dyDescent="0.3">
      <c r="A24">
        <v>1707640</v>
      </c>
      <c r="B24" t="s">
        <v>32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19">
        <f t="shared" si="0"/>
        <v>21898912</v>
      </c>
      <c r="I24" s="4">
        <f t="shared" si="1"/>
        <v>24605.519101123595</v>
      </c>
      <c r="J24" s="8">
        <f t="shared" si="2"/>
        <v>10.110726050461137</v>
      </c>
      <c r="K24" s="8">
        <f t="shared" si="3"/>
        <v>6.7912214627261855</v>
      </c>
      <c r="L24" s="8">
        <f t="shared" si="4"/>
        <v>11.16021408429793</v>
      </c>
    </row>
    <row r="25" spans="1:12" x14ac:dyDescent="0.3">
      <c r="A25">
        <v>1707770</v>
      </c>
      <c r="B25" t="s">
        <v>33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19">
        <f t="shared" si="0"/>
        <v>222269594</v>
      </c>
      <c r="I25" s="4">
        <f t="shared" si="1"/>
        <v>35995.075951417006</v>
      </c>
      <c r="J25" s="8">
        <f t="shared" si="2"/>
        <v>10.491137428955824</v>
      </c>
      <c r="K25" s="8">
        <f t="shared" si="3"/>
        <v>8.7282641614961776</v>
      </c>
      <c r="L25" s="8">
        <f t="shared" si="4"/>
        <v>11.330983835994559</v>
      </c>
    </row>
    <row r="26" spans="1:12" x14ac:dyDescent="0.3">
      <c r="A26">
        <v>1708225</v>
      </c>
      <c r="B26" t="s">
        <v>34</v>
      </c>
      <c r="C26">
        <v>16721</v>
      </c>
      <c r="D26">
        <v>65153</v>
      </c>
      <c r="E26">
        <v>686680557</v>
      </c>
      <c r="F26">
        <v>611862921</v>
      </c>
      <c r="G26" s="9">
        <v>0</v>
      </c>
      <c r="H26" s="19">
        <f t="shared" si="0"/>
        <v>1298543478</v>
      </c>
      <c r="I26" s="4">
        <f t="shared" si="1"/>
        <v>77659.438909156146</v>
      </c>
      <c r="J26" s="8">
        <f t="shared" si="2"/>
        <v>11.26008837829376</v>
      </c>
      <c r="K26" s="8">
        <f t="shared" si="3"/>
        <v>9.7244206934626689</v>
      </c>
      <c r="L26" s="8">
        <f t="shared" si="4"/>
        <v>11.084493629075336</v>
      </c>
    </row>
    <row r="27" spans="1:12" x14ac:dyDescent="0.3">
      <c r="A27">
        <v>1708446</v>
      </c>
      <c r="B27" t="s">
        <v>35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19">
        <f t="shared" si="0"/>
        <v>671373474</v>
      </c>
      <c r="I27" s="4">
        <f t="shared" si="1"/>
        <v>85005.504431501642</v>
      </c>
      <c r="J27" s="8">
        <f t="shared" si="2"/>
        <v>11.35047129139341</v>
      </c>
      <c r="K27" s="8">
        <f t="shared" si="3"/>
        <v>8.9743648418465956</v>
      </c>
      <c r="L27" s="8">
        <f t="shared" si="4"/>
        <v>11.004413828535968</v>
      </c>
    </row>
    <row r="28" spans="1:12" x14ac:dyDescent="0.3">
      <c r="A28">
        <v>1708576</v>
      </c>
      <c r="B28" t="s">
        <v>36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19">
        <f t="shared" si="0"/>
        <v>685176252</v>
      </c>
      <c r="I28" s="4">
        <f t="shared" si="1"/>
        <v>35621.328411749419</v>
      </c>
      <c r="J28" s="8">
        <f t="shared" si="2"/>
        <v>10.480699850133353</v>
      </c>
      <c r="K28" s="8">
        <f t="shared" si="3"/>
        <v>9.864486815186396</v>
      </c>
      <c r="L28" s="8">
        <f t="shared" si="4"/>
        <v>11.593850859883812</v>
      </c>
    </row>
    <row r="29" spans="1:12" x14ac:dyDescent="0.3">
      <c r="A29">
        <v>1709447</v>
      </c>
      <c r="B29" t="s">
        <v>37</v>
      </c>
      <c r="C29">
        <v>42824</v>
      </c>
      <c r="D29">
        <v>129820</v>
      </c>
      <c r="E29">
        <v>1051970527</v>
      </c>
      <c r="F29">
        <v>1912208695</v>
      </c>
      <c r="G29" s="9">
        <v>4.1655095806720352E-3</v>
      </c>
      <c r="H29" s="19">
        <f t="shared" si="0"/>
        <v>2964179222</v>
      </c>
      <c r="I29" s="4">
        <f t="shared" si="1"/>
        <v>69217.710209228477</v>
      </c>
      <c r="J29" s="8">
        <f t="shared" si="2"/>
        <v>11.145012036740832</v>
      </c>
      <c r="K29" s="8">
        <f t="shared" si="3"/>
        <v>10.664853972073217</v>
      </c>
      <c r="L29" s="8">
        <f t="shared" si="4"/>
        <v>11.773904154587459</v>
      </c>
    </row>
    <row r="30" spans="1:12" x14ac:dyDescent="0.3">
      <c r="A30">
        <v>1709531</v>
      </c>
      <c r="B30" t="s">
        <v>38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19">
        <f t="shared" si="0"/>
        <v>84171458</v>
      </c>
      <c r="I30" s="4">
        <f t="shared" si="1"/>
        <v>75086.046387154332</v>
      </c>
      <c r="J30" s="8">
        <f t="shared" si="2"/>
        <v>11.226390020051827</v>
      </c>
      <c r="K30" s="8">
        <f t="shared" si="3"/>
        <v>7.02197642307216</v>
      </c>
      <c r="L30" s="8">
        <f t="shared" si="4"/>
        <v>12.13036262154567</v>
      </c>
    </row>
    <row r="31" spans="1:12" x14ac:dyDescent="0.3">
      <c r="A31">
        <v>1709642</v>
      </c>
      <c r="B31" t="s">
        <v>39</v>
      </c>
      <c r="C31">
        <v>28822</v>
      </c>
      <c r="D31">
        <v>83975</v>
      </c>
      <c r="E31">
        <v>432242226</v>
      </c>
      <c r="F31">
        <v>677412001</v>
      </c>
      <c r="G31" s="9">
        <v>0.19579469411325112</v>
      </c>
      <c r="H31" s="19">
        <f t="shared" si="0"/>
        <v>1109654227</v>
      </c>
      <c r="I31" s="4">
        <f t="shared" si="1"/>
        <v>38500.25074595795</v>
      </c>
      <c r="J31" s="8">
        <f t="shared" si="2"/>
        <v>10.558420033136692</v>
      </c>
      <c r="K31" s="8">
        <f t="shared" si="3"/>
        <v>10.268894263398307</v>
      </c>
      <c r="L31" s="8">
        <f t="shared" si="4"/>
        <v>11.338274414480493</v>
      </c>
    </row>
    <row r="32" spans="1:12" x14ac:dyDescent="0.3">
      <c r="A32">
        <v>1709759</v>
      </c>
      <c r="B32" t="s">
        <v>40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19">
        <f t="shared" si="0"/>
        <v>28920060</v>
      </c>
      <c r="I32" s="4">
        <f t="shared" si="1"/>
        <v>60375.90814196242</v>
      </c>
      <c r="J32" s="8">
        <f t="shared" si="2"/>
        <v>11.008345432530568</v>
      </c>
      <c r="K32" s="8">
        <f t="shared" si="3"/>
        <v>6.1717005974109149</v>
      </c>
      <c r="L32" s="8">
        <f t="shared" si="4"/>
        <v>11.32960340784269</v>
      </c>
    </row>
    <row r="33" spans="1:12" x14ac:dyDescent="0.3">
      <c r="A33">
        <v>1709798</v>
      </c>
      <c r="B33" t="s">
        <v>41</v>
      </c>
      <c r="C33">
        <v>3978</v>
      </c>
      <c r="D33">
        <v>55708</v>
      </c>
      <c r="E33">
        <v>21349311</v>
      </c>
      <c r="F33">
        <v>67587939</v>
      </c>
      <c r="G33" s="9">
        <v>0</v>
      </c>
      <c r="H33" s="19">
        <f t="shared" si="0"/>
        <v>88937250</v>
      </c>
      <c r="I33" s="4">
        <f t="shared" si="1"/>
        <v>22357.277526395173</v>
      </c>
      <c r="J33" s="8">
        <f t="shared" si="2"/>
        <v>10.014907163433723</v>
      </c>
      <c r="K33" s="8">
        <f t="shared" si="3"/>
        <v>8.288534459413917</v>
      </c>
      <c r="L33" s="8">
        <f t="shared" si="4"/>
        <v>10.927879042172982</v>
      </c>
    </row>
    <row r="34" spans="1:12" x14ac:dyDescent="0.3">
      <c r="A34">
        <v>1709980</v>
      </c>
      <c r="B34" t="s">
        <v>42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19">
        <f t="shared" si="0"/>
        <v>1622026718</v>
      </c>
      <c r="I34" s="4">
        <f t="shared" si="1"/>
        <v>145878.83065023832</v>
      </c>
      <c r="J34" s="8">
        <f t="shared" si="2"/>
        <v>11.89053162905719</v>
      </c>
      <c r="K34" s="8">
        <f t="shared" si="3"/>
        <v>9.3164106357032495</v>
      </c>
      <c r="L34" s="8">
        <f t="shared" si="4"/>
        <v>11.948001153914678</v>
      </c>
    </row>
    <row r="35" spans="1:12" x14ac:dyDescent="0.3">
      <c r="A35">
        <v>1710487</v>
      </c>
      <c r="B35" t="s">
        <v>43</v>
      </c>
      <c r="C35">
        <v>35253</v>
      </c>
      <c r="D35">
        <v>53991</v>
      </c>
      <c r="E35">
        <v>661211457</v>
      </c>
      <c r="F35">
        <v>459527750</v>
      </c>
      <c r="G35" s="9">
        <v>0.40934698748369552</v>
      </c>
      <c r="H35" s="19">
        <f t="shared" si="0"/>
        <v>1120739207</v>
      </c>
      <c r="I35" s="4">
        <f t="shared" si="1"/>
        <v>31791.314412957763</v>
      </c>
      <c r="J35" s="8">
        <f t="shared" si="2"/>
        <v>10.366948399793026</v>
      </c>
      <c r="K35" s="8">
        <f t="shared" si="3"/>
        <v>10.47030591100205</v>
      </c>
      <c r="L35" s="8">
        <f t="shared" si="4"/>
        <v>10.896572644989313</v>
      </c>
    </row>
    <row r="36" spans="1:12" x14ac:dyDescent="0.3">
      <c r="A36">
        <v>1710513</v>
      </c>
      <c r="B36" t="s">
        <v>44</v>
      </c>
      <c r="C36">
        <v>6836</v>
      </c>
      <c r="D36">
        <v>57389</v>
      </c>
      <c r="E36">
        <v>88154737</v>
      </c>
      <c r="F36">
        <v>99930455</v>
      </c>
      <c r="G36" s="9">
        <v>0.40854092526690389</v>
      </c>
      <c r="H36" s="19">
        <f t="shared" si="0"/>
        <v>188085192</v>
      </c>
      <c r="I36" s="4">
        <f t="shared" si="1"/>
        <v>27513.925102399066</v>
      </c>
      <c r="J36" s="8">
        <f t="shared" si="2"/>
        <v>10.222447522853939</v>
      </c>
      <c r="K36" s="8">
        <f t="shared" si="3"/>
        <v>8.8299580442354824</v>
      </c>
      <c r="L36" s="8">
        <f t="shared" si="4"/>
        <v>10.957607926312159</v>
      </c>
    </row>
    <row r="37" spans="1:12" x14ac:dyDescent="0.3">
      <c r="A37">
        <v>1710906</v>
      </c>
      <c r="B37" t="s">
        <v>45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19">
        <f t="shared" si="0"/>
        <v>623858010</v>
      </c>
      <c r="I37" s="4">
        <f t="shared" si="1"/>
        <v>58174.003170458782</v>
      </c>
      <c r="J37" s="8">
        <f t="shared" si="2"/>
        <v>10.971193853007938</v>
      </c>
      <c r="K37" s="8">
        <f t="shared" si="3"/>
        <v>9.2802394993558508</v>
      </c>
      <c r="L37" s="8">
        <f t="shared" si="4"/>
        <v>12.169029958754484</v>
      </c>
    </row>
    <row r="38" spans="1:12" x14ac:dyDescent="0.3">
      <c r="A38">
        <v>1711332</v>
      </c>
      <c r="B38" t="s">
        <v>46</v>
      </c>
      <c r="C38">
        <v>39427</v>
      </c>
      <c r="D38">
        <v>105395</v>
      </c>
      <c r="E38">
        <v>890107686</v>
      </c>
      <c r="F38">
        <v>1562972232</v>
      </c>
      <c r="G38" s="9">
        <v>0</v>
      </c>
      <c r="H38" s="19">
        <f t="shared" si="0"/>
        <v>2453079918</v>
      </c>
      <c r="I38" s="4">
        <f t="shared" si="1"/>
        <v>62218.274735587285</v>
      </c>
      <c r="J38" s="8">
        <f t="shared" si="2"/>
        <v>11.038404041613109</v>
      </c>
      <c r="K38" s="8">
        <f t="shared" si="3"/>
        <v>10.582206139777275</v>
      </c>
      <c r="L38" s="8">
        <f t="shared" si="4"/>
        <v>11.565470475633996</v>
      </c>
    </row>
    <row r="39" spans="1:12" x14ac:dyDescent="0.3">
      <c r="A39">
        <v>1711358</v>
      </c>
      <c r="B39" t="s">
        <v>47</v>
      </c>
      <c r="C39">
        <v>37544</v>
      </c>
      <c r="D39">
        <v>86327</v>
      </c>
      <c r="E39">
        <v>563416975</v>
      </c>
      <c r="F39">
        <v>804200060</v>
      </c>
      <c r="G39" s="9">
        <v>0.42089882315772847</v>
      </c>
      <c r="H39" s="19">
        <f t="shared" si="0"/>
        <v>1367617035</v>
      </c>
      <c r="I39" s="4">
        <f t="shared" si="1"/>
        <v>36427.046532069042</v>
      </c>
      <c r="J39" s="8">
        <f t="shared" si="2"/>
        <v>10.503066814305113</v>
      </c>
      <c r="K39" s="8">
        <f t="shared" si="3"/>
        <v>10.533268857474253</v>
      </c>
      <c r="L39" s="8">
        <f t="shared" si="4"/>
        <v>11.365897690249298</v>
      </c>
    </row>
    <row r="40" spans="1:12" x14ac:dyDescent="0.3">
      <c r="A40">
        <v>1711592</v>
      </c>
      <c r="B40" t="s">
        <v>48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19">
        <f t="shared" si="0"/>
        <v>859129692</v>
      </c>
      <c r="I40" s="4">
        <f t="shared" si="1"/>
        <v>48063.19955244755</v>
      </c>
      <c r="J40" s="8">
        <f t="shared" si="2"/>
        <v>10.780272081199502</v>
      </c>
      <c r="K40" s="8">
        <f t="shared" si="3"/>
        <v>9.7911583675622076</v>
      </c>
      <c r="L40" s="8">
        <f t="shared" si="4"/>
        <v>11.606324729228778</v>
      </c>
    </row>
    <row r="41" spans="1:12" x14ac:dyDescent="0.3">
      <c r="A41">
        <v>1712476</v>
      </c>
      <c r="B41" t="s">
        <v>49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19">
        <f t="shared" si="0"/>
        <v>820374939</v>
      </c>
      <c r="I41" s="4">
        <f t="shared" si="1"/>
        <v>59215.745560848853</v>
      </c>
      <c r="J41" s="8">
        <f t="shared" si="2"/>
        <v>10.988942757819368</v>
      </c>
      <c r="K41" s="8">
        <f t="shared" si="3"/>
        <v>9.5363292785825511</v>
      </c>
      <c r="L41" s="8">
        <f t="shared" si="4"/>
        <v>11.707323802989633</v>
      </c>
    </row>
    <row r="42" spans="1:12" x14ac:dyDescent="0.3">
      <c r="A42">
        <v>1714000</v>
      </c>
      <c r="B42" t="s">
        <v>50</v>
      </c>
      <c r="C42">
        <v>2707648</v>
      </c>
      <c r="D42">
        <v>75134</v>
      </c>
      <c r="E42">
        <v>38678280251</v>
      </c>
      <c r="F42">
        <v>99651574461</v>
      </c>
      <c r="G42" s="9">
        <v>0.30133542674960712</v>
      </c>
      <c r="H42" s="19">
        <f t="shared" si="0"/>
        <v>138329854712</v>
      </c>
      <c r="I42" s="4">
        <f t="shared" si="1"/>
        <v>51088.566428132457</v>
      </c>
      <c r="J42" s="8">
        <f t="shared" si="2"/>
        <v>10.841316002196036</v>
      </c>
      <c r="K42" s="8">
        <f t="shared" si="3"/>
        <v>14.81159091933654</v>
      </c>
      <c r="L42" s="8">
        <f t="shared" si="4"/>
        <v>11.227028464994801</v>
      </c>
    </row>
    <row r="43" spans="1:12" x14ac:dyDescent="0.3">
      <c r="A43">
        <v>1714026</v>
      </c>
      <c r="B43" t="s">
        <v>51</v>
      </c>
      <c r="C43">
        <v>26938</v>
      </c>
      <c r="D43">
        <v>57479</v>
      </c>
      <c r="E43">
        <v>272952583</v>
      </c>
      <c r="F43">
        <v>436860152</v>
      </c>
      <c r="G43" s="9">
        <v>0.61677583697234351</v>
      </c>
      <c r="H43" s="19">
        <f t="shared" si="0"/>
        <v>709812735</v>
      </c>
      <c r="I43" s="4">
        <f t="shared" si="1"/>
        <v>26349.867659068972</v>
      </c>
      <c r="J43" s="8">
        <f t="shared" si="2"/>
        <v>10.179218531530671</v>
      </c>
      <c r="K43" s="8">
        <f t="shared" si="3"/>
        <v>10.201293208158759</v>
      </c>
      <c r="L43" s="8">
        <f t="shared" si="4"/>
        <v>10.959174942686024</v>
      </c>
    </row>
    <row r="44" spans="1:12" x14ac:dyDescent="0.3">
      <c r="A44">
        <v>1714065</v>
      </c>
      <c r="B44" t="s">
        <v>52</v>
      </c>
      <c r="C44">
        <v>14147</v>
      </c>
      <c r="D44">
        <v>69389</v>
      </c>
      <c r="E44">
        <v>380666538</v>
      </c>
      <c r="F44">
        <v>388087052</v>
      </c>
      <c r="G44" s="9">
        <v>0</v>
      </c>
      <c r="H44" s="19">
        <f t="shared" si="0"/>
        <v>768753590</v>
      </c>
      <c r="I44" s="4">
        <f t="shared" si="1"/>
        <v>54340.396550505408</v>
      </c>
      <c r="J44" s="8">
        <f t="shared" si="2"/>
        <v>10.903023180533863</v>
      </c>
      <c r="K44" s="8">
        <f t="shared" si="3"/>
        <v>9.5572578664589347</v>
      </c>
      <c r="L44" s="8">
        <f t="shared" si="4"/>
        <v>11.147483632491292</v>
      </c>
    </row>
    <row r="45" spans="1:12" x14ac:dyDescent="0.3">
      <c r="A45">
        <v>1714351</v>
      </c>
      <c r="B45" t="s">
        <v>53</v>
      </c>
      <c r="C45">
        <v>83223</v>
      </c>
      <c r="D45">
        <v>68548</v>
      </c>
      <c r="E45">
        <v>1087480477</v>
      </c>
      <c r="F45">
        <v>1071067761</v>
      </c>
      <c r="G45" s="9">
        <v>0.77353755218839426</v>
      </c>
      <c r="H45" s="19">
        <f t="shared" si="0"/>
        <v>2158548238</v>
      </c>
      <c r="I45" s="4">
        <f t="shared" si="1"/>
        <v>25936.919337202457</v>
      </c>
      <c r="J45" s="8">
        <f t="shared" si="2"/>
        <v>10.163422689723038</v>
      </c>
      <c r="K45" s="8">
        <f t="shared" si="3"/>
        <v>11.329279030913858</v>
      </c>
      <c r="L45" s="8">
        <f t="shared" si="4"/>
        <v>11.13528950878074</v>
      </c>
    </row>
    <row r="46" spans="1:12" x14ac:dyDescent="0.3">
      <c r="A46">
        <v>1714572</v>
      </c>
      <c r="B46" t="s">
        <v>54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19">
        <f t="shared" si="0"/>
        <v>792666536</v>
      </c>
      <c r="I46" s="4">
        <f t="shared" si="1"/>
        <v>91722.579958342976</v>
      </c>
      <c r="J46" s="8">
        <f t="shared" si="2"/>
        <v>11.426523865210592</v>
      </c>
      <c r="K46" s="8">
        <f t="shared" si="3"/>
        <v>9.0643893164918783</v>
      </c>
      <c r="L46" s="8">
        <f t="shared" si="4"/>
        <v>11.742655279159175</v>
      </c>
    </row>
    <row r="47" spans="1:12" x14ac:dyDescent="0.3">
      <c r="A47">
        <v>1715170</v>
      </c>
      <c r="B47" t="s">
        <v>55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19">
        <f t="shared" si="0"/>
        <v>233503271</v>
      </c>
      <c r="I47" s="4">
        <f t="shared" si="1"/>
        <v>45384.503595724003</v>
      </c>
      <c r="J47" s="8">
        <f t="shared" si="2"/>
        <v>10.722925995272268</v>
      </c>
      <c r="K47" s="8">
        <f t="shared" si="3"/>
        <v>8.5457806482681491</v>
      </c>
      <c r="L47" s="8">
        <f t="shared" si="4"/>
        <v>11.198625594614155</v>
      </c>
    </row>
    <row r="48" spans="1:12" x14ac:dyDescent="0.3">
      <c r="A48">
        <v>1716691</v>
      </c>
      <c r="B48" t="s">
        <v>56</v>
      </c>
      <c r="C48">
        <v>16419</v>
      </c>
      <c r="D48">
        <v>77463</v>
      </c>
      <c r="E48">
        <v>248243621</v>
      </c>
      <c r="F48">
        <v>297853210</v>
      </c>
      <c r="G48" s="9">
        <v>0.11678092399403875</v>
      </c>
      <c r="H48" s="19">
        <f t="shared" si="0"/>
        <v>546096831</v>
      </c>
      <c r="I48" s="4">
        <f t="shared" si="1"/>
        <v>33260.054266398685</v>
      </c>
      <c r="J48" s="8">
        <f t="shared" si="2"/>
        <v>10.412112384327028</v>
      </c>
      <c r="K48" s="8">
        <f t="shared" si="3"/>
        <v>9.7061944798120283</v>
      </c>
      <c r="L48" s="8">
        <f t="shared" si="4"/>
        <v>11.257555681985695</v>
      </c>
    </row>
    <row r="49" spans="1:12" x14ac:dyDescent="0.3">
      <c r="A49">
        <v>1716873</v>
      </c>
      <c r="B49" t="s">
        <v>57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19">
        <f t="shared" si="0"/>
        <v>1225260658</v>
      </c>
      <c r="I49" s="4">
        <f t="shared" si="1"/>
        <v>194671.21989196059</v>
      </c>
      <c r="J49" s="8">
        <f t="shared" si="2"/>
        <v>12.179067362724679</v>
      </c>
      <c r="K49" s="8">
        <f t="shared" si="3"/>
        <v>8.7473520776243525</v>
      </c>
      <c r="L49" s="8">
        <f t="shared" si="4"/>
        <v>11.266154983024862</v>
      </c>
    </row>
    <row r="50" spans="1:12" x14ac:dyDescent="0.3">
      <c r="A50">
        <v>1717458</v>
      </c>
      <c r="B50" t="s">
        <v>58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19">
        <f t="shared" si="0"/>
        <v>752973381</v>
      </c>
      <c r="I50" s="4">
        <f t="shared" si="1"/>
        <v>38117.514478080389</v>
      </c>
      <c r="J50" s="8">
        <f t="shared" si="2"/>
        <v>10.548429153073638</v>
      </c>
      <c r="K50" s="8">
        <f t="shared" si="3"/>
        <v>9.8911112814680724</v>
      </c>
      <c r="L50" s="8">
        <f t="shared" si="4"/>
        <v>11.176165186869051</v>
      </c>
    </row>
    <row r="51" spans="1:12" x14ac:dyDescent="0.3">
      <c r="A51">
        <v>1717497</v>
      </c>
      <c r="B51" t="s">
        <v>59</v>
      </c>
      <c r="C51">
        <v>10622</v>
      </c>
      <c r="D51">
        <v>68686</v>
      </c>
      <c r="E51">
        <v>539183551</v>
      </c>
      <c r="F51">
        <v>422508589</v>
      </c>
      <c r="G51" s="9">
        <v>0</v>
      </c>
      <c r="H51" s="19">
        <f t="shared" si="0"/>
        <v>961692140</v>
      </c>
      <c r="I51" s="4">
        <f t="shared" si="1"/>
        <v>90537.765016004516</v>
      </c>
      <c r="J51" s="8">
        <f t="shared" si="2"/>
        <v>11.413522335640035</v>
      </c>
      <c r="K51" s="8">
        <f t="shared" si="3"/>
        <v>9.2706826009823438</v>
      </c>
      <c r="L51" s="8">
        <f t="shared" si="4"/>
        <v>11.137300672872946</v>
      </c>
    </row>
    <row r="52" spans="1:12" x14ac:dyDescent="0.3">
      <c r="A52">
        <v>1717523</v>
      </c>
      <c r="B52" t="s">
        <v>60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19">
        <f t="shared" si="0"/>
        <v>325125487</v>
      </c>
      <c r="I52" s="4">
        <f t="shared" si="1"/>
        <v>38788.533404915295</v>
      </c>
      <c r="J52" s="8">
        <f t="shared" si="2"/>
        <v>10.565879951132381</v>
      </c>
      <c r="K52" s="8">
        <f t="shared" si="3"/>
        <v>9.0338418284850164</v>
      </c>
      <c r="L52" s="8">
        <f t="shared" si="4"/>
        <v>11.492559479017356</v>
      </c>
    </row>
    <row r="53" spans="1:12" x14ac:dyDescent="0.3">
      <c r="A53">
        <v>1717887</v>
      </c>
      <c r="B53" t="s">
        <v>61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19">
        <f t="shared" si="0"/>
        <v>2980726447</v>
      </c>
      <c r="I53" s="4">
        <f t="shared" si="1"/>
        <v>73714.671258284696</v>
      </c>
      <c r="J53" s="8">
        <f t="shared" si="2"/>
        <v>11.207957125642757</v>
      </c>
      <c r="K53" s="8">
        <f t="shared" si="3"/>
        <v>10.607475756273947</v>
      </c>
      <c r="L53" s="8">
        <f t="shared" si="4"/>
        <v>11.565783534458408</v>
      </c>
    </row>
    <row r="54" spans="1:12" x14ac:dyDescent="0.3">
      <c r="A54">
        <v>1718628</v>
      </c>
      <c r="B54" t="s">
        <v>62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19">
        <f t="shared" si="0"/>
        <v>1453833561</v>
      </c>
      <c r="I54" s="4">
        <f t="shared" si="1"/>
        <v>66521.782704186684</v>
      </c>
      <c r="J54" s="8">
        <f t="shared" si="2"/>
        <v>11.105284732469512</v>
      </c>
      <c r="K54" s="8">
        <f t="shared" si="3"/>
        <v>9.9921850072974152</v>
      </c>
      <c r="L54" s="8">
        <f t="shared" si="4"/>
        <v>11.602345605225556</v>
      </c>
    </row>
    <row r="55" spans="1:12" x14ac:dyDescent="0.3">
      <c r="A55">
        <v>1719083</v>
      </c>
      <c r="B55" t="s">
        <v>63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19">
        <f t="shared" si="0"/>
        <v>493454539</v>
      </c>
      <c r="I55" s="4">
        <f t="shared" si="1"/>
        <v>132970.77310697926</v>
      </c>
      <c r="J55" s="8">
        <f t="shared" si="2"/>
        <v>11.797884631979741</v>
      </c>
      <c r="K55" s="8">
        <f t="shared" si="3"/>
        <v>8.2190566610605984</v>
      </c>
      <c r="L55" s="8">
        <f t="shared" si="4"/>
        <v>11.987605642099865</v>
      </c>
    </row>
    <row r="56" spans="1:12" x14ac:dyDescent="0.3">
      <c r="A56">
        <v>1718992</v>
      </c>
      <c r="B56" t="s">
        <v>64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19">
        <f t="shared" si="0"/>
        <v>2049354960</v>
      </c>
      <c r="I56" s="4">
        <f t="shared" si="1"/>
        <v>106820.69116497264</v>
      </c>
      <c r="J56" s="8">
        <f t="shared" si="2"/>
        <v>11.57890692424329</v>
      </c>
      <c r="K56" s="8">
        <f t="shared" si="3"/>
        <v>9.8618840026810535</v>
      </c>
      <c r="L56" s="8">
        <f t="shared" si="4"/>
        <v>12.153225512982186</v>
      </c>
    </row>
    <row r="57" spans="1:12" x14ac:dyDescent="0.3">
      <c r="A57">
        <v>1719642</v>
      </c>
      <c r="B57" t="s">
        <v>65</v>
      </c>
      <c r="C57">
        <v>59408</v>
      </c>
      <c r="D57">
        <v>94303</v>
      </c>
      <c r="E57">
        <v>1572661719</v>
      </c>
      <c r="F57">
        <v>2815046596</v>
      </c>
      <c r="G57" s="9">
        <v>1.03831891223733E-2</v>
      </c>
      <c r="H57" s="19">
        <f t="shared" si="0"/>
        <v>4387708315</v>
      </c>
      <c r="I57" s="4">
        <f t="shared" si="1"/>
        <v>73857.196253029892</v>
      </c>
      <c r="J57" s="8">
        <f t="shared" si="2"/>
        <v>11.209888727396711</v>
      </c>
      <c r="K57" s="8">
        <f t="shared" si="3"/>
        <v>10.992184176416862</v>
      </c>
      <c r="L57" s="8">
        <f t="shared" si="4"/>
        <v>11.454268281477127</v>
      </c>
    </row>
    <row r="58" spans="1:12" x14ac:dyDescent="0.3">
      <c r="A58">
        <v>1719837</v>
      </c>
      <c r="B58" t="s">
        <v>66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19">
        <f t="shared" si="0"/>
        <v>102266472</v>
      </c>
      <c r="I58" s="4">
        <f t="shared" si="1"/>
        <v>35264.300689655174</v>
      </c>
      <c r="J58" s="8">
        <f t="shared" si="2"/>
        <v>10.47062641929268</v>
      </c>
      <c r="K58" s="8">
        <f t="shared" si="3"/>
        <v>7.9724660159745655</v>
      </c>
      <c r="L58" s="8">
        <f t="shared" si="4"/>
        <v>11.002099841204238</v>
      </c>
    </row>
    <row r="59" spans="1:12" x14ac:dyDescent="0.3">
      <c r="A59">
        <v>1720149</v>
      </c>
      <c r="B59" t="s">
        <v>67</v>
      </c>
      <c r="C59">
        <v>2962</v>
      </c>
      <c r="D59">
        <v>39861</v>
      </c>
      <c r="E59">
        <v>33695610</v>
      </c>
      <c r="F59">
        <v>41233715</v>
      </c>
      <c r="G59" s="9">
        <v>0</v>
      </c>
      <c r="H59" s="19">
        <f t="shared" si="0"/>
        <v>74929325</v>
      </c>
      <c r="I59" s="4">
        <f t="shared" si="1"/>
        <v>25296.86866981769</v>
      </c>
      <c r="J59" s="8">
        <f t="shared" si="2"/>
        <v>10.138435899064326</v>
      </c>
      <c r="K59" s="8">
        <f t="shared" si="3"/>
        <v>7.9936199948277444</v>
      </c>
      <c r="L59" s="8">
        <f t="shared" si="4"/>
        <v>10.593153681259418</v>
      </c>
    </row>
    <row r="60" spans="1:12" x14ac:dyDescent="0.3">
      <c r="A60">
        <v>1720292</v>
      </c>
      <c r="B60" t="s">
        <v>68</v>
      </c>
      <c r="C60">
        <v>20979</v>
      </c>
      <c r="D60">
        <v>58706</v>
      </c>
      <c r="E60">
        <v>188332222</v>
      </c>
      <c r="F60">
        <v>300510446</v>
      </c>
      <c r="G60" s="9">
        <v>0.60491925697750393</v>
      </c>
      <c r="H60" s="19">
        <f t="shared" si="0"/>
        <v>488842668</v>
      </c>
      <c r="I60" s="4">
        <f t="shared" si="1"/>
        <v>23301.523809523809</v>
      </c>
      <c r="J60" s="8">
        <f t="shared" si="2"/>
        <v>10.056274036965712</v>
      </c>
      <c r="K60" s="8">
        <f t="shared" si="3"/>
        <v>9.9512772163719774</v>
      </c>
      <c r="L60" s="8">
        <f t="shared" si="4"/>
        <v>10.980297215243393</v>
      </c>
    </row>
    <row r="61" spans="1:12" x14ac:dyDescent="0.3">
      <c r="A61">
        <v>1720591</v>
      </c>
      <c r="B61" t="s">
        <v>69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19">
        <f t="shared" si="0"/>
        <v>4624437137</v>
      </c>
      <c r="I61" s="4">
        <f t="shared" si="1"/>
        <v>92735.418954418754</v>
      </c>
      <c r="J61" s="8">
        <f t="shared" si="2"/>
        <v>11.437505760072591</v>
      </c>
      <c r="K61" s="8">
        <f t="shared" si="3"/>
        <v>10.817114740324042</v>
      </c>
      <c r="L61" s="8">
        <f t="shared" si="4"/>
        <v>11.692317735591606</v>
      </c>
    </row>
    <row r="62" spans="1:12" x14ac:dyDescent="0.3">
      <c r="A62">
        <v>1721696</v>
      </c>
      <c r="B62" t="s">
        <v>70</v>
      </c>
      <c r="C62">
        <v>3156</v>
      </c>
      <c r="D62">
        <v>87102</v>
      </c>
      <c r="E62">
        <v>196459894</v>
      </c>
      <c r="F62">
        <v>132226120</v>
      </c>
      <c r="G62" s="9">
        <v>0</v>
      </c>
      <c r="H62" s="19">
        <f t="shared" si="0"/>
        <v>328686014</v>
      </c>
      <c r="I62" s="4">
        <f t="shared" si="1"/>
        <v>104146.39226869454</v>
      </c>
      <c r="J62" s="8">
        <f t="shared" si="2"/>
        <v>11.553552806326254</v>
      </c>
      <c r="K62" s="8">
        <f t="shared" si="3"/>
        <v>8.0570606819657655</v>
      </c>
      <c r="L62" s="8">
        <f t="shared" si="4"/>
        <v>11.374835124689483</v>
      </c>
    </row>
    <row r="63" spans="1:12" x14ac:dyDescent="0.3">
      <c r="A63">
        <v>1721904</v>
      </c>
      <c r="B63" t="s">
        <v>71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19">
        <f t="shared" si="0"/>
        <v>36267072</v>
      </c>
      <c r="I63" s="4">
        <f t="shared" si="1"/>
        <v>32323.593582887701</v>
      </c>
      <c r="J63" s="8">
        <f t="shared" si="2"/>
        <v>10.383552694043496</v>
      </c>
      <c r="K63" s="8">
        <f t="shared" si="3"/>
        <v>7.0228680860826413</v>
      </c>
      <c r="L63" s="8">
        <f t="shared" si="4"/>
        <v>10.950806546816688</v>
      </c>
    </row>
    <row r="64" spans="1:12" x14ac:dyDescent="0.3">
      <c r="A64">
        <v>1722931</v>
      </c>
      <c r="B64" t="s">
        <v>72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19">
        <f t="shared" si="0"/>
        <v>393368597</v>
      </c>
      <c r="I64" s="4">
        <f t="shared" si="1"/>
        <v>64976.643045920056</v>
      </c>
      <c r="J64" s="8">
        <f t="shared" si="2"/>
        <v>11.081783146545417</v>
      </c>
      <c r="K64" s="8">
        <f t="shared" si="3"/>
        <v>8.7084744895816648</v>
      </c>
      <c r="L64" s="8">
        <f t="shared" si="4"/>
        <v>11.575956600572859</v>
      </c>
    </row>
    <row r="65" spans="1:12" x14ac:dyDescent="0.3">
      <c r="A65">
        <v>1723074</v>
      </c>
      <c r="B65" t="s">
        <v>73</v>
      </c>
      <c r="C65">
        <v>114106</v>
      </c>
      <c r="D65">
        <v>88316</v>
      </c>
      <c r="E65">
        <v>2097445402</v>
      </c>
      <c r="F65">
        <v>3548670387</v>
      </c>
      <c r="G65" s="9">
        <v>0.35435595006838155</v>
      </c>
      <c r="H65" s="19">
        <f t="shared" si="0"/>
        <v>5646115789</v>
      </c>
      <c r="I65" s="4">
        <f t="shared" si="1"/>
        <v>49481.322533433828</v>
      </c>
      <c r="J65" s="8">
        <f t="shared" si="2"/>
        <v>10.809350554795822</v>
      </c>
      <c r="K65" s="8">
        <f t="shared" si="3"/>
        <v>11.644883119918958</v>
      </c>
      <c r="L65" s="8">
        <f t="shared" si="4"/>
        <v>11.388676570630233</v>
      </c>
    </row>
    <row r="66" spans="1:12" x14ac:dyDescent="0.3">
      <c r="A66">
        <v>1723256</v>
      </c>
      <c r="B66" t="s">
        <v>74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19">
        <f t="shared" ref="H66:H129" si="5">E66+F66</f>
        <v>4296269371</v>
      </c>
      <c r="I66" s="4">
        <f t="shared" ref="I66:I129" si="6">H66/C66</f>
        <v>133706.87697622308</v>
      </c>
      <c r="J66" s="8">
        <f t="shared" ref="J66:J129" si="7">LN(I66)</f>
        <v>11.803405197640277</v>
      </c>
      <c r="K66" s="8">
        <f t="shared" ref="K66:K129" si="8">LN(C66)</f>
        <v>10.377607697293703</v>
      </c>
      <c r="L66" s="8">
        <f t="shared" ref="L66:L129" si="9">LN(D66)</f>
        <v>11.463903273884632</v>
      </c>
    </row>
    <row r="67" spans="1:12" x14ac:dyDescent="0.3">
      <c r="A67">
        <v>1723620</v>
      </c>
      <c r="B67" t="s">
        <v>75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19">
        <f t="shared" si="5"/>
        <v>4661270697</v>
      </c>
      <c r="I67" s="4">
        <f t="shared" si="6"/>
        <v>102360.02233299662</v>
      </c>
      <c r="J67" s="8">
        <f t="shared" si="7"/>
        <v>11.536251508454598</v>
      </c>
      <c r="K67" s="8">
        <f t="shared" si="8"/>
        <v>10.72630242121811</v>
      </c>
      <c r="L67" s="8">
        <f t="shared" si="9"/>
        <v>11.887065011035483</v>
      </c>
    </row>
    <row r="68" spans="1:12" x14ac:dyDescent="0.3">
      <c r="A68">
        <v>1723724</v>
      </c>
      <c r="B68" t="s">
        <v>76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19">
        <f t="shared" si="5"/>
        <v>882624687</v>
      </c>
      <c r="I68" s="4">
        <f t="shared" si="6"/>
        <v>36803.631348511386</v>
      </c>
      <c r="J68" s="8">
        <f t="shared" si="7"/>
        <v>10.513351797237354</v>
      </c>
      <c r="K68" s="8">
        <f t="shared" si="8"/>
        <v>10.085058827939379</v>
      </c>
      <c r="L68" s="8">
        <f t="shared" si="9"/>
        <v>11.34001151752534</v>
      </c>
    </row>
    <row r="69" spans="1:12" x14ac:dyDescent="0.3">
      <c r="A69">
        <v>1723945</v>
      </c>
      <c r="B69" t="s">
        <v>77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19">
        <f t="shared" si="5"/>
        <v>497874854</v>
      </c>
      <c r="I69" s="4">
        <f t="shared" si="6"/>
        <v>232543.13591779541</v>
      </c>
      <c r="J69" s="8">
        <f t="shared" si="7"/>
        <v>12.356831017630061</v>
      </c>
      <c r="K69" s="8">
        <f t="shared" si="8"/>
        <v>7.6690282885896828</v>
      </c>
      <c r="L69" s="8">
        <f t="shared" si="9"/>
        <v>11.206943635347015</v>
      </c>
    </row>
    <row r="70" spans="1:12" x14ac:dyDescent="0.3">
      <c r="A70">
        <v>1724582</v>
      </c>
      <c r="B70" t="s">
        <v>78</v>
      </c>
      <c r="C70">
        <v>76552</v>
      </c>
      <c r="D70">
        <v>95766</v>
      </c>
      <c r="E70">
        <v>1332910778</v>
      </c>
      <c r="F70">
        <v>3845100807</v>
      </c>
      <c r="G70" s="9">
        <v>0</v>
      </c>
      <c r="H70" s="19">
        <f t="shared" si="5"/>
        <v>5178011585</v>
      </c>
      <c r="I70" s="4">
        <f t="shared" si="6"/>
        <v>67640.448126763513</v>
      </c>
      <c r="J70" s="8">
        <f t="shared" si="7"/>
        <v>11.121961428164484</v>
      </c>
      <c r="K70" s="8">
        <f t="shared" si="8"/>
        <v>11.245725527459099</v>
      </c>
      <c r="L70" s="8">
        <f t="shared" si="9"/>
        <v>11.469662994910614</v>
      </c>
    </row>
    <row r="71" spans="1:12" x14ac:dyDescent="0.3">
      <c r="A71">
        <v>1724634</v>
      </c>
      <c r="B71" t="s">
        <v>79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19">
        <f t="shared" si="5"/>
        <v>1329479214</v>
      </c>
      <c r="I71" s="4">
        <f t="shared" si="6"/>
        <v>68185.41460662632</v>
      </c>
      <c r="J71" s="8">
        <f t="shared" si="7"/>
        <v>11.129985958886872</v>
      </c>
      <c r="K71" s="8">
        <f t="shared" si="8"/>
        <v>9.8780671751892175</v>
      </c>
      <c r="L71" s="8">
        <f t="shared" si="9"/>
        <v>11.469370572818129</v>
      </c>
    </row>
    <row r="72" spans="1:12" x14ac:dyDescent="0.3">
      <c r="A72">
        <v>1726571</v>
      </c>
      <c r="B72" t="s">
        <v>80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19">
        <f t="shared" si="5"/>
        <v>431507078</v>
      </c>
      <c r="I72" s="4">
        <f t="shared" si="6"/>
        <v>44641.741982205669</v>
      </c>
      <c r="J72" s="8">
        <f t="shared" si="7"/>
        <v>10.706424619192692</v>
      </c>
      <c r="K72" s="8">
        <f t="shared" si="8"/>
        <v>9.1763698524050294</v>
      </c>
      <c r="L72" s="8">
        <f t="shared" si="9"/>
        <v>11.833326389984736</v>
      </c>
    </row>
    <row r="73" spans="1:12" x14ac:dyDescent="0.3">
      <c r="A73">
        <v>1726710</v>
      </c>
      <c r="B73" t="s">
        <v>81</v>
      </c>
      <c r="C73">
        <v>1587</v>
      </c>
      <c r="D73">
        <v>34323</v>
      </c>
      <c r="E73">
        <v>13196237</v>
      </c>
      <c r="F73">
        <v>18987009</v>
      </c>
      <c r="G73" s="9">
        <v>1.26861555432984E-2</v>
      </c>
      <c r="H73" s="19">
        <f t="shared" si="5"/>
        <v>32183246</v>
      </c>
      <c r="I73" s="4">
        <f t="shared" si="6"/>
        <v>20279.298046628861</v>
      </c>
      <c r="J73" s="8">
        <f t="shared" si="7"/>
        <v>9.9173558440207117</v>
      </c>
      <c r="K73" s="8">
        <f t="shared" si="8"/>
        <v>7.3696007205264094</v>
      </c>
      <c r="L73" s="8">
        <f t="shared" si="9"/>
        <v>10.443570962369053</v>
      </c>
    </row>
    <row r="74" spans="1:12" x14ac:dyDescent="0.3">
      <c r="A74">
        <v>1726935</v>
      </c>
      <c r="B74" t="s">
        <v>82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19">
        <f t="shared" si="5"/>
        <v>901005389</v>
      </c>
      <c r="I74" s="4">
        <f t="shared" si="6"/>
        <v>64357.527785714286</v>
      </c>
      <c r="J74" s="8">
        <f t="shared" si="7"/>
        <v>11.072209188089404</v>
      </c>
      <c r="K74" s="8">
        <f t="shared" si="8"/>
        <v>9.5468126085973957</v>
      </c>
      <c r="L74" s="8">
        <f t="shared" si="9"/>
        <v>11.306184158355471</v>
      </c>
    </row>
    <row r="75" spans="1:12" x14ac:dyDescent="0.3">
      <c r="A75">
        <v>1726987</v>
      </c>
      <c r="B75" t="s">
        <v>83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19">
        <f t="shared" si="5"/>
        <v>183054240</v>
      </c>
      <c r="I75" s="4">
        <f t="shared" si="6"/>
        <v>179113.73776908024</v>
      </c>
      <c r="J75" s="8">
        <f t="shared" si="7"/>
        <v>12.095776289568809</v>
      </c>
      <c r="K75" s="8">
        <f t="shared" si="8"/>
        <v>6.9295167707636498</v>
      </c>
      <c r="L75" s="8">
        <f t="shared" si="9"/>
        <v>11.597569876238687</v>
      </c>
    </row>
    <row r="76" spans="1:12" x14ac:dyDescent="0.3">
      <c r="A76">
        <v>1727442</v>
      </c>
      <c r="B76" t="s">
        <v>84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19">
        <f t="shared" si="5"/>
        <v>764666322</v>
      </c>
      <c r="I76" s="4">
        <f t="shared" si="6"/>
        <v>70333.546909492274</v>
      </c>
      <c r="J76" s="8">
        <f t="shared" si="7"/>
        <v>11.161004160413336</v>
      </c>
      <c r="K76" s="8">
        <f t="shared" si="8"/>
        <v>9.2939459558309796</v>
      </c>
      <c r="L76" s="8">
        <f t="shared" si="9"/>
        <v>11.154763701977931</v>
      </c>
    </row>
    <row r="77" spans="1:12" x14ac:dyDescent="0.3">
      <c r="A77">
        <v>1727533</v>
      </c>
      <c r="B77" t="s">
        <v>85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19">
        <f t="shared" si="5"/>
        <v>243849720</v>
      </c>
      <c r="I77" s="4">
        <f t="shared" si="6"/>
        <v>54176.787380582093</v>
      </c>
      <c r="J77" s="8">
        <f t="shared" si="7"/>
        <v>10.900007818579871</v>
      </c>
      <c r="K77" s="8">
        <f t="shared" si="8"/>
        <v>8.4120548732929326</v>
      </c>
      <c r="L77" s="8">
        <f t="shared" si="9"/>
        <v>11.736900670364296</v>
      </c>
    </row>
    <row r="78" spans="1:12" x14ac:dyDescent="0.3">
      <c r="A78">
        <v>1727624</v>
      </c>
      <c r="B78" t="s">
        <v>86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19">
        <f t="shared" si="5"/>
        <v>1875413992</v>
      </c>
      <c r="I78" s="4">
        <f t="shared" si="6"/>
        <v>91855.512171229857</v>
      </c>
      <c r="J78" s="8">
        <f t="shared" si="7"/>
        <v>11.427972101594129</v>
      </c>
      <c r="K78" s="8">
        <f t="shared" si="8"/>
        <v>9.9241231661361997</v>
      </c>
      <c r="L78" s="8">
        <f t="shared" si="9"/>
        <v>11.942849011910766</v>
      </c>
    </row>
    <row r="79" spans="1:12" x14ac:dyDescent="0.3">
      <c r="A79">
        <v>1727702</v>
      </c>
      <c r="B79" t="s">
        <v>87</v>
      </c>
      <c r="C79">
        <v>18233</v>
      </c>
      <c r="D79">
        <v>76009</v>
      </c>
      <c r="E79">
        <v>352835506</v>
      </c>
      <c r="F79">
        <v>1152489115</v>
      </c>
      <c r="G79" s="9">
        <v>0</v>
      </c>
      <c r="H79" s="19">
        <f t="shared" si="5"/>
        <v>1505324621</v>
      </c>
      <c r="I79" s="4">
        <f t="shared" si="6"/>
        <v>82560.44649810782</v>
      </c>
      <c r="J79" s="8">
        <f t="shared" si="7"/>
        <v>11.321285988865831</v>
      </c>
      <c r="K79" s="8">
        <f t="shared" si="8"/>
        <v>9.8109884180392051</v>
      </c>
      <c r="L79" s="8">
        <f t="shared" si="9"/>
        <v>11.238607033309881</v>
      </c>
    </row>
    <row r="80" spans="1:12" x14ac:dyDescent="0.3">
      <c r="A80">
        <v>1728872</v>
      </c>
      <c r="B80" t="s">
        <v>88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19">
        <f t="shared" si="5"/>
        <v>1887287267</v>
      </c>
      <c r="I80" s="4">
        <f t="shared" si="6"/>
        <v>88609.196065542987</v>
      </c>
      <c r="J80" s="8">
        <f t="shared" si="7"/>
        <v>11.391990924271864</v>
      </c>
      <c r="K80" s="8">
        <f t="shared" si="8"/>
        <v>9.9664154022386011</v>
      </c>
      <c r="L80" s="8">
        <f t="shared" si="9"/>
        <v>11.82496594783159</v>
      </c>
    </row>
    <row r="81" spans="1:12" x14ac:dyDescent="0.3">
      <c r="A81">
        <v>1729171</v>
      </c>
      <c r="B81" t="s">
        <v>89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19">
        <f t="shared" si="5"/>
        <v>345532698</v>
      </c>
      <c r="I81" s="4">
        <f t="shared" si="6"/>
        <v>41188.782691619977</v>
      </c>
      <c r="J81" s="8">
        <f t="shared" si="7"/>
        <v>10.625921233500332</v>
      </c>
      <c r="K81" s="8">
        <f t="shared" si="8"/>
        <v>9.0346766028462948</v>
      </c>
      <c r="L81" s="8">
        <f t="shared" si="9"/>
        <v>11.692902609108495</v>
      </c>
    </row>
    <row r="82" spans="1:12" x14ac:dyDescent="0.3">
      <c r="A82">
        <v>1729756</v>
      </c>
      <c r="B82" t="s">
        <v>90</v>
      </c>
      <c r="C82">
        <v>28270</v>
      </c>
      <c r="D82">
        <v>133346</v>
      </c>
      <c r="E82">
        <v>502262236</v>
      </c>
      <c r="F82">
        <v>1712572298</v>
      </c>
      <c r="G82" s="9">
        <v>0</v>
      </c>
      <c r="H82" s="19">
        <f t="shared" si="5"/>
        <v>2214834534</v>
      </c>
      <c r="I82" s="4">
        <f t="shared" si="6"/>
        <v>78345.756420233462</v>
      </c>
      <c r="J82" s="8">
        <f t="shared" si="7"/>
        <v>11.268887084482435</v>
      </c>
      <c r="K82" s="8">
        <f t="shared" si="8"/>
        <v>10.249556450687637</v>
      </c>
      <c r="L82" s="8">
        <f t="shared" si="9"/>
        <v>11.800702532909796</v>
      </c>
    </row>
    <row r="83" spans="1:12" x14ac:dyDescent="0.3">
      <c r="A83">
        <v>1729652</v>
      </c>
      <c r="B83" t="s">
        <v>91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19">
        <f t="shared" si="5"/>
        <v>1466479867</v>
      </c>
      <c r="I83" s="4">
        <f t="shared" si="6"/>
        <v>168270.78221457257</v>
      </c>
      <c r="J83" s="8">
        <f t="shared" si="7"/>
        <v>12.033329759727897</v>
      </c>
      <c r="K83" s="8">
        <f t="shared" si="8"/>
        <v>9.0728009579541204</v>
      </c>
      <c r="L83" s="8">
        <f t="shared" si="9"/>
        <v>12.429220196836383</v>
      </c>
    </row>
    <row r="84" spans="1:12" x14ac:dyDescent="0.3">
      <c r="A84">
        <v>1729730</v>
      </c>
      <c r="B84" t="s">
        <v>92</v>
      </c>
      <c r="C84">
        <v>32864</v>
      </c>
      <c r="D84">
        <v>82232</v>
      </c>
      <c r="E84">
        <v>942867787</v>
      </c>
      <c r="F84">
        <v>937886760</v>
      </c>
      <c r="G84" s="9">
        <v>0</v>
      </c>
      <c r="H84" s="19">
        <f t="shared" si="5"/>
        <v>1880754547</v>
      </c>
      <c r="I84" s="4">
        <f t="shared" si="6"/>
        <v>57228.412457400198</v>
      </c>
      <c r="J84" s="8">
        <f t="shared" si="7"/>
        <v>10.95480577532593</v>
      </c>
      <c r="K84" s="8">
        <f t="shared" si="8"/>
        <v>10.400133112728284</v>
      </c>
      <c r="L84" s="8">
        <f t="shared" si="9"/>
        <v>11.317299799692758</v>
      </c>
    </row>
    <row r="85" spans="1:12" x14ac:dyDescent="0.3">
      <c r="A85">
        <v>1729938</v>
      </c>
      <c r="B85" t="s">
        <v>93</v>
      </c>
      <c r="C85">
        <v>47682</v>
      </c>
      <c r="D85">
        <v>138758</v>
      </c>
      <c r="E85">
        <v>2371513514</v>
      </c>
      <c r="F85">
        <v>3893390163</v>
      </c>
      <c r="G85" s="9">
        <v>0</v>
      </c>
      <c r="H85" s="19">
        <f t="shared" si="5"/>
        <v>6264903677</v>
      </c>
      <c r="I85" s="4">
        <f t="shared" si="6"/>
        <v>131389.28058806257</v>
      </c>
      <c r="J85" s="8">
        <f t="shared" si="7"/>
        <v>11.785919803227488</v>
      </c>
      <c r="K85" s="8">
        <f t="shared" si="8"/>
        <v>10.772309247168234</v>
      </c>
      <c r="L85" s="8">
        <f t="shared" si="9"/>
        <v>11.8404866876042</v>
      </c>
    </row>
    <row r="86" spans="1:12" x14ac:dyDescent="0.3">
      <c r="A86">
        <v>1730029</v>
      </c>
      <c r="B86" t="s">
        <v>94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19">
        <f t="shared" si="5"/>
        <v>234014167</v>
      </c>
      <c r="I86" s="4">
        <f t="shared" si="6"/>
        <v>27147.815197215776</v>
      </c>
      <c r="J86" s="8">
        <f t="shared" si="7"/>
        <v>10.209051850566642</v>
      </c>
      <c r="K86" s="8">
        <f t="shared" si="8"/>
        <v>9.0618403636577387</v>
      </c>
      <c r="L86" s="8">
        <f t="shared" si="9"/>
        <v>11.175716957368046</v>
      </c>
    </row>
    <row r="87" spans="1:12" x14ac:dyDescent="0.3">
      <c r="A87">
        <v>1730120</v>
      </c>
      <c r="B87" t="s">
        <v>95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19">
        <f t="shared" si="5"/>
        <v>9420581</v>
      </c>
      <c r="I87" s="4">
        <f t="shared" si="6"/>
        <v>17510.373605947956</v>
      </c>
      <c r="J87" s="8">
        <f t="shared" si="7"/>
        <v>9.7705487617711739</v>
      </c>
      <c r="K87" s="8">
        <f t="shared" si="8"/>
        <v>6.2878585601617845</v>
      </c>
      <c r="L87" s="8">
        <f t="shared" si="9"/>
        <v>10.907477757940512</v>
      </c>
    </row>
    <row r="88" spans="1:12" x14ac:dyDescent="0.3">
      <c r="A88">
        <v>1730328</v>
      </c>
      <c r="B88" t="s">
        <v>96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19">
        <f t="shared" si="5"/>
        <v>57275721</v>
      </c>
      <c r="I88" s="4">
        <f t="shared" si="6"/>
        <v>104517.73905109489</v>
      </c>
      <c r="J88" s="8">
        <f t="shared" si="7"/>
        <v>11.557112087665935</v>
      </c>
      <c r="K88" s="8">
        <f t="shared" si="8"/>
        <v>6.3062752869480159</v>
      </c>
      <c r="L88" s="8">
        <f t="shared" si="9"/>
        <v>12.380437632607672</v>
      </c>
    </row>
    <row r="89" spans="1:12" x14ac:dyDescent="0.3">
      <c r="A89">
        <v>1731121</v>
      </c>
      <c r="B89" t="s">
        <v>97</v>
      </c>
      <c r="C89">
        <v>20707</v>
      </c>
      <c r="D89">
        <v>113697</v>
      </c>
      <c r="E89">
        <v>311441898</v>
      </c>
      <c r="F89">
        <v>727564291</v>
      </c>
      <c r="G89" s="9">
        <v>0.16862763554216867</v>
      </c>
      <c r="H89" s="19">
        <f t="shared" si="5"/>
        <v>1039006189</v>
      </c>
      <c r="I89" s="4">
        <f t="shared" si="6"/>
        <v>50176.56777901193</v>
      </c>
      <c r="J89" s="8">
        <f t="shared" si="7"/>
        <v>10.823303419394859</v>
      </c>
      <c r="K89" s="8">
        <f t="shared" si="8"/>
        <v>9.9382270863400244</v>
      </c>
      <c r="L89" s="8">
        <f t="shared" si="9"/>
        <v>11.641292294166258</v>
      </c>
    </row>
    <row r="90" spans="1:12" x14ac:dyDescent="0.3">
      <c r="A90">
        <v>1731446</v>
      </c>
      <c r="B90" t="s">
        <v>98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19">
        <f t="shared" si="5"/>
        <v>341889253</v>
      </c>
      <c r="I90" s="4">
        <f t="shared" si="6"/>
        <v>83693.819583843331</v>
      </c>
      <c r="J90" s="8">
        <f t="shared" si="7"/>
        <v>11.334920413653801</v>
      </c>
      <c r="K90" s="8">
        <f t="shared" si="8"/>
        <v>8.3150770072941036</v>
      </c>
      <c r="L90" s="8">
        <f t="shared" si="9"/>
        <v>11.801646996996672</v>
      </c>
    </row>
    <row r="91" spans="1:12" x14ac:dyDescent="0.3">
      <c r="A91">
        <v>1731667</v>
      </c>
      <c r="B91" t="s">
        <v>99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19">
        <f t="shared" si="5"/>
        <v>13475157</v>
      </c>
      <c r="I91" s="4">
        <f t="shared" si="6"/>
        <v>24105.826475849732</v>
      </c>
      <c r="J91" s="8">
        <f t="shared" si="7"/>
        <v>10.090208852742299</v>
      </c>
      <c r="K91" s="8">
        <f t="shared" si="8"/>
        <v>6.3261494731550991</v>
      </c>
      <c r="L91" s="8">
        <f t="shared" si="9"/>
        <v>11.84042903160868</v>
      </c>
    </row>
    <row r="92" spans="1:12" x14ac:dyDescent="0.3">
      <c r="A92">
        <v>1732018</v>
      </c>
      <c r="B92" t="s">
        <v>100</v>
      </c>
      <c r="C92">
        <v>30486</v>
      </c>
      <c r="D92">
        <v>121410</v>
      </c>
      <c r="E92">
        <v>1530862397</v>
      </c>
      <c r="F92">
        <v>1325717325</v>
      </c>
      <c r="G92" s="9">
        <v>0</v>
      </c>
      <c r="H92" s="19">
        <f t="shared" si="5"/>
        <v>2856579722</v>
      </c>
      <c r="I92" s="4">
        <f t="shared" si="6"/>
        <v>93701.362002230526</v>
      </c>
      <c r="J92" s="8">
        <f t="shared" si="7"/>
        <v>11.447868003897076</v>
      </c>
      <c r="K92" s="8">
        <f t="shared" si="8"/>
        <v>10.325022840821786</v>
      </c>
      <c r="L92" s="8">
        <f t="shared" si="9"/>
        <v>11.706928526538022</v>
      </c>
    </row>
    <row r="93" spans="1:12" x14ac:dyDescent="0.3">
      <c r="A93">
        <v>1732200</v>
      </c>
      <c r="B93" t="s">
        <v>101</v>
      </c>
      <c r="C93">
        <v>3524</v>
      </c>
      <c r="D93">
        <v>126125</v>
      </c>
      <c r="E93">
        <v>50370127</v>
      </c>
      <c r="F93">
        <v>88103851</v>
      </c>
      <c r="G93" s="9">
        <v>0.40439932318104904</v>
      </c>
      <c r="H93" s="19">
        <f t="shared" si="5"/>
        <v>138473978</v>
      </c>
      <c r="I93" s="4">
        <f t="shared" si="6"/>
        <v>39294.545402951189</v>
      </c>
      <c r="J93" s="8">
        <f t="shared" si="7"/>
        <v>10.578840994406564</v>
      </c>
      <c r="K93" s="8">
        <f t="shared" si="8"/>
        <v>8.1673519870560707</v>
      </c>
      <c r="L93" s="8">
        <f t="shared" si="9"/>
        <v>11.745028757655911</v>
      </c>
    </row>
    <row r="94" spans="1:12" x14ac:dyDescent="0.3">
      <c r="A94">
        <v>1732525</v>
      </c>
      <c r="B94" t="s">
        <v>102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19">
        <f t="shared" si="5"/>
        <v>426637020</v>
      </c>
      <c r="I94" s="4">
        <f t="shared" si="6"/>
        <v>51088.135552628424</v>
      </c>
      <c r="J94" s="8">
        <f t="shared" si="7"/>
        <v>10.841307568267446</v>
      </c>
      <c r="K94" s="8">
        <f t="shared" si="8"/>
        <v>9.0301365711532302</v>
      </c>
      <c r="L94" s="8">
        <f t="shared" si="9"/>
        <v>11.587791720982635</v>
      </c>
    </row>
    <row r="95" spans="1:12" x14ac:dyDescent="0.3">
      <c r="A95">
        <v>1732746</v>
      </c>
      <c r="B95" t="s">
        <v>103</v>
      </c>
      <c r="C95">
        <v>36850</v>
      </c>
      <c r="D95">
        <v>92263</v>
      </c>
      <c r="E95">
        <v>906457615</v>
      </c>
      <c r="F95">
        <v>874979819</v>
      </c>
      <c r="G95" s="9">
        <v>0.19661062183079797</v>
      </c>
      <c r="H95" s="19">
        <f t="shared" si="5"/>
        <v>1781437434</v>
      </c>
      <c r="I95" s="4">
        <f t="shared" si="6"/>
        <v>48342.942578018999</v>
      </c>
      <c r="J95" s="8">
        <f t="shared" si="7"/>
        <v>10.786075524933137</v>
      </c>
      <c r="K95" s="8">
        <f t="shared" si="8"/>
        <v>10.514610897617482</v>
      </c>
      <c r="L95" s="8">
        <f t="shared" si="9"/>
        <v>11.432398473383499</v>
      </c>
    </row>
    <row r="96" spans="1:12" x14ac:dyDescent="0.3">
      <c r="A96">
        <v>1733331</v>
      </c>
      <c r="B96" t="s">
        <v>104</v>
      </c>
      <c r="C96">
        <v>9875</v>
      </c>
      <c r="D96">
        <v>71418</v>
      </c>
      <c r="E96">
        <v>167045415</v>
      </c>
      <c r="F96">
        <v>168040274</v>
      </c>
      <c r="G96" s="9">
        <v>0</v>
      </c>
      <c r="H96" s="19">
        <f t="shared" si="5"/>
        <v>335085689</v>
      </c>
      <c r="I96" s="4">
        <f t="shared" si="6"/>
        <v>33932.728000000003</v>
      </c>
      <c r="J96" s="8">
        <f t="shared" si="7"/>
        <v>10.432135255371531</v>
      </c>
      <c r="K96" s="8">
        <f t="shared" si="8"/>
        <v>9.197761589769323</v>
      </c>
      <c r="L96" s="8">
        <f t="shared" si="9"/>
        <v>11.176305217395935</v>
      </c>
    </row>
    <row r="97" spans="1:12" x14ac:dyDescent="0.3">
      <c r="A97">
        <v>1733383</v>
      </c>
      <c r="B97" t="s">
        <v>105</v>
      </c>
      <c r="C97">
        <v>19831</v>
      </c>
      <c r="D97">
        <v>41091</v>
      </c>
      <c r="E97">
        <v>138456003</v>
      </c>
      <c r="F97">
        <v>257717248</v>
      </c>
      <c r="G97" s="9">
        <v>0.53690218460932893</v>
      </c>
      <c r="H97" s="19">
        <f t="shared" si="5"/>
        <v>396173251</v>
      </c>
      <c r="I97" s="4">
        <f t="shared" si="6"/>
        <v>19977.472190005548</v>
      </c>
      <c r="J97" s="8">
        <f t="shared" si="7"/>
        <v>9.9023605271818518</v>
      </c>
      <c r="K97" s="8">
        <f t="shared" si="8"/>
        <v>9.8950016488858292</v>
      </c>
      <c r="L97" s="8">
        <f t="shared" si="9"/>
        <v>10.623544398402931</v>
      </c>
    </row>
    <row r="98" spans="1:12" x14ac:dyDescent="0.3">
      <c r="A98">
        <v>1733435</v>
      </c>
      <c r="B98" t="s">
        <v>106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19">
        <f t="shared" si="5"/>
        <v>559662338</v>
      </c>
      <c r="I98" s="4">
        <f t="shared" si="6"/>
        <v>63231.537453395096</v>
      </c>
      <c r="J98" s="8">
        <f t="shared" si="7"/>
        <v>11.054558466009224</v>
      </c>
      <c r="K98" s="8">
        <f t="shared" si="8"/>
        <v>9.088285725968877</v>
      </c>
      <c r="L98" s="8">
        <f t="shared" si="9"/>
        <v>11.285409870187191</v>
      </c>
    </row>
    <row r="99" spans="1:12" x14ac:dyDescent="0.3">
      <c r="A99">
        <v>1733630</v>
      </c>
      <c r="B99" t="s">
        <v>107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19">
        <f t="shared" si="5"/>
        <v>588264205</v>
      </c>
      <c r="I99" s="4">
        <f t="shared" si="6"/>
        <v>64326.320940404592</v>
      </c>
      <c r="J99" s="8">
        <f t="shared" si="7"/>
        <v>11.071724172351527</v>
      </c>
      <c r="K99" s="8">
        <f t="shared" si="8"/>
        <v>9.1209625608249656</v>
      </c>
      <c r="L99" s="8">
        <f t="shared" si="9"/>
        <v>12.380504829570395</v>
      </c>
    </row>
    <row r="100" spans="1:12" x14ac:dyDescent="0.3">
      <c r="A100">
        <v>1733695</v>
      </c>
      <c r="B100" t="s">
        <v>108</v>
      </c>
      <c r="C100">
        <v>13493</v>
      </c>
      <c r="D100">
        <v>62773</v>
      </c>
      <c r="E100">
        <v>104333283</v>
      </c>
      <c r="F100">
        <v>222154507</v>
      </c>
      <c r="G100" s="9">
        <v>0.2873262591540876</v>
      </c>
      <c r="H100" s="19">
        <f t="shared" si="5"/>
        <v>326487790</v>
      </c>
      <c r="I100" s="4">
        <f t="shared" si="6"/>
        <v>24196.827243756023</v>
      </c>
      <c r="J100" s="8">
        <f t="shared" si="7"/>
        <v>10.093976797919767</v>
      </c>
      <c r="K100" s="8">
        <f t="shared" si="8"/>
        <v>9.509926311430787</v>
      </c>
      <c r="L100" s="8">
        <f t="shared" si="9"/>
        <v>11.047280323701445</v>
      </c>
    </row>
    <row r="101" spans="1:12" x14ac:dyDescent="0.3">
      <c r="A101">
        <v>1733851</v>
      </c>
      <c r="B101" t="s">
        <v>109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19">
        <f t="shared" si="5"/>
        <v>47965274</v>
      </c>
      <c r="I101" s="4">
        <f t="shared" si="6"/>
        <v>32897.993141289437</v>
      </c>
      <c r="J101" s="8">
        <f t="shared" si="7"/>
        <v>10.401166936147963</v>
      </c>
      <c r="K101" s="8">
        <f t="shared" si="8"/>
        <v>7.2848209125686036</v>
      </c>
      <c r="L101" s="8">
        <f t="shared" si="9"/>
        <v>11.373249518897282</v>
      </c>
    </row>
    <row r="102" spans="1:12" x14ac:dyDescent="0.3">
      <c r="A102">
        <v>1734514</v>
      </c>
      <c r="B102" t="s">
        <v>110</v>
      </c>
      <c r="C102">
        <v>14718</v>
      </c>
      <c r="D102">
        <v>85541</v>
      </c>
      <c r="E102">
        <v>261783117</v>
      </c>
      <c r="F102">
        <v>398322791</v>
      </c>
      <c r="G102" s="9">
        <v>0</v>
      </c>
      <c r="H102" s="19">
        <f t="shared" si="5"/>
        <v>660105908</v>
      </c>
      <c r="I102" s="4">
        <f t="shared" si="6"/>
        <v>44850.24514200299</v>
      </c>
      <c r="J102" s="8">
        <f t="shared" si="7"/>
        <v>10.711084333291469</v>
      </c>
      <c r="K102" s="8">
        <f t="shared" si="8"/>
        <v>9.596826513486544</v>
      </c>
      <c r="L102" s="8">
        <f t="shared" si="9"/>
        <v>11.356751072149789</v>
      </c>
    </row>
    <row r="103" spans="1:12" x14ac:dyDescent="0.3">
      <c r="A103">
        <v>1734722</v>
      </c>
      <c r="B103" t="s">
        <v>111</v>
      </c>
      <c r="C103">
        <v>30229</v>
      </c>
      <c r="D103">
        <v>161875</v>
      </c>
      <c r="E103">
        <v>1262106666</v>
      </c>
      <c r="F103">
        <v>2580489664</v>
      </c>
      <c r="G103" s="9">
        <v>0</v>
      </c>
      <c r="H103" s="19">
        <f t="shared" si="5"/>
        <v>3842596330</v>
      </c>
      <c r="I103" s="4">
        <f t="shared" si="6"/>
        <v>127116.22382480399</v>
      </c>
      <c r="J103" s="8">
        <f t="shared" si="7"/>
        <v>11.752857095174695</v>
      </c>
      <c r="K103" s="8">
        <f t="shared" si="8"/>
        <v>10.316557007504228</v>
      </c>
      <c r="L103" s="8">
        <f t="shared" si="9"/>
        <v>11.994579711435939</v>
      </c>
    </row>
    <row r="104" spans="1:12" x14ac:dyDescent="0.3">
      <c r="A104">
        <v>1734865</v>
      </c>
      <c r="B104" t="s">
        <v>112</v>
      </c>
      <c r="C104">
        <v>5243</v>
      </c>
      <c r="D104">
        <v>101862</v>
      </c>
      <c r="E104">
        <v>88934008</v>
      </c>
      <c r="F104">
        <v>166254157</v>
      </c>
      <c r="G104" s="9">
        <v>0</v>
      </c>
      <c r="H104" s="19">
        <f t="shared" si="5"/>
        <v>255188165</v>
      </c>
      <c r="I104" s="4">
        <f t="shared" si="6"/>
        <v>48672.165744802594</v>
      </c>
      <c r="J104" s="8">
        <f t="shared" si="7"/>
        <v>10.792862600395155</v>
      </c>
      <c r="K104" s="8">
        <f t="shared" si="8"/>
        <v>8.5646491325725336</v>
      </c>
      <c r="L104" s="8">
        <f t="shared" si="9"/>
        <v>11.531374235038689</v>
      </c>
    </row>
    <row r="105" spans="1:12" x14ac:dyDescent="0.3">
      <c r="A105">
        <v>1735086</v>
      </c>
      <c r="B105" t="s">
        <v>113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19">
        <f t="shared" si="5"/>
        <v>688221217</v>
      </c>
      <c r="I105" s="4">
        <f t="shared" si="6"/>
        <v>84620.830812738233</v>
      </c>
      <c r="J105" s="8">
        <f t="shared" si="7"/>
        <v>11.345935742386322</v>
      </c>
      <c r="K105" s="8">
        <f t="shared" si="8"/>
        <v>9.0036851381667748</v>
      </c>
      <c r="L105" s="8">
        <f t="shared" si="9"/>
        <v>11.167218721232894</v>
      </c>
    </row>
    <row r="106" spans="1:12" x14ac:dyDescent="0.3">
      <c r="A106">
        <v>1735307</v>
      </c>
      <c r="B106" t="s">
        <v>114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19">
        <f t="shared" si="5"/>
        <v>2549014107</v>
      </c>
      <c r="I106" s="4">
        <f t="shared" si="6"/>
        <v>148587.2402798018</v>
      </c>
      <c r="J106" s="8">
        <f t="shared" si="7"/>
        <v>11.908927541359713</v>
      </c>
      <c r="K106" s="8">
        <f t="shared" si="8"/>
        <v>9.7500449552925499</v>
      </c>
      <c r="L106" s="8">
        <f t="shared" si="9"/>
        <v>12.429220196836383</v>
      </c>
    </row>
    <row r="107" spans="1:12" x14ac:dyDescent="0.3">
      <c r="A107">
        <v>1735385</v>
      </c>
      <c r="B107" t="s">
        <v>115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19">
        <f t="shared" si="5"/>
        <v>969897498</v>
      </c>
      <c r="I107" s="4">
        <f t="shared" si="6"/>
        <v>549205.8312570781</v>
      </c>
      <c r="J107" s="8">
        <f t="shared" si="7"/>
        <v>13.216228570549152</v>
      </c>
      <c r="K107" s="8">
        <f t="shared" si="8"/>
        <v>7.4764723811639051</v>
      </c>
      <c r="L107" s="8">
        <f t="shared" si="9"/>
        <v>11.051778499434786</v>
      </c>
    </row>
    <row r="108" spans="1:12" x14ac:dyDescent="0.3">
      <c r="A108">
        <v>1735411</v>
      </c>
      <c r="B108" t="s">
        <v>116</v>
      </c>
      <c r="C108">
        <v>51186</v>
      </c>
      <c r="D108">
        <v>109683</v>
      </c>
      <c r="E108" s="21">
        <v>1003761838</v>
      </c>
      <c r="F108">
        <v>1991155078</v>
      </c>
      <c r="G108" s="9">
        <v>3.0515895678659814E-2</v>
      </c>
      <c r="H108" s="19">
        <f t="shared" si="5"/>
        <v>2994916916</v>
      </c>
      <c r="I108" s="4">
        <f t="shared" si="6"/>
        <v>58510.469972258041</v>
      </c>
      <c r="J108" s="8">
        <f t="shared" si="7"/>
        <v>10.976960991090786</v>
      </c>
      <c r="K108" s="8">
        <f t="shared" si="8"/>
        <v>10.84322133613675</v>
      </c>
      <c r="L108" s="8">
        <f t="shared" si="9"/>
        <v>11.605349666159722</v>
      </c>
    </row>
    <row r="109" spans="1:12" x14ac:dyDescent="0.3">
      <c r="A109">
        <v>1735515</v>
      </c>
      <c r="B109" t="s">
        <v>117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19">
        <f t="shared" si="5"/>
        <v>15605577</v>
      </c>
      <c r="I109" s="4">
        <f t="shared" si="6"/>
        <v>23573.37915407855</v>
      </c>
      <c r="J109" s="8">
        <f t="shared" si="7"/>
        <v>10.067873352394859</v>
      </c>
      <c r="K109" s="8">
        <f t="shared" si="8"/>
        <v>6.4952655559370083</v>
      </c>
      <c r="L109" s="8">
        <f t="shared" si="9"/>
        <v>11.270853903770499</v>
      </c>
    </row>
    <row r="110" spans="1:12" x14ac:dyDescent="0.3">
      <c r="A110">
        <v>1735835</v>
      </c>
      <c r="B110" t="s">
        <v>118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19">
        <f t="shared" si="5"/>
        <v>1660118051</v>
      </c>
      <c r="I110" s="4">
        <f t="shared" si="6"/>
        <v>67715.697952357645</v>
      </c>
      <c r="J110" s="8">
        <f t="shared" si="7"/>
        <v>11.123073307240926</v>
      </c>
      <c r="K110" s="8">
        <f t="shared" si="8"/>
        <v>10.107081244605622</v>
      </c>
      <c r="L110" s="8">
        <f t="shared" si="9"/>
        <v>11.764042095912753</v>
      </c>
    </row>
    <row r="111" spans="1:12" x14ac:dyDescent="0.3">
      <c r="A111">
        <v>1735866</v>
      </c>
      <c r="B111" t="s">
        <v>119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19">
        <f t="shared" si="5"/>
        <v>98185498</v>
      </c>
      <c r="I111" s="4">
        <f t="shared" si="6"/>
        <v>23135.131479736097</v>
      </c>
      <c r="J111" s="8">
        <f t="shared" si="7"/>
        <v>10.04910758447758</v>
      </c>
      <c r="K111" s="8">
        <f t="shared" si="8"/>
        <v>8.3532614997338737</v>
      </c>
      <c r="L111" s="8">
        <f t="shared" si="9"/>
        <v>10.9897741915136</v>
      </c>
    </row>
    <row r="112" spans="1:12" x14ac:dyDescent="0.3">
      <c r="A112">
        <v>1735879</v>
      </c>
      <c r="B112" t="s">
        <v>120</v>
      </c>
      <c r="C112">
        <v>19471</v>
      </c>
      <c r="D112">
        <v>96522</v>
      </c>
      <c r="E112">
        <v>583052558</v>
      </c>
      <c r="F112">
        <v>522253881</v>
      </c>
      <c r="G112" s="9">
        <v>0.23973693675178545</v>
      </c>
      <c r="H112" s="19">
        <f t="shared" si="5"/>
        <v>1105306439</v>
      </c>
      <c r="I112" s="4">
        <f t="shared" si="6"/>
        <v>56766.803913512405</v>
      </c>
      <c r="J112" s="8">
        <f t="shared" si="7"/>
        <v>10.946706995716314</v>
      </c>
      <c r="K112" s="8">
        <f t="shared" si="8"/>
        <v>9.8766814581156215</v>
      </c>
      <c r="L112" s="8">
        <f t="shared" si="9"/>
        <v>11.477526240618364</v>
      </c>
    </row>
    <row r="113" spans="1:12" x14ac:dyDescent="0.3">
      <c r="A113">
        <v>1736750</v>
      </c>
      <c r="B113" t="s">
        <v>121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19">
        <f t="shared" si="5"/>
        <v>1827830464</v>
      </c>
      <c r="I113" s="4">
        <f t="shared" si="6"/>
        <v>65610.052909293227</v>
      </c>
      <c r="J113" s="8">
        <f t="shared" si="7"/>
        <v>11.091484208759772</v>
      </c>
      <c r="K113" s="8">
        <f t="shared" si="8"/>
        <v>10.234911352935114</v>
      </c>
      <c r="L113" s="8">
        <f t="shared" si="9"/>
        <v>11.366152502731856</v>
      </c>
    </row>
    <row r="114" spans="1:12" x14ac:dyDescent="0.3">
      <c r="A114">
        <v>1737218</v>
      </c>
      <c r="B114" t="s">
        <v>122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19">
        <f t="shared" si="5"/>
        <v>30270244</v>
      </c>
      <c r="I114" s="4">
        <f t="shared" si="6"/>
        <v>33935.251121076231</v>
      </c>
      <c r="J114" s="8">
        <f t="shared" si="7"/>
        <v>10.432209609171661</v>
      </c>
      <c r="K114" s="8">
        <f t="shared" si="8"/>
        <v>6.7934661325800096</v>
      </c>
      <c r="L114" s="8">
        <f t="shared" si="9"/>
        <v>11.934919875029603</v>
      </c>
    </row>
    <row r="115" spans="1:12" x14ac:dyDescent="0.3">
      <c r="A115">
        <v>1737257</v>
      </c>
      <c r="B115" t="s">
        <v>123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19">
        <f t="shared" si="5"/>
        <v>225952959</v>
      </c>
      <c r="I115" s="4">
        <f t="shared" si="6"/>
        <v>56601.442635270541</v>
      </c>
      <c r="J115" s="8">
        <f t="shared" si="7"/>
        <v>10.943789752122118</v>
      </c>
      <c r="K115" s="8">
        <f t="shared" si="8"/>
        <v>8.2920476374313541</v>
      </c>
      <c r="L115" s="8">
        <f t="shared" si="9"/>
        <v>11.580761667773798</v>
      </c>
    </row>
    <row r="116" spans="1:12" x14ac:dyDescent="0.3">
      <c r="A116">
        <v>1737608</v>
      </c>
      <c r="B116" t="s">
        <v>124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19">
        <f t="shared" si="5"/>
        <v>531784728</v>
      </c>
      <c r="I116" s="4">
        <f t="shared" si="6"/>
        <v>70519.125845378599</v>
      </c>
      <c r="J116" s="8">
        <f t="shared" si="7"/>
        <v>11.163639240595195</v>
      </c>
      <c r="K116" s="8">
        <f t="shared" si="8"/>
        <v>8.9281100782026463</v>
      </c>
      <c r="L116" s="8">
        <f t="shared" si="9"/>
        <v>12.282153669935509</v>
      </c>
    </row>
    <row r="117" spans="1:12" x14ac:dyDescent="0.3">
      <c r="A117">
        <v>1737894</v>
      </c>
      <c r="B117" t="s">
        <v>125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19">
        <f t="shared" si="5"/>
        <v>324061604</v>
      </c>
      <c r="I117" s="4">
        <f t="shared" si="6"/>
        <v>40391.574722672318</v>
      </c>
      <c r="J117" s="8">
        <f t="shared" si="7"/>
        <v>10.606376495731896</v>
      </c>
      <c r="K117" s="8">
        <f t="shared" si="8"/>
        <v>8.9900676957536554</v>
      </c>
      <c r="L117" s="8">
        <f t="shared" si="9"/>
        <v>11.49399745508471</v>
      </c>
    </row>
    <row r="118" spans="1:12" x14ac:dyDescent="0.3">
      <c r="A118">
        <v>1737907</v>
      </c>
      <c r="B118" t="s">
        <v>126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19">
        <f t="shared" si="5"/>
        <v>1266450471</v>
      </c>
      <c r="I118" s="4">
        <f t="shared" si="6"/>
        <v>132960.67937007875</v>
      </c>
      <c r="J118" s="8">
        <f t="shared" si="7"/>
        <v>11.797808719658642</v>
      </c>
      <c r="K118" s="8">
        <f t="shared" si="8"/>
        <v>9.1616751999949013</v>
      </c>
      <c r="L118" s="8">
        <f t="shared" si="9"/>
        <v>11.625343021039308</v>
      </c>
    </row>
    <row r="119" spans="1:12" x14ac:dyDescent="0.3">
      <c r="A119">
        <v>1738479</v>
      </c>
      <c r="B119" t="s">
        <v>127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19">
        <f t="shared" si="5"/>
        <v>451350007</v>
      </c>
      <c r="I119" s="4">
        <f t="shared" si="6"/>
        <v>70811.10872293693</v>
      </c>
      <c r="J119" s="8">
        <f t="shared" si="7"/>
        <v>11.167771170240185</v>
      </c>
      <c r="K119" s="8">
        <f t="shared" si="8"/>
        <v>8.7599824949772813</v>
      </c>
      <c r="L119" s="8">
        <f t="shared" si="9"/>
        <v>11.578965982546189</v>
      </c>
    </row>
    <row r="120" spans="1:12" x14ac:dyDescent="0.3">
      <c r="A120">
        <v>1738570</v>
      </c>
      <c r="B120" t="s">
        <v>128</v>
      </c>
      <c r="C120">
        <v>149785</v>
      </c>
      <c r="D120">
        <v>88026</v>
      </c>
      <c r="E120">
        <v>3059325204</v>
      </c>
      <c r="F120">
        <v>4252403083</v>
      </c>
      <c r="G120" s="9">
        <v>0.3251885449781195</v>
      </c>
      <c r="H120" s="19">
        <f t="shared" si="5"/>
        <v>7311728287</v>
      </c>
      <c r="I120" s="4">
        <f t="shared" si="6"/>
        <v>48814.82315986247</v>
      </c>
      <c r="J120" s="8">
        <f t="shared" si="7"/>
        <v>10.795789298993423</v>
      </c>
      <c r="K120" s="8">
        <f t="shared" si="8"/>
        <v>11.916956211540214</v>
      </c>
      <c r="L120" s="8">
        <f t="shared" si="9"/>
        <v>11.385387504367699</v>
      </c>
    </row>
    <row r="121" spans="1:12" x14ac:dyDescent="0.3">
      <c r="A121">
        <v>1738830</v>
      </c>
      <c r="B121" t="s">
        <v>129</v>
      </c>
      <c r="C121">
        <v>12372</v>
      </c>
      <c r="D121">
        <v>58514</v>
      </c>
      <c r="E121">
        <v>64594817</v>
      </c>
      <c r="F121">
        <v>217385463</v>
      </c>
      <c r="G121" s="9">
        <v>0</v>
      </c>
      <c r="H121" s="19">
        <f t="shared" si="5"/>
        <v>281980280</v>
      </c>
      <c r="I121" s="4">
        <f t="shared" si="6"/>
        <v>22791.810539928872</v>
      </c>
      <c r="J121" s="8">
        <f t="shared" si="7"/>
        <v>10.034156563574262</v>
      </c>
      <c r="K121" s="8">
        <f t="shared" si="8"/>
        <v>9.423191133804961</v>
      </c>
      <c r="L121" s="8">
        <f t="shared" si="9"/>
        <v>10.977021320827701</v>
      </c>
    </row>
    <row r="122" spans="1:12" x14ac:dyDescent="0.3">
      <c r="A122">
        <v>1738895</v>
      </c>
      <c r="B122" t="s">
        <v>130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19">
        <f t="shared" si="5"/>
        <v>15664399</v>
      </c>
      <c r="I122" s="4">
        <f t="shared" si="6"/>
        <v>25470.567479674795</v>
      </c>
      <c r="J122" s="8">
        <f t="shared" si="7"/>
        <v>10.145278848042333</v>
      </c>
      <c r="K122" s="8">
        <f t="shared" si="8"/>
        <v>6.4216222678065176</v>
      </c>
      <c r="L122" s="8">
        <f t="shared" si="9"/>
        <v>11.367633761609616</v>
      </c>
    </row>
    <row r="123" spans="1:12" x14ac:dyDescent="0.3">
      <c r="A123">
        <v>1739519</v>
      </c>
      <c r="B123" t="s">
        <v>131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19">
        <f t="shared" si="5"/>
        <v>412484496</v>
      </c>
      <c r="I123" s="4">
        <f t="shared" si="6"/>
        <v>162203.89146677154</v>
      </c>
      <c r="J123" s="8">
        <f t="shared" si="7"/>
        <v>11.996609412155994</v>
      </c>
      <c r="K123" s="8">
        <f t="shared" si="8"/>
        <v>7.8410997654221193</v>
      </c>
      <c r="L123" s="8">
        <f t="shared" si="9"/>
        <v>12.429220196836383</v>
      </c>
    </row>
    <row r="124" spans="1:12" x14ac:dyDescent="0.3">
      <c r="A124">
        <v>1739883</v>
      </c>
      <c r="B124" t="s">
        <v>132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19">
        <f t="shared" si="5"/>
        <v>569983953</v>
      </c>
      <c r="I124" s="4">
        <f t="shared" si="6"/>
        <v>136066.83050847458</v>
      </c>
      <c r="J124" s="8">
        <f t="shared" si="7"/>
        <v>11.820901444817963</v>
      </c>
      <c r="K124" s="8">
        <f t="shared" si="8"/>
        <v>8.3402173209470352</v>
      </c>
      <c r="L124" s="8">
        <f t="shared" si="9"/>
        <v>12.429220196836383</v>
      </c>
    </row>
    <row r="125" spans="1:12" x14ac:dyDescent="0.3">
      <c r="A125">
        <v>1740767</v>
      </c>
      <c r="B125" t="s">
        <v>133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19">
        <f t="shared" si="5"/>
        <v>1210132107</v>
      </c>
      <c r="I125" s="4">
        <f t="shared" si="6"/>
        <v>75637.984061503841</v>
      </c>
      <c r="J125" s="8">
        <f t="shared" si="7"/>
        <v>11.233713870665561</v>
      </c>
      <c r="K125" s="8">
        <f t="shared" si="8"/>
        <v>9.6802814992687125</v>
      </c>
      <c r="L125" s="8">
        <f t="shared" si="9"/>
        <v>11.94831176919427</v>
      </c>
    </row>
    <row r="126" spans="1:12" x14ac:dyDescent="0.3">
      <c r="A126">
        <v>1740793</v>
      </c>
      <c r="B126" t="s">
        <v>134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19">
        <f t="shared" si="5"/>
        <v>626830438</v>
      </c>
      <c r="I126" s="4">
        <f t="shared" si="6"/>
        <v>47390.219853330309</v>
      </c>
      <c r="J126" s="8">
        <f t="shared" si="7"/>
        <v>10.766171154185528</v>
      </c>
      <c r="K126" s="8">
        <f t="shared" si="8"/>
        <v>9.4900154740260465</v>
      </c>
      <c r="L126" s="8">
        <f t="shared" si="9"/>
        <v>11.687844691997421</v>
      </c>
    </row>
    <row r="127" spans="1:12" x14ac:dyDescent="0.3">
      <c r="A127">
        <v>1740884</v>
      </c>
      <c r="B127" t="s">
        <v>135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19">
        <f t="shared" si="5"/>
        <v>426606607</v>
      </c>
      <c r="I127" s="4">
        <f t="shared" si="6"/>
        <v>79001.223518518513</v>
      </c>
      <c r="J127" s="8">
        <f t="shared" si="7"/>
        <v>11.277218618905412</v>
      </c>
      <c r="K127" s="8">
        <f t="shared" si="8"/>
        <v>8.5941542325523663</v>
      </c>
      <c r="L127" s="8">
        <f t="shared" si="9"/>
        <v>11.797028640804729</v>
      </c>
    </row>
    <row r="128" spans="1:12" x14ac:dyDescent="0.3">
      <c r="A128">
        <v>1740910</v>
      </c>
      <c r="B128" t="s">
        <v>136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19">
        <f t="shared" si="5"/>
        <v>989318147</v>
      </c>
      <c r="I128" s="4">
        <f t="shared" si="6"/>
        <v>169578.01628385327</v>
      </c>
      <c r="J128" s="8">
        <f t="shared" si="7"/>
        <v>12.041068372970569</v>
      </c>
      <c r="K128" s="8">
        <f t="shared" si="8"/>
        <v>8.6714581504276662</v>
      </c>
      <c r="L128" s="8">
        <f t="shared" si="9"/>
        <v>12.234344211871969</v>
      </c>
    </row>
    <row r="129" spans="1:12" x14ac:dyDescent="0.3">
      <c r="A129">
        <v>1741105</v>
      </c>
      <c r="B129" t="s">
        <v>137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19">
        <f t="shared" si="5"/>
        <v>2855204227</v>
      </c>
      <c r="I129" s="4">
        <f t="shared" si="6"/>
        <v>148786.04622199063</v>
      </c>
      <c r="J129" s="8">
        <f t="shared" si="7"/>
        <v>11.910264621594093</v>
      </c>
      <c r="K129" s="8">
        <f t="shared" si="8"/>
        <v>9.8621445890017458</v>
      </c>
      <c r="L129" s="8">
        <f t="shared" si="9"/>
        <v>12.337627085270475</v>
      </c>
    </row>
    <row r="130" spans="1:12" x14ac:dyDescent="0.3">
      <c r="A130">
        <v>1741183</v>
      </c>
      <c r="B130" t="s">
        <v>138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19">
        <f t="shared" ref="H130:H193" si="10">E130+F130</f>
        <v>1373382856</v>
      </c>
      <c r="I130" s="4">
        <f t="shared" ref="I130:I193" si="11">H130/C130</f>
        <v>47599.30877205143</v>
      </c>
      <c r="J130" s="8">
        <f t="shared" ref="J130:J193" si="12">LN(I130)</f>
        <v>10.770573518518514</v>
      </c>
      <c r="K130" s="8">
        <f t="shared" ref="K130:K193" si="13">LN(C130)</f>
        <v>10.269969252665245</v>
      </c>
      <c r="L130" s="8">
        <f t="shared" ref="L130:L193" si="14">LN(D130)</f>
        <v>11.639478817605383</v>
      </c>
    </row>
    <row r="131" spans="1:12" x14ac:dyDescent="0.3">
      <c r="A131">
        <v>1741586</v>
      </c>
      <c r="B131" t="s">
        <v>139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19">
        <f t="shared" si="10"/>
        <v>378930492</v>
      </c>
      <c r="I131" s="4">
        <f t="shared" si="11"/>
        <v>43520.212702423334</v>
      </c>
      <c r="J131" s="8">
        <f t="shared" si="12"/>
        <v>10.680980768981652</v>
      </c>
      <c r="K131" s="8">
        <f t="shared" si="13"/>
        <v>9.0718825788286157</v>
      </c>
      <c r="L131" s="8">
        <f t="shared" si="14"/>
        <v>11.618275980578055</v>
      </c>
    </row>
    <row r="132" spans="1:12" x14ac:dyDescent="0.3">
      <c r="A132">
        <v>1741742</v>
      </c>
      <c r="B132" t="s">
        <v>140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19">
        <f t="shared" si="10"/>
        <v>1802886480</v>
      </c>
      <c r="I132" s="4">
        <f t="shared" si="11"/>
        <v>91391.822375424541</v>
      </c>
      <c r="J132" s="8">
        <f t="shared" si="12"/>
        <v>11.4229112827111</v>
      </c>
      <c r="K132" s="8">
        <f t="shared" si="13"/>
        <v>9.889743534743868</v>
      </c>
      <c r="L132" s="8">
        <f t="shared" si="14"/>
        <v>11.849104801557557</v>
      </c>
    </row>
    <row r="133" spans="1:12" x14ac:dyDescent="0.3">
      <c r="A133">
        <v>1741326</v>
      </c>
      <c r="B133" t="s">
        <v>141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19">
        <f t="shared" si="10"/>
        <v>434104943</v>
      </c>
      <c r="I133" s="4">
        <f t="shared" si="11"/>
        <v>73852.491153453549</v>
      </c>
      <c r="J133" s="8">
        <f t="shared" si="12"/>
        <v>11.20982502000337</v>
      </c>
      <c r="K133" s="8">
        <f t="shared" si="13"/>
        <v>8.6789718469788628</v>
      </c>
      <c r="L133" s="8">
        <f t="shared" si="14"/>
        <v>11.481734030710028</v>
      </c>
    </row>
    <row r="134" spans="1:12" x14ac:dyDescent="0.3">
      <c r="A134">
        <v>1741651</v>
      </c>
      <c r="B134" t="s">
        <v>142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19">
        <f t="shared" si="10"/>
        <v>244651563</v>
      </c>
      <c r="I134" s="4">
        <f t="shared" si="11"/>
        <v>52064.601617365399</v>
      </c>
      <c r="J134" s="8">
        <f t="shared" si="12"/>
        <v>10.860240565294761</v>
      </c>
      <c r="K134" s="8">
        <f t="shared" si="13"/>
        <v>8.4551049991028151</v>
      </c>
      <c r="L134" s="8">
        <f t="shared" si="14"/>
        <v>12.132286160155578</v>
      </c>
    </row>
    <row r="135" spans="1:12" x14ac:dyDescent="0.3">
      <c r="A135">
        <v>1742028</v>
      </c>
      <c r="B135" t="s">
        <v>143</v>
      </c>
      <c r="C135">
        <v>28415</v>
      </c>
      <c r="D135">
        <v>71805</v>
      </c>
      <c r="E135">
        <v>542950362</v>
      </c>
      <c r="F135">
        <v>523192427</v>
      </c>
      <c r="G135" s="9">
        <v>0.15242811941119824</v>
      </c>
      <c r="H135" s="19">
        <f t="shared" si="10"/>
        <v>1066142789</v>
      </c>
      <c r="I135" s="4">
        <f t="shared" si="11"/>
        <v>37520.421925039591</v>
      </c>
      <c r="J135" s="8">
        <f t="shared" si="12"/>
        <v>10.532640648393809</v>
      </c>
      <c r="K135" s="8">
        <f t="shared" si="13"/>
        <v>10.254672453731223</v>
      </c>
      <c r="L135" s="8">
        <f t="shared" si="14"/>
        <v>11.181709390494719</v>
      </c>
    </row>
    <row r="136" spans="1:12" x14ac:dyDescent="0.3">
      <c r="A136">
        <v>1742795</v>
      </c>
      <c r="B136" t="s">
        <v>144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19">
        <f t="shared" si="10"/>
        <v>1326776482</v>
      </c>
      <c r="I136" s="4">
        <f t="shared" si="11"/>
        <v>75201.296944964008</v>
      </c>
      <c r="J136" s="8">
        <f t="shared" si="12"/>
        <v>11.227923756397773</v>
      </c>
      <c r="K136" s="8">
        <f t="shared" si="13"/>
        <v>9.7780943831280656</v>
      </c>
      <c r="L136" s="8">
        <f t="shared" si="14"/>
        <v>11.744830521953011</v>
      </c>
    </row>
    <row r="137" spans="1:12" x14ac:dyDescent="0.3">
      <c r="A137">
        <v>1743250</v>
      </c>
      <c r="B137" t="s">
        <v>145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19">
        <f t="shared" si="10"/>
        <v>2526437607</v>
      </c>
      <c r="I137" s="4">
        <f t="shared" si="11"/>
        <v>123282.95549699897</v>
      </c>
      <c r="J137" s="8">
        <f t="shared" si="12"/>
        <v>11.722237443562882</v>
      </c>
      <c r="K137" s="8">
        <f t="shared" si="13"/>
        <v>9.9278386433999586</v>
      </c>
      <c r="L137" s="8">
        <f t="shared" si="14"/>
        <v>11.997016893533582</v>
      </c>
    </row>
    <row r="138" spans="1:12" x14ac:dyDescent="0.3">
      <c r="A138">
        <v>1743406</v>
      </c>
      <c r="B138" t="s">
        <v>146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19">
        <f t="shared" si="10"/>
        <v>59737832</v>
      </c>
      <c r="I138" s="4">
        <f t="shared" si="11"/>
        <v>41716.363128491619</v>
      </c>
      <c r="J138" s="8">
        <f t="shared" si="12"/>
        <v>10.63864873198056</v>
      </c>
      <c r="K138" s="8">
        <f t="shared" si="13"/>
        <v>7.2668273475205911</v>
      </c>
      <c r="L138" s="8">
        <f t="shared" si="14"/>
        <v>11.885812283436236</v>
      </c>
    </row>
    <row r="139" spans="1:12" x14ac:dyDescent="0.3">
      <c r="A139">
        <v>1743666</v>
      </c>
      <c r="B139" t="s">
        <v>147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19">
        <f t="shared" si="10"/>
        <v>913535052</v>
      </c>
      <c r="I139" s="4">
        <f t="shared" si="11"/>
        <v>115098.28045861157</v>
      </c>
      <c r="J139" s="8">
        <f t="shared" si="12"/>
        <v>11.653541655055472</v>
      </c>
      <c r="K139" s="8">
        <f t="shared" si="13"/>
        <v>8.9792906490908759</v>
      </c>
      <c r="L139" s="8">
        <f t="shared" si="14"/>
        <v>12.099238822866162</v>
      </c>
    </row>
    <row r="140" spans="1:12" x14ac:dyDescent="0.3">
      <c r="A140">
        <v>1743744</v>
      </c>
      <c r="B140" t="s">
        <v>148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19">
        <f t="shared" si="10"/>
        <v>1456274792</v>
      </c>
      <c r="I140" s="4">
        <f t="shared" si="11"/>
        <v>110499.64276500493</v>
      </c>
      <c r="J140" s="8">
        <f t="shared" si="12"/>
        <v>11.612767567038835</v>
      </c>
      <c r="K140" s="8">
        <f t="shared" si="13"/>
        <v>9.4863799326438887</v>
      </c>
      <c r="L140" s="8">
        <f t="shared" si="14"/>
        <v>11.589423435942953</v>
      </c>
    </row>
    <row r="141" spans="1:12" x14ac:dyDescent="0.3">
      <c r="A141">
        <v>1743770</v>
      </c>
      <c r="B141" t="s">
        <v>149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19">
        <f t="shared" si="10"/>
        <v>551474483</v>
      </c>
      <c r="I141" s="4">
        <f t="shared" si="11"/>
        <v>38390.148485903235</v>
      </c>
      <c r="J141" s="8">
        <f t="shared" si="12"/>
        <v>10.555556155815006</v>
      </c>
      <c r="K141" s="8">
        <f t="shared" si="13"/>
        <v>9.5725499714133893</v>
      </c>
      <c r="L141" s="8">
        <f t="shared" si="14"/>
        <v>11.758511293891209</v>
      </c>
    </row>
    <row r="142" spans="1:12" x14ac:dyDescent="0.3">
      <c r="A142">
        <v>1743900</v>
      </c>
      <c r="B142" t="s">
        <v>150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19">
        <f t="shared" si="10"/>
        <v>7912805</v>
      </c>
      <c r="I142" s="4">
        <f t="shared" si="11"/>
        <v>26376.016666666666</v>
      </c>
      <c r="J142" s="8">
        <f t="shared" si="12"/>
        <v>10.180210416638943</v>
      </c>
      <c r="K142" s="8">
        <f t="shared" si="13"/>
        <v>5.7037824746562009</v>
      </c>
      <c r="L142" s="8">
        <f t="shared" si="14"/>
        <v>11.365005334893606</v>
      </c>
    </row>
    <row r="143" spans="1:12" x14ac:dyDescent="0.3">
      <c r="A143">
        <v>1743939</v>
      </c>
      <c r="B143" t="s">
        <v>151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19">
        <f t="shared" si="10"/>
        <v>1898573464</v>
      </c>
      <c r="I143" s="4">
        <f t="shared" si="11"/>
        <v>81090.567804211329</v>
      </c>
      <c r="J143" s="8">
        <f t="shared" si="12"/>
        <v>11.303321930062458</v>
      </c>
      <c r="K143" s="8">
        <f t="shared" si="13"/>
        <v>10.061046702637492</v>
      </c>
      <c r="L143" s="8">
        <f t="shared" si="14"/>
        <v>11.572825118178061</v>
      </c>
    </row>
    <row r="144" spans="1:12" x14ac:dyDescent="0.3">
      <c r="A144">
        <v>1744225</v>
      </c>
      <c r="B144" t="s">
        <v>152</v>
      </c>
      <c r="C144">
        <v>26228</v>
      </c>
      <c r="D144">
        <v>113252</v>
      </c>
      <c r="E144">
        <v>404384108</v>
      </c>
      <c r="F144">
        <v>1020180913</v>
      </c>
      <c r="G144" s="9">
        <v>0</v>
      </c>
      <c r="H144" s="19">
        <f t="shared" si="10"/>
        <v>1424565021</v>
      </c>
      <c r="I144" s="4">
        <f t="shared" si="11"/>
        <v>54314.664518834834</v>
      </c>
      <c r="J144" s="8">
        <f t="shared" si="12"/>
        <v>10.902549534264681</v>
      </c>
      <c r="K144" s="8">
        <f t="shared" si="13"/>
        <v>10.17458282138351</v>
      </c>
      <c r="L144" s="8">
        <f t="shared" si="14"/>
        <v>11.637370703233493</v>
      </c>
    </row>
    <row r="145" spans="1:12" x14ac:dyDescent="0.3">
      <c r="A145">
        <v>1744407</v>
      </c>
      <c r="B145" t="s">
        <v>153</v>
      </c>
      <c r="C145">
        <v>43722</v>
      </c>
      <c r="D145">
        <v>97253</v>
      </c>
      <c r="E145">
        <v>1356052286</v>
      </c>
      <c r="F145">
        <v>1881677101</v>
      </c>
      <c r="G145" s="9">
        <v>0.28480528824534579</v>
      </c>
      <c r="H145" s="19">
        <f t="shared" si="10"/>
        <v>3237729387</v>
      </c>
      <c r="I145" s="4">
        <f t="shared" si="11"/>
        <v>74052.636818992731</v>
      </c>
      <c r="J145" s="8">
        <f t="shared" si="12"/>
        <v>11.212531427691179</v>
      </c>
      <c r="K145" s="8">
        <f t="shared" si="13"/>
        <v>10.685606686898337</v>
      </c>
      <c r="L145" s="8">
        <f t="shared" si="14"/>
        <v>11.485071109333942</v>
      </c>
    </row>
    <row r="146" spans="1:12" x14ac:dyDescent="0.3">
      <c r="A146">
        <v>1744524</v>
      </c>
      <c r="B146" t="s">
        <v>154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19">
        <f t="shared" si="10"/>
        <v>766462098</v>
      </c>
      <c r="I146" s="4">
        <f t="shared" si="11"/>
        <v>92724.667069924995</v>
      </c>
      <c r="J146" s="8">
        <f t="shared" si="12"/>
        <v>11.437389811840966</v>
      </c>
      <c r="K146" s="8">
        <f t="shared" si="13"/>
        <v>9.019905995071678</v>
      </c>
      <c r="L146" s="8">
        <f t="shared" si="14"/>
        <v>12.368905525740265</v>
      </c>
    </row>
    <row r="147" spans="1:12" x14ac:dyDescent="0.3">
      <c r="A147">
        <v>1745421</v>
      </c>
      <c r="B147" t="s">
        <v>155</v>
      </c>
      <c r="C147">
        <v>9047</v>
      </c>
      <c r="D147">
        <v>76619</v>
      </c>
      <c r="E147">
        <v>50972771</v>
      </c>
      <c r="F147">
        <v>214273069</v>
      </c>
      <c r="G147" s="9">
        <v>3.0057042562527423E-2</v>
      </c>
      <c r="H147" s="19">
        <f t="shared" si="10"/>
        <v>265245840</v>
      </c>
      <c r="I147" s="4">
        <f t="shared" si="11"/>
        <v>29318.651486680668</v>
      </c>
      <c r="J147" s="8">
        <f t="shared" si="12"/>
        <v>10.285979161992016</v>
      </c>
      <c r="K147" s="8">
        <f t="shared" si="13"/>
        <v>9.1101884900257417</v>
      </c>
      <c r="L147" s="8">
        <f t="shared" si="14"/>
        <v>11.246600366746865</v>
      </c>
    </row>
    <row r="148" spans="1:12" x14ac:dyDescent="0.3">
      <c r="A148">
        <v>1745434</v>
      </c>
      <c r="B148" t="s">
        <v>156</v>
      </c>
      <c r="C148">
        <v>10391</v>
      </c>
      <c r="D148">
        <v>64209</v>
      </c>
      <c r="E148">
        <v>167439640</v>
      </c>
      <c r="F148">
        <v>248897323</v>
      </c>
      <c r="G148" s="9">
        <v>0</v>
      </c>
      <c r="H148" s="19">
        <f t="shared" si="10"/>
        <v>416336963</v>
      </c>
      <c r="I148" s="4">
        <f t="shared" si="11"/>
        <v>40067.073717640269</v>
      </c>
      <c r="J148" s="8">
        <f t="shared" si="12"/>
        <v>10.598310171705632</v>
      </c>
      <c r="K148" s="8">
        <f t="shared" si="13"/>
        <v>9.2486953258526459</v>
      </c>
      <c r="L148" s="8">
        <f t="shared" si="14"/>
        <v>11.069898666768673</v>
      </c>
    </row>
    <row r="149" spans="1:12" x14ac:dyDescent="0.3">
      <c r="A149">
        <v>1746357</v>
      </c>
      <c r="B149" t="s">
        <v>157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19">
        <f t="shared" si="10"/>
        <v>413386503</v>
      </c>
      <c r="I149" s="4">
        <f t="shared" si="11"/>
        <v>40076.248473097432</v>
      </c>
      <c r="J149" s="8">
        <f t="shared" si="12"/>
        <v>10.598539130407278</v>
      </c>
      <c r="K149" s="8">
        <f t="shared" si="13"/>
        <v>9.241354425505353</v>
      </c>
      <c r="L149" s="8">
        <f t="shared" si="14"/>
        <v>11.762710947230859</v>
      </c>
    </row>
    <row r="150" spans="1:12" x14ac:dyDescent="0.3">
      <c r="A150">
        <v>1746604</v>
      </c>
      <c r="B150" t="s">
        <v>158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19">
        <f t="shared" si="10"/>
        <v>54240181</v>
      </c>
      <c r="I150" s="4">
        <f t="shared" si="11"/>
        <v>27973.275399690563</v>
      </c>
      <c r="J150" s="8">
        <f t="shared" si="12"/>
        <v>10.239004883368844</v>
      </c>
      <c r="K150" s="8">
        <f t="shared" si="13"/>
        <v>7.569927655242652</v>
      </c>
      <c r="L150" s="8">
        <f t="shared" si="14"/>
        <v>11.573550086786664</v>
      </c>
    </row>
    <row r="151" spans="1:12" x14ac:dyDescent="0.3">
      <c r="A151">
        <v>1746786</v>
      </c>
      <c r="B151" t="s">
        <v>159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19">
        <f t="shared" si="10"/>
        <v>277274798</v>
      </c>
      <c r="I151" s="4">
        <f t="shared" si="11"/>
        <v>38926.687912396461</v>
      </c>
      <c r="J151" s="8">
        <f t="shared" si="12"/>
        <v>10.569435358957842</v>
      </c>
      <c r="K151" s="8">
        <f t="shared" si="13"/>
        <v>8.8710842639783536</v>
      </c>
      <c r="L151" s="8">
        <f t="shared" si="14"/>
        <v>11.192527344751788</v>
      </c>
    </row>
    <row r="152" spans="1:12" x14ac:dyDescent="0.3">
      <c r="A152">
        <v>1747007</v>
      </c>
      <c r="B152" t="s">
        <v>160</v>
      </c>
      <c r="C152">
        <v>11434</v>
      </c>
      <c r="D152">
        <v>52364</v>
      </c>
      <c r="E152">
        <v>156359066</v>
      </c>
      <c r="F152">
        <v>180335648</v>
      </c>
      <c r="G152" s="9">
        <v>2.6412829088414372E-2</v>
      </c>
      <c r="H152" s="19">
        <f t="shared" si="10"/>
        <v>336694714</v>
      </c>
      <c r="I152" s="4">
        <f t="shared" si="11"/>
        <v>29446.800244883681</v>
      </c>
      <c r="J152" s="8">
        <f t="shared" si="12"/>
        <v>10.29034053274845</v>
      </c>
      <c r="K152" s="8">
        <f t="shared" si="13"/>
        <v>9.3443466518239173</v>
      </c>
      <c r="L152" s="8">
        <f t="shared" si="14"/>
        <v>10.86597461129999</v>
      </c>
    </row>
    <row r="153" spans="1:12" x14ac:dyDescent="0.3">
      <c r="A153">
        <v>1747540</v>
      </c>
      <c r="B153" t="s">
        <v>161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19">
        <f t="shared" si="10"/>
        <v>1616016018</v>
      </c>
      <c r="I153" s="4">
        <f t="shared" si="11"/>
        <v>86505.862534125583</v>
      </c>
      <c r="J153" s="8">
        <f t="shared" si="12"/>
        <v>11.367967465584341</v>
      </c>
      <c r="K153" s="8">
        <f t="shared" si="13"/>
        <v>9.8352622435405621</v>
      </c>
      <c r="L153" s="8">
        <f t="shared" si="14"/>
        <v>11.498998939522281</v>
      </c>
    </row>
    <row r="154" spans="1:12" x14ac:dyDescent="0.3">
      <c r="A154">
        <v>1747774</v>
      </c>
      <c r="B154" t="s">
        <v>162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19">
        <f t="shared" si="10"/>
        <v>493361637</v>
      </c>
      <c r="I154" s="4">
        <f t="shared" si="11"/>
        <v>21290.36538212575</v>
      </c>
      <c r="J154" s="8">
        <f t="shared" si="12"/>
        <v>9.9660099198880143</v>
      </c>
      <c r="K154" s="8">
        <f t="shared" si="13"/>
        <v>10.050743086817882</v>
      </c>
      <c r="L154" s="8">
        <f t="shared" si="14"/>
        <v>11.104927151003707</v>
      </c>
    </row>
    <row r="155" spans="1:12" x14ac:dyDescent="0.3">
      <c r="A155">
        <v>1745564</v>
      </c>
      <c r="B155" t="s">
        <v>163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19">
        <f t="shared" si="10"/>
        <v>280889047</v>
      </c>
      <c r="I155" s="4">
        <f t="shared" si="11"/>
        <v>939428.25083612045</v>
      </c>
      <c r="J155" s="8">
        <f t="shared" si="12"/>
        <v>13.753026725399527</v>
      </c>
      <c r="K155" s="8">
        <f t="shared" si="13"/>
        <v>5.7004435733906869</v>
      </c>
      <c r="L155" s="8">
        <f t="shared" si="14"/>
        <v>11.218071066102018</v>
      </c>
    </row>
    <row r="156" spans="1:12" x14ac:dyDescent="0.3">
      <c r="A156">
        <v>1745616</v>
      </c>
      <c r="B156" t="s">
        <v>164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19">
        <f t="shared" si="10"/>
        <v>26346061</v>
      </c>
      <c r="I156" s="4">
        <f t="shared" si="11"/>
        <v>24237.406623735049</v>
      </c>
      <c r="J156" s="8">
        <f t="shared" si="12"/>
        <v>10.095652446990007</v>
      </c>
      <c r="K156" s="8">
        <f t="shared" si="13"/>
        <v>6.9911768871212097</v>
      </c>
      <c r="L156" s="8">
        <f t="shared" si="14"/>
        <v>11.170435156023453</v>
      </c>
    </row>
    <row r="157" spans="1:12" x14ac:dyDescent="0.3">
      <c r="A157">
        <v>1745694</v>
      </c>
      <c r="B157" t="s">
        <v>165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19">
        <f t="shared" si="10"/>
        <v>1757040327</v>
      </c>
      <c r="I157" s="4">
        <f t="shared" si="11"/>
        <v>63262.05541153597</v>
      </c>
      <c r="J157" s="8">
        <f t="shared" si="12"/>
        <v>11.055040987819883</v>
      </c>
      <c r="K157" s="8">
        <f t="shared" si="13"/>
        <v>10.231855610259325</v>
      </c>
      <c r="L157" s="8">
        <f t="shared" si="14"/>
        <v>11.372110468328</v>
      </c>
    </row>
    <row r="158" spans="1:12" x14ac:dyDescent="0.3">
      <c r="A158">
        <v>1748242</v>
      </c>
      <c r="B158" t="s">
        <v>166</v>
      </c>
      <c r="C158">
        <v>24513</v>
      </c>
      <c r="D158">
        <v>64740</v>
      </c>
      <c r="E158">
        <v>969812428</v>
      </c>
      <c r="F158">
        <v>927968751</v>
      </c>
      <c r="G158" s="9">
        <v>0.18809485400871109</v>
      </c>
      <c r="H158" s="19">
        <f t="shared" si="10"/>
        <v>1897781179</v>
      </c>
      <c r="I158" s="4">
        <f t="shared" si="11"/>
        <v>77419.376616489215</v>
      </c>
      <c r="J158" s="8">
        <f t="shared" si="12"/>
        <v>11.256992372129307</v>
      </c>
      <c r="K158" s="8">
        <f t="shared" si="13"/>
        <v>10.106958868052818</v>
      </c>
      <c r="L158" s="8">
        <f t="shared" si="14"/>
        <v>11.078134527480236</v>
      </c>
    </row>
    <row r="159" spans="1:12" x14ac:dyDescent="0.3">
      <c r="A159">
        <v>1748554</v>
      </c>
      <c r="B159" t="s">
        <v>167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19">
        <f t="shared" si="10"/>
        <v>135831038</v>
      </c>
      <c r="I159" s="4">
        <f t="shared" si="11"/>
        <v>63354.028917910451</v>
      </c>
      <c r="J159" s="8">
        <f t="shared" si="12"/>
        <v>11.056493781484104</v>
      </c>
      <c r="K159" s="8">
        <f t="shared" si="13"/>
        <v>7.6704285221906927</v>
      </c>
      <c r="L159" s="8">
        <f t="shared" si="14"/>
        <v>10.889733359497507</v>
      </c>
    </row>
    <row r="160" spans="1:12" x14ac:dyDescent="0.3">
      <c r="A160">
        <v>1748671</v>
      </c>
      <c r="B160" t="s">
        <v>168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19">
        <f t="shared" si="10"/>
        <v>536173284</v>
      </c>
      <c r="I160" s="4">
        <f t="shared" si="11"/>
        <v>806275.61503759399</v>
      </c>
      <c r="J160" s="8">
        <f t="shared" si="12"/>
        <v>13.600180917176708</v>
      </c>
      <c r="K160" s="8">
        <f t="shared" si="13"/>
        <v>6.4997870406558542</v>
      </c>
      <c r="L160" s="8">
        <f t="shared" si="14"/>
        <v>12.072964020669621</v>
      </c>
    </row>
    <row r="161" spans="1:12" x14ac:dyDescent="0.3">
      <c r="A161">
        <v>1748892</v>
      </c>
      <c r="B161" t="s">
        <v>169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19">
        <f t="shared" si="10"/>
        <v>485786269</v>
      </c>
      <c r="I161" s="4">
        <f t="shared" si="11"/>
        <v>34639.636979463779</v>
      </c>
      <c r="J161" s="8">
        <f t="shared" si="12"/>
        <v>10.45275388281383</v>
      </c>
      <c r="K161" s="8">
        <f t="shared" si="13"/>
        <v>9.5485254266010706</v>
      </c>
      <c r="L161" s="8">
        <f t="shared" si="14"/>
        <v>11.125378857364408</v>
      </c>
    </row>
    <row r="162" spans="1:12" x14ac:dyDescent="0.3">
      <c r="A162">
        <v>1749100</v>
      </c>
      <c r="B162" t="s">
        <v>170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19">
        <f t="shared" si="10"/>
        <v>15577303</v>
      </c>
      <c r="I162" s="4">
        <f t="shared" si="11"/>
        <v>52272.828859060406</v>
      </c>
      <c r="J162" s="8">
        <f t="shared" si="12"/>
        <v>10.86423199036995</v>
      </c>
      <c r="K162" s="8">
        <f t="shared" si="13"/>
        <v>5.6970934865054046</v>
      </c>
      <c r="L162" s="8">
        <f t="shared" si="14"/>
        <v>11.765627818525983</v>
      </c>
    </row>
    <row r="163" spans="1:12" x14ac:dyDescent="0.3">
      <c r="A163">
        <v>1749308</v>
      </c>
      <c r="B163" t="s">
        <v>171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19">
        <f t="shared" si="10"/>
        <v>18146288</v>
      </c>
      <c r="I163" s="4">
        <f t="shared" si="11"/>
        <v>26883.38962962963</v>
      </c>
      <c r="J163" s="8">
        <f t="shared" si="12"/>
        <v>10.19926388897963</v>
      </c>
      <c r="K163" s="8">
        <f t="shared" si="13"/>
        <v>6.5147126908725301</v>
      </c>
      <c r="L163" s="8">
        <f t="shared" si="14"/>
        <v>11.286865164074618</v>
      </c>
    </row>
    <row r="164" spans="1:12" x14ac:dyDescent="0.3">
      <c r="A164">
        <v>1749607</v>
      </c>
      <c r="B164" t="s">
        <v>172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19">
        <f t="shared" si="10"/>
        <v>927319508</v>
      </c>
      <c r="I164" s="4">
        <f t="shared" si="11"/>
        <v>73410.34737175428</v>
      </c>
      <c r="J164" s="8">
        <f t="shared" si="12"/>
        <v>11.203820177034162</v>
      </c>
      <c r="K164" s="8">
        <f t="shared" si="13"/>
        <v>9.4439885559354781</v>
      </c>
      <c r="L164" s="8">
        <f t="shared" si="14"/>
        <v>11.71311149754775</v>
      </c>
    </row>
    <row r="165" spans="1:12" x14ac:dyDescent="0.3">
      <c r="A165">
        <v>1749854</v>
      </c>
      <c r="B165" t="s">
        <v>173</v>
      </c>
      <c r="C165">
        <v>19906</v>
      </c>
      <c r="D165">
        <v>129017</v>
      </c>
      <c r="E165" s="21">
        <v>901529841</v>
      </c>
      <c r="F165">
        <v>1002352644</v>
      </c>
      <c r="G165" s="9">
        <v>0</v>
      </c>
      <c r="H165" s="19">
        <f t="shared" si="10"/>
        <v>1903882485</v>
      </c>
      <c r="I165" s="4">
        <f t="shared" si="11"/>
        <v>95643.649402190291</v>
      </c>
      <c r="J165" s="8">
        <f t="shared" si="12"/>
        <v>11.468384578541789</v>
      </c>
      <c r="K165" s="8">
        <f t="shared" si="13"/>
        <v>9.8987764728060093</v>
      </c>
      <c r="L165" s="8">
        <f t="shared" si="14"/>
        <v>11.767699457606936</v>
      </c>
    </row>
    <row r="166" spans="1:12" x14ac:dyDescent="0.3">
      <c r="A166">
        <v>1749945</v>
      </c>
      <c r="B166" t="s">
        <v>174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19">
        <f t="shared" si="10"/>
        <v>931206408</v>
      </c>
      <c r="I166" s="4">
        <f t="shared" si="11"/>
        <v>182446.39655172414</v>
      </c>
      <c r="J166" s="8">
        <f t="shared" si="12"/>
        <v>12.114211691336443</v>
      </c>
      <c r="K166" s="8">
        <f t="shared" si="13"/>
        <v>8.5377798250246251</v>
      </c>
      <c r="L166" s="8">
        <f t="shared" si="14"/>
        <v>11.402786885859303</v>
      </c>
    </row>
    <row r="167" spans="1:12" x14ac:dyDescent="0.3">
      <c r="A167">
        <v>1750218</v>
      </c>
      <c r="B167" t="s">
        <v>175</v>
      </c>
      <c r="C167">
        <v>21205</v>
      </c>
      <c r="D167">
        <v>96985</v>
      </c>
      <c r="E167">
        <v>640613715</v>
      </c>
      <c r="F167">
        <v>645150390</v>
      </c>
      <c r="G167" s="9">
        <v>0</v>
      </c>
      <c r="H167" s="19">
        <f t="shared" si="10"/>
        <v>1285764105</v>
      </c>
      <c r="I167" s="4">
        <f t="shared" si="11"/>
        <v>60634.949540202782</v>
      </c>
      <c r="J167" s="8">
        <f t="shared" si="12"/>
        <v>11.012626730901262</v>
      </c>
      <c r="K167" s="8">
        <f t="shared" si="13"/>
        <v>9.9619922819086906</v>
      </c>
      <c r="L167" s="8">
        <f t="shared" si="14"/>
        <v>11.482311606352392</v>
      </c>
    </row>
    <row r="168" spans="1:12" x14ac:dyDescent="0.3">
      <c r="A168">
        <v>1750647</v>
      </c>
      <c r="B168" t="s">
        <v>176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19">
        <f t="shared" si="10"/>
        <v>1691272898</v>
      </c>
      <c r="I168" s="4">
        <f t="shared" si="11"/>
        <v>68508.644144691541</v>
      </c>
      <c r="J168" s="8">
        <f t="shared" si="12"/>
        <v>11.134715208182097</v>
      </c>
      <c r="K168" s="8">
        <f t="shared" si="13"/>
        <v>10.114032068273822</v>
      </c>
      <c r="L168" s="8">
        <f t="shared" si="14"/>
        <v>11.571929951546633</v>
      </c>
    </row>
    <row r="169" spans="1:12" x14ac:dyDescent="0.3">
      <c r="A169">
        <v>1751089</v>
      </c>
      <c r="B169" t="s">
        <v>177</v>
      </c>
      <c r="C169">
        <v>55648</v>
      </c>
      <c r="D169">
        <v>103911</v>
      </c>
      <c r="E169">
        <v>3488245797</v>
      </c>
      <c r="F169">
        <v>2207217374</v>
      </c>
      <c r="G169" s="9">
        <v>8.720889326672765E-2</v>
      </c>
      <c r="H169" s="19">
        <f t="shared" si="10"/>
        <v>5695463171</v>
      </c>
      <c r="I169" s="4">
        <f t="shared" si="11"/>
        <v>102348.02995615297</v>
      </c>
      <c r="J169" s="8">
        <f t="shared" si="12"/>
        <v>11.536134342796254</v>
      </c>
      <c r="K169" s="8">
        <f t="shared" si="13"/>
        <v>10.92680141715401</v>
      </c>
      <c r="L169" s="8">
        <f t="shared" si="14"/>
        <v>11.551290042513212</v>
      </c>
    </row>
    <row r="170" spans="1:12" x14ac:dyDescent="0.3">
      <c r="A170">
        <v>1751349</v>
      </c>
      <c r="B170" t="s">
        <v>178</v>
      </c>
      <c r="C170">
        <v>31632</v>
      </c>
      <c r="D170">
        <v>107608</v>
      </c>
      <c r="E170">
        <v>694366133</v>
      </c>
      <c r="F170">
        <v>1094312128</v>
      </c>
      <c r="G170" s="9">
        <v>0</v>
      </c>
      <c r="H170" s="19">
        <f t="shared" si="10"/>
        <v>1788678261</v>
      </c>
      <c r="I170" s="4">
        <f t="shared" si="11"/>
        <v>56546.480178300459</v>
      </c>
      <c r="J170" s="8">
        <f t="shared" si="12"/>
        <v>10.942818236959905</v>
      </c>
      <c r="K170" s="8">
        <f t="shared" si="13"/>
        <v>10.361924545410398</v>
      </c>
      <c r="L170" s="8">
        <f t="shared" si="14"/>
        <v>11.586250273388417</v>
      </c>
    </row>
    <row r="171" spans="1:12" x14ac:dyDescent="0.3">
      <c r="A171">
        <v>1751622</v>
      </c>
      <c r="B171" t="s">
        <v>179</v>
      </c>
      <c r="C171">
        <v>149424</v>
      </c>
      <c r="D171">
        <v>150937</v>
      </c>
      <c r="E171">
        <v>4754434419</v>
      </c>
      <c r="F171">
        <v>8845723206</v>
      </c>
      <c r="G171" s="9">
        <v>0.11856359502474255</v>
      </c>
      <c r="H171" s="19">
        <f t="shared" si="10"/>
        <v>13600157625</v>
      </c>
      <c r="I171" s="4">
        <f t="shared" si="11"/>
        <v>91017.223638772892</v>
      </c>
      <c r="J171" s="8">
        <f t="shared" si="12"/>
        <v>11.418804038345284</v>
      </c>
      <c r="K171" s="8">
        <f t="shared" si="13"/>
        <v>11.914543181349499</v>
      </c>
      <c r="L171" s="8">
        <f t="shared" si="14"/>
        <v>11.924617810194142</v>
      </c>
    </row>
    <row r="172" spans="1:12" x14ac:dyDescent="0.3">
      <c r="A172">
        <v>1752584</v>
      </c>
      <c r="B172" t="s">
        <v>180</v>
      </c>
      <c r="C172">
        <v>27456</v>
      </c>
      <c r="D172">
        <v>133071</v>
      </c>
      <c r="E172">
        <v>770917568</v>
      </c>
      <c r="F172">
        <v>1186300561</v>
      </c>
      <c r="G172" s="9">
        <v>7.477768795472918E-2</v>
      </c>
      <c r="H172" s="19">
        <f t="shared" si="10"/>
        <v>1957218129</v>
      </c>
      <c r="I172" s="4">
        <f t="shared" si="11"/>
        <v>71285.625327797199</v>
      </c>
      <c r="J172" s="8">
        <f t="shared" si="12"/>
        <v>11.174449977770911</v>
      </c>
      <c r="K172" s="8">
        <f t="shared" si="13"/>
        <v>10.220340002287688</v>
      </c>
      <c r="L172" s="8">
        <f t="shared" si="14"/>
        <v>11.798638099351365</v>
      </c>
    </row>
    <row r="173" spans="1:12" x14ac:dyDescent="0.3">
      <c r="A173">
        <v>1752103</v>
      </c>
      <c r="B173" t="s">
        <v>181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19">
        <f t="shared" si="10"/>
        <v>50378977</v>
      </c>
      <c r="I173" s="4">
        <f t="shared" si="11"/>
        <v>43731.750868055555</v>
      </c>
      <c r="J173" s="8">
        <f t="shared" si="12"/>
        <v>10.685829681749883</v>
      </c>
      <c r="K173" s="8">
        <f t="shared" si="13"/>
        <v>7.0492548412558369</v>
      </c>
      <c r="L173" s="8">
        <f t="shared" si="14"/>
        <v>11.772886844821409</v>
      </c>
    </row>
    <row r="174" spans="1:12" x14ac:dyDescent="0.3">
      <c r="A174">
        <v>1753000</v>
      </c>
      <c r="B174" t="s">
        <v>182</v>
      </c>
      <c r="C174">
        <v>30262</v>
      </c>
      <c r="D174">
        <v>78563</v>
      </c>
      <c r="E174" s="21">
        <v>1934070411</v>
      </c>
      <c r="F174">
        <v>1619625927</v>
      </c>
      <c r="G174" s="9">
        <v>0.13114648033126294</v>
      </c>
      <c r="H174" s="19">
        <f t="shared" si="10"/>
        <v>3553696338</v>
      </c>
      <c r="I174" s="4">
        <f t="shared" si="11"/>
        <v>117430.98070187033</v>
      </c>
      <c r="J174" s="8">
        <f t="shared" si="12"/>
        <v>11.673606041698438</v>
      </c>
      <c r="K174" s="8">
        <f t="shared" si="13"/>
        <v>10.317648079011516</v>
      </c>
      <c r="L174" s="8">
        <f t="shared" si="14"/>
        <v>11.271656129671937</v>
      </c>
    </row>
    <row r="175" spans="1:12" x14ac:dyDescent="0.3">
      <c r="A175">
        <v>1753377</v>
      </c>
      <c r="B175" t="s">
        <v>183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19">
        <f t="shared" si="10"/>
        <v>1167298061</v>
      </c>
      <c r="I175" s="4">
        <f t="shared" si="11"/>
        <v>76912.30552810173</v>
      </c>
      <c r="J175" s="8">
        <f t="shared" si="12"/>
        <v>11.250421162563205</v>
      </c>
      <c r="K175" s="8">
        <f t="shared" si="13"/>
        <v>9.627536402960045</v>
      </c>
      <c r="L175" s="8">
        <f t="shared" si="14"/>
        <v>11.380296522158208</v>
      </c>
    </row>
    <row r="176" spans="1:12" x14ac:dyDescent="0.3">
      <c r="A176">
        <v>1753442</v>
      </c>
      <c r="B176" t="s">
        <v>184</v>
      </c>
      <c r="C176">
        <v>18375</v>
      </c>
      <c r="D176">
        <v>111781</v>
      </c>
      <c r="E176">
        <v>690375755</v>
      </c>
      <c r="F176">
        <v>705859131</v>
      </c>
      <c r="G176" s="9">
        <v>0</v>
      </c>
      <c r="H176" s="19">
        <f t="shared" si="10"/>
        <v>1396234886</v>
      </c>
      <c r="I176" s="4">
        <f t="shared" si="11"/>
        <v>75985.572027210888</v>
      </c>
      <c r="J176" s="8">
        <f t="shared" si="12"/>
        <v>11.238298759499017</v>
      </c>
      <c r="K176" s="8">
        <f t="shared" si="13"/>
        <v>9.8187463240810366</v>
      </c>
      <c r="L176" s="8">
        <f t="shared" si="14"/>
        <v>11.624296878927884</v>
      </c>
    </row>
    <row r="177" spans="1:12" x14ac:dyDescent="0.3">
      <c r="A177">
        <v>1753455</v>
      </c>
      <c r="B177" t="s">
        <v>185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19">
        <f t="shared" si="10"/>
        <v>298160053</v>
      </c>
      <c r="I177" s="4">
        <f t="shared" si="11"/>
        <v>95779.008352071949</v>
      </c>
      <c r="J177" s="8">
        <f t="shared" si="12"/>
        <v>11.469798820450562</v>
      </c>
      <c r="K177" s="8">
        <f t="shared" si="13"/>
        <v>8.0433421704416084</v>
      </c>
      <c r="L177" s="8">
        <f t="shared" si="14"/>
        <v>12.284190424794126</v>
      </c>
    </row>
    <row r="178" spans="1:12" x14ac:dyDescent="0.3">
      <c r="A178">
        <v>1753559</v>
      </c>
      <c r="B178" t="s">
        <v>186</v>
      </c>
      <c r="C178">
        <v>30772</v>
      </c>
      <c r="D178">
        <v>56815</v>
      </c>
      <c r="E178">
        <v>150469569</v>
      </c>
      <c r="F178">
        <v>258913043</v>
      </c>
      <c r="G178" s="9">
        <v>0.20790662895412726</v>
      </c>
      <c r="H178" s="19">
        <f t="shared" si="10"/>
        <v>409382612</v>
      </c>
      <c r="I178" s="4">
        <f t="shared" si="11"/>
        <v>13303.737553620174</v>
      </c>
      <c r="J178" s="8">
        <f t="shared" si="12"/>
        <v>9.4958002938005688</v>
      </c>
      <c r="K178" s="8">
        <f t="shared" si="13"/>
        <v>10.334360464578825</v>
      </c>
      <c r="L178" s="8">
        <f t="shared" si="14"/>
        <v>10.94755565435211</v>
      </c>
    </row>
    <row r="179" spans="1:12" x14ac:dyDescent="0.3">
      <c r="A179">
        <v>1754144</v>
      </c>
      <c r="B179" t="s">
        <v>187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19">
        <f t="shared" si="10"/>
        <v>906201071</v>
      </c>
      <c r="I179" s="4">
        <f t="shared" si="11"/>
        <v>120907.4144096064</v>
      </c>
      <c r="J179" s="8">
        <f t="shared" si="12"/>
        <v>11.702780361518224</v>
      </c>
      <c r="K179" s="8">
        <f t="shared" si="13"/>
        <v>8.9219914105366982</v>
      </c>
      <c r="L179" s="8">
        <f t="shared" si="14"/>
        <v>11.299150392097582</v>
      </c>
    </row>
    <row r="180" spans="1:12" x14ac:dyDescent="0.3">
      <c r="A180">
        <v>1753481</v>
      </c>
      <c r="B180" t="s">
        <v>188</v>
      </c>
      <c r="C180">
        <v>34642</v>
      </c>
      <c r="D180">
        <v>155321</v>
      </c>
      <c r="E180">
        <v>1003491177</v>
      </c>
      <c r="F180">
        <v>3206339539</v>
      </c>
      <c r="G180" s="9">
        <v>0</v>
      </c>
      <c r="H180" s="19">
        <f t="shared" si="10"/>
        <v>4209830716</v>
      </c>
      <c r="I180" s="4">
        <f t="shared" si="11"/>
        <v>121523.8934241672</v>
      </c>
      <c r="J180" s="8">
        <f t="shared" si="12"/>
        <v>11.707866176125785</v>
      </c>
      <c r="K180" s="8">
        <f t="shared" si="13"/>
        <v>10.452822097730225</v>
      </c>
      <c r="L180" s="8">
        <f t="shared" si="14"/>
        <v>11.953249222145764</v>
      </c>
    </row>
    <row r="181" spans="1:12" x14ac:dyDescent="0.3">
      <c r="A181">
        <v>1753663</v>
      </c>
      <c r="B181" t="s">
        <v>189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19">
        <f t="shared" si="10"/>
        <v>1100082567</v>
      </c>
      <c r="I181" s="4">
        <f t="shared" si="11"/>
        <v>193574.26834418441</v>
      </c>
      <c r="J181" s="8">
        <f t="shared" si="12"/>
        <v>12.173416533545776</v>
      </c>
      <c r="K181" s="8">
        <f t="shared" si="13"/>
        <v>8.6452345412971212</v>
      </c>
      <c r="L181" s="8">
        <f t="shared" si="14"/>
        <v>12.103441734443214</v>
      </c>
    </row>
    <row r="182" spans="1:12" x14ac:dyDescent="0.3">
      <c r="A182">
        <v>1753871</v>
      </c>
      <c r="B182" t="s">
        <v>190</v>
      </c>
      <c r="C182">
        <v>12547</v>
      </c>
      <c r="D182">
        <v>77564</v>
      </c>
      <c r="E182">
        <v>392943932</v>
      </c>
      <c r="F182">
        <v>590411689</v>
      </c>
      <c r="G182" s="9">
        <v>0</v>
      </c>
      <c r="H182" s="19">
        <f t="shared" si="10"/>
        <v>983355621</v>
      </c>
      <c r="I182" s="4">
        <f t="shared" si="11"/>
        <v>78373.764326133736</v>
      </c>
      <c r="J182" s="8">
        <f t="shared" si="12"/>
        <v>11.269244511637202</v>
      </c>
      <c r="K182" s="8">
        <f t="shared" si="13"/>
        <v>9.4372368721596995</v>
      </c>
      <c r="L182" s="8">
        <f t="shared" si="14"/>
        <v>11.258858681002508</v>
      </c>
    </row>
    <row r="183" spans="1:12" x14ac:dyDescent="0.3">
      <c r="A183">
        <v>1754534</v>
      </c>
      <c r="B183" t="s">
        <v>191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19">
        <f t="shared" si="10"/>
        <v>3505331222</v>
      </c>
      <c r="I183" s="4">
        <f t="shared" si="11"/>
        <v>436638.16915794718</v>
      </c>
      <c r="J183" s="8">
        <f t="shared" si="12"/>
        <v>12.986860142909253</v>
      </c>
      <c r="K183" s="8">
        <f t="shared" si="13"/>
        <v>8.9906907099162279</v>
      </c>
      <c r="L183" s="8">
        <f t="shared" si="14"/>
        <v>12.050137875159413</v>
      </c>
    </row>
    <row r="184" spans="1:12" x14ac:dyDescent="0.3">
      <c r="A184">
        <v>1754638</v>
      </c>
      <c r="B184" t="s">
        <v>192</v>
      </c>
      <c r="C184">
        <v>26888</v>
      </c>
      <c r="D184">
        <v>87941</v>
      </c>
      <c r="E184">
        <v>276346345</v>
      </c>
      <c r="F184">
        <v>648100850</v>
      </c>
      <c r="G184" s="9">
        <v>7.32949996360725E-2</v>
      </c>
      <c r="H184" s="19">
        <f t="shared" si="10"/>
        <v>924447195</v>
      </c>
      <c r="I184" s="4">
        <f t="shared" si="11"/>
        <v>34381.404157988691</v>
      </c>
      <c r="J184" s="8">
        <f t="shared" si="12"/>
        <v>10.445271120394517</v>
      </c>
      <c r="K184" s="8">
        <f t="shared" si="13"/>
        <v>10.199435369404942</v>
      </c>
      <c r="L184" s="8">
        <f t="shared" si="14"/>
        <v>11.384421414059732</v>
      </c>
    </row>
    <row r="185" spans="1:12" x14ac:dyDescent="0.3">
      <c r="A185">
        <v>1754820</v>
      </c>
      <c r="B185" t="s">
        <v>193</v>
      </c>
      <c r="C185">
        <v>57098</v>
      </c>
      <c r="D185">
        <v>82493</v>
      </c>
      <c r="E185">
        <v>1462929268</v>
      </c>
      <c r="F185">
        <v>1633123906</v>
      </c>
      <c r="G185" s="9">
        <v>0.28835543675679381</v>
      </c>
      <c r="H185" s="19">
        <f t="shared" si="10"/>
        <v>3096053174</v>
      </c>
      <c r="I185" s="4">
        <f t="shared" si="11"/>
        <v>54223.495989351642</v>
      </c>
      <c r="J185" s="8">
        <f t="shared" si="12"/>
        <v>10.900869598830036</v>
      </c>
      <c r="K185" s="8">
        <f t="shared" si="13"/>
        <v>10.952524368760965</v>
      </c>
      <c r="L185" s="8">
        <f t="shared" si="14"/>
        <v>11.320468720238088</v>
      </c>
    </row>
    <row r="186" spans="1:12" x14ac:dyDescent="0.3">
      <c r="A186">
        <v>1754885</v>
      </c>
      <c r="B186" t="s">
        <v>194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19">
        <f t="shared" si="10"/>
        <v>2982117713</v>
      </c>
      <c r="I186" s="4">
        <f t="shared" si="11"/>
        <v>55933.934408702989</v>
      </c>
      <c r="J186" s="8">
        <f t="shared" si="12"/>
        <v>10.93192653057133</v>
      </c>
      <c r="K186" s="8">
        <f t="shared" si="13"/>
        <v>10.883972996452281</v>
      </c>
      <c r="L186" s="8">
        <f t="shared" si="14"/>
        <v>11.590127217873695</v>
      </c>
    </row>
    <row r="187" spans="1:12" x14ac:dyDescent="0.3">
      <c r="A187">
        <v>1754560</v>
      </c>
      <c r="B187" t="s">
        <v>195</v>
      </c>
      <c r="C187">
        <v>2714</v>
      </c>
      <c r="D187">
        <v>70586</v>
      </c>
      <c r="E187">
        <v>292657752</v>
      </c>
      <c r="F187">
        <v>308975314</v>
      </c>
      <c r="G187" s="9">
        <v>0</v>
      </c>
      <c r="H187" s="19">
        <f t="shared" si="10"/>
        <v>601633066</v>
      </c>
      <c r="I187" s="4">
        <f t="shared" si="11"/>
        <v>221677.62196020634</v>
      </c>
      <c r="J187" s="8">
        <f t="shared" si="12"/>
        <v>12.308979452125508</v>
      </c>
      <c r="K187" s="8">
        <f t="shared" si="13"/>
        <v>7.9061788403948148</v>
      </c>
      <c r="L187" s="8">
        <f t="shared" si="14"/>
        <v>11.164587103533947</v>
      </c>
    </row>
    <row r="188" spans="1:12" x14ac:dyDescent="0.3">
      <c r="A188">
        <v>1755041</v>
      </c>
      <c r="B188" t="s">
        <v>196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19">
        <f t="shared" si="10"/>
        <v>70816934</v>
      </c>
      <c r="I188" s="4">
        <f t="shared" si="11"/>
        <v>28857.75631621842</v>
      </c>
      <c r="J188" s="8">
        <f t="shared" si="12"/>
        <v>10.270134085584887</v>
      </c>
      <c r="K188" s="8">
        <f t="shared" si="13"/>
        <v>7.8054746252708567</v>
      </c>
      <c r="L188" s="8">
        <f t="shared" si="14"/>
        <v>11.636248681002227</v>
      </c>
    </row>
    <row r="189" spans="1:12" x14ac:dyDescent="0.3">
      <c r="A189">
        <v>1755639</v>
      </c>
      <c r="B189" t="s">
        <v>197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19">
        <f t="shared" si="10"/>
        <v>10541057</v>
      </c>
      <c r="I189" s="4">
        <f t="shared" si="11"/>
        <v>80466.083969465646</v>
      </c>
      <c r="J189" s="8">
        <f t="shared" si="12"/>
        <v>11.295591057478152</v>
      </c>
      <c r="K189" s="8">
        <f t="shared" si="13"/>
        <v>4.8751973232011512</v>
      </c>
      <c r="L189" s="8">
        <f t="shared" si="14"/>
        <v>11.182683778099651</v>
      </c>
    </row>
    <row r="190" spans="1:12" x14ac:dyDescent="0.3">
      <c r="A190">
        <v>1755938</v>
      </c>
      <c r="B190" t="s">
        <v>198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19">
        <f t="shared" si="10"/>
        <v>340598538</v>
      </c>
      <c r="I190" s="4">
        <f t="shared" si="11"/>
        <v>73468.19197584124</v>
      </c>
      <c r="J190" s="8">
        <f t="shared" si="12"/>
        <v>11.204607829298874</v>
      </c>
      <c r="K190" s="8">
        <f t="shared" si="13"/>
        <v>8.4416072044596415</v>
      </c>
      <c r="L190" s="8">
        <f t="shared" si="14"/>
        <v>11.586696237421377</v>
      </c>
    </row>
    <row r="191" spans="1:12" x14ac:dyDescent="0.3">
      <c r="A191">
        <v>1756627</v>
      </c>
      <c r="B191" t="s">
        <v>199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19">
        <f t="shared" si="10"/>
        <v>432183139</v>
      </c>
      <c r="I191" s="4">
        <f t="shared" si="11"/>
        <v>63951.337525895236</v>
      </c>
      <c r="J191" s="8">
        <f t="shared" si="12"/>
        <v>11.065877721970368</v>
      </c>
      <c r="K191" s="8">
        <f t="shared" si="13"/>
        <v>8.818482267274236</v>
      </c>
      <c r="L191" s="8">
        <f t="shared" si="14"/>
        <v>11.680818428445384</v>
      </c>
    </row>
    <row r="192" spans="1:12" x14ac:dyDescent="0.3">
      <c r="A192">
        <v>1756640</v>
      </c>
      <c r="B192" t="s">
        <v>200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19">
        <f t="shared" si="10"/>
        <v>5592834644</v>
      </c>
      <c r="I192" s="4">
        <f t="shared" si="11"/>
        <v>96493.066786287338</v>
      </c>
      <c r="J192" s="8">
        <f t="shared" si="12"/>
        <v>11.477226437971749</v>
      </c>
      <c r="K192" s="8">
        <f t="shared" si="13"/>
        <v>10.967525649563905</v>
      </c>
      <c r="L192" s="8">
        <f t="shared" si="14"/>
        <v>11.502662985403719</v>
      </c>
    </row>
    <row r="193" spans="1:12" x14ac:dyDescent="0.3">
      <c r="A193">
        <v>1756887</v>
      </c>
      <c r="B193" t="s">
        <v>201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19">
        <f t="shared" si="10"/>
        <v>2087017873</v>
      </c>
      <c r="I193" s="4">
        <f t="shared" si="11"/>
        <v>58850.573076163892</v>
      </c>
      <c r="J193" s="8">
        <f t="shared" si="12"/>
        <v>10.982756850553734</v>
      </c>
      <c r="K193" s="8">
        <f t="shared" si="13"/>
        <v>10.476245178418486</v>
      </c>
      <c r="L193" s="8">
        <f t="shared" si="14"/>
        <v>11.694254863070816</v>
      </c>
    </row>
    <row r="194" spans="1:12" x14ac:dyDescent="0.3">
      <c r="A194">
        <v>1757225</v>
      </c>
      <c r="B194" t="s">
        <v>202</v>
      </c>
      <c r="C194">
        <v>66548</v>
      </c>
      <c r="D194">
        <v>95950</v>
      </c>
      <c r="E194">
        <v>1214595190</v>
      </c>
      <c r="F194">
        <v>2334196490</v>
      </c>
      <c r="G194" s="9">
        <v>8.3907639747894211E-2</v>
      </c>
      <c r="H194" s="19">
        <f t="shared" ref="H194:H257" si="15">E194+F194</f>
        <v>3548791680</v>
      </c>
      <c r="I194" s="4">
        <f t="shared" ref="I194:I257" si="16">H194/C194</f>
        <v>53326.79689847929</v>
      </c>
      <c r="J194" s="8">
        <f t="shared" ref="J194:J257" si="17">LN(I194)</f>
        <v>10.884194239883477</v>
      </c>
      <c r="K194" s="8">
        <f t="shared" ref="K194:K257" si="18">LN(C194)</f>
        <v>11.105678770779633</v>
      </c>
      <c r="L194" s="8">
        <f t="shared" ref="L194:L257" si="19">LN(D194)</f>
        <v>11.471582501435845</v>
      </c>
    </row>
    <row r="195" spans="1:12" x14ac:dyDescent="0.3">
      <c r="A195">
        <v>1757381</v>
      </c>
      <c r="B195" t="s">
        <v>203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19">
        <f t="shared" si="15"/>
        <v>747985769</v>
      </c>
      <c r="I195" s="4">
        <f t="shared" si="16"/>
        <v>63297.433274096642</v>
      </c>
      <c r="J195" s="8">
        <f t="shared" si="17"/>
        <v>11.055600058717681</v>
      </c>
      <c r="K195" s="8">
        <f t="shared" si="18"/>
        <v>9.3772944516390151</v>
      </c>
      <c r="L195" s="8">
        <f t="shared" si="19"/>
        <v>11.589645736382913</v>
      </c>
    </row>
    <row r="196" spans="1:12" x14ac:dyDescent="0.3">
      <c r="A196">
        <v>1757394</v>
      </c>
      <c r="B196" t="s">
        <v>204</v>
      </c>
      <c r="C196">
        <v>18139</v>
      </c>
      <c r="D196">
        <v>83969</v>
      </c>
      <c r="E196">
        <v>130274953</v>
      </c>
      <c r="F196">
        <v>519539384</v>
      </c>
      <c r="G196" s="9">
        <v>0</v>
      </c>
      <c r="H196" s="19">
        <f t="shared" si="15"/>
        <v>649814337</v>
      </c>
      <c r="I196" s="4">
        <f t="shared" si="16"/>
        <v>35824.154418655933</v>
      </c>
      <c r="J196" s="8">
        <f t="shared" si="17"/>
        <v>10.486377649309816</v>
      </c>
      <c r="K196" s="8">
        <f t="shared" si="18"/>
        <v>9.8058195953579688</v>
      </c>
      <c r="L196" s="8">
        <f t="shared" si="19"/>
        <v>11.338202962091572</v>
      </c>
    </row>
    <row r="197" spans="1:12" x14ac:dyDescent="0.3">
      <c r="A197">
        <v>1757407</v>
      </c>
      <c r="B197" t="s">
        <v>205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19">
        <f t="shared" si="15"/>
        <v>421878953</v>
      </c>
      <c r="I197" s="4">
        <f t="shared" si="16"/>
        <v>87309.385968543051</v>
      </c>
      <c r="J197" s="8">
        <f t="shared" si="17"/>
        <v>11.377213250006593</v>
      </c>
      <c r="K197" s="8">
        <f t="shared" si="18"/>
        <v>8.4830157396146504</v>
      </c>
      <c r="L197" s="8">
        <f t="shared" si="19"/>
        <v>11.74612231213356</v>
      </c>
    </row>
    <row r="198" spans="1:12" x14ac:dyDescent="0.3">
      <c r="A198">
        <v>1757654</v>
      </c>
      <c r="B198" t="s">
        <v>206</v>
      </c>
      <c r="C198">
        <v>7631</v>
      </c>
      <c r="D198">
        <v>62875</v>
      </c>
      <c r="E198">
        <v>59354454</v>
      </c>
      <c r="F198">
        <v>62844558</v>
      </c>
      <c r="G198" s="9">
        <v>0.16296766011414077</v>
      </c>
      <c r="H198" s="19">
        <f t="shared" si="15"/>
        <v>122199012</v>
      </c>
      <c r="I198" s="4">
        <f t="shared" si="16"/>
        <v>16013.499148211244</v>
      </c>
      <c r="J198" s="8">
        <f t="shared" si="17"/>
        <v>9.6811873422730681</v>
      </c>
      <c r="K198" s="8">
        <f t="shared" si="18"/>
        <v>8.9399741772896331</v>
      </c>
      <c r="L198" s="8">
        <f t="shared" si="19"/>
        <v>11.048903907402041</v>
      </c>
    </row>
    <row r="199" spans="1:12" x14ac:dyDescent="0.3">
      <c r="A199">
        <v>1757732</v>
      </c>
      <c r="B199" t="s">
        <v>207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19">
        <f t="shared" si="15"/>
        <v>282294544</v>
      </c>
      <c r="I199" s="4">
        <f t="shared" si="16"/>
        <v>13508.208632405014</v>
      </c>
      <c r="J199" s="8">
        <f t="shared" si="17"/>
        <v>9.5110528264857557</v>
      </c>
      <c r="K199" s="8">
        <f t="shared" si="18"/>
        <v>9.9474087395940565</v>
      </c>
      <c r="L199" s="8">
        <f t="shared" si="19"/>
        <v>11.039796958376968</v>
      </c>
    </row>
    <row r="200" spans="1:12" x14ac:dyDescent="0.3">
      <c r="A200">
        <v>1757875</v>
      </c>
      <c r="B200" t="s">
        <v>208</v>
      </c>
      <c r="C200">
        <v>39241</v>
      </c>
      <c r="D200">
        <v>138059</v>
      </c>
      <c r="E200">
        <v>569427475</v>
      </c>
      <c r="F200">
        <v>2045142443</v>
      </c>
      <c r="G200" s="9">
        <v>0</v>
      </c>
      <c r="H200" s="19">
        <f t="shared" si="15"/>
        <v>2614569918</v>
      </c>
      <c r="I200" s="4">
        <f t="shared" si="16"/>
        <v>66628.524196631071</v>
      </c>
      <c r="J200" s="8">
        <f t="shared" si="17"/>
        <v>11.106888056078674</v>
      </c>
      <c r="K200" s="8">
        <f t="shared" si="18"/>
        <v>10.577477397554379</v>
      </c>
      <c r="L200" s="8">
        <f t="shared" si="19"/>
        <v>11.835436409003652</v>
      </c>
    </row>
    <row r="201" spans="1:12" x14ac:dyDescent="0.3">
      <c r="A201">
        <v>1759052</v>
      </c>
      <c r="B201" t="s">
        <v>209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19">
        <f t="shared" si="15"/>
        <v>235428910</v>
      </c>
      <c r="I201" s="4">
        <f t="shared" si="16"/>
        <v>52763.090542357684</v>
      </c>
      <c r="J201" s="8">
        <f t="shared" si="17"/>
        <v>10.873567182491662</v>
      </c>
      <c r="K201" s="8">
        <f t="shared" si="18"/>
        <v>8.4033523749924779</v>
      </c>
      <c r="L201" s="8">
        <f t="shared" si="19"/>
        <v>11.559732712077485</v>
      </c>
    </row>
    <row r="202" spans="1:12" x14ac:dyDescent="0.3">
      <c r="A202">
        <v>1759572</v>
      </c>
      <c r="B202" t="s">
        <v>210</v>
      </c>
      <c r="C202">
        <v>1284</v>
      </c>
      <c r="D202">
        <v>25703</v>
      </c>
      <c r="E202">
        <v>11843778</v>
      </c>
      <c r="F202">
        <v>5731998</v>
      </c>
      <c r="G202" s="9">
        <v>0</v>
      </c>
      <c r="H202" s="19">
        <f t="shared" si="15"/>
        <v>17575776</v>
      </c>
      <c r="I202" s="4">
        <f t="shared" si="16"/>
        <v>13688.299065420561</v>
      </c>
      <c r="J202" s="8">
        <f t="shared" si="17"/>
        <v>9.5242966640636642</v>
      </c>
      <c r="K202" s="8">
        <f t="shared" si="18"/>
        <v>7.1577354842499066</v>
      </c>
      <c r="L202" s="8">
        <f t="shared" si="19"/>
        <v>10.154362995588228</v>
      </c>
    </row>
    <row r="203" spans="1:12" x14ac:dyDescent="0.3">
      <c r="A203">
        <v>1759988</v>
      </c>
      <c r="B203" t="s">
        <v>211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19">
        <f t="shared" si="15"/>
        <v>431954294</v>
      </c>
      <c r="I203" s="4">
        <f t="shared" si="16"/>
        <v>40842.879538577916</v>
      </c>
      <c r="J203" s="8">
        <f t="shared" si="17"/>
        <v>10.617487777593679</v>
      </c>
      <c r="K203" s="8">
        <f t="shared" si="18"/>
        <v>9.2663425620914683</v>
      </c>
      <c r="L203" s="8">
        <f t="shared" si="19"/>
        <v>11.6942465214306</v>
      </c>
    </row>
    <row r="204" spans="1:12" x14ac:dyDescent="0.3">
      <c r="A204">
        <v>1760287</v>
      </c>
      <c r="B204" t="s">
        <v>212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19">
        <f t="shared" si="15"/>
        <v>2925633637</v>
      </c>
      <c r="I204" s="4">
        <f t="shared" si="16"/>
        <v>64011.238092112457</v>
      </c>
      <c r="J204" s="8">
        <f t="shared" si="17"/>
        <v>11.066813942116035</v>
      </c>
      <c r="K204" s="8">
        <f t="shared" si="18"/>
        <v>10.729962980087919</v>
      </c>
      <c r="L204" s="8">
        <f t="shared" si="19"/>
        <v>11.865446794583969</v>
      </c>
    </row>
    <row r="205" spans="1:12" x14ac:dyDescent="0.3">
      <c r="A205">
        <v>1760352</v>
      </c>
      <c r="B205" t="s">
        <v>213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19">
        <f t="shared" si="15"/>
        <v>546305546</v>
      </c>
      <c r="I205" s="4">
        <f t="shared" si="16"/>
        <v>46989.983313263372</v>
      </c>
      <c r="J205" s="8">
        <f t="shared" si="17"/>
        <v>10.757689736984293</v>
      </c>
      <c r="K205" s="8">
        <f t="shared" si="18"/>
        <v>9.3609992482612956</v>
      </c>
      <c r="L205" s="8">
        <f t="shared" si="19"/>
        <v>11.327824047942613</v>
      </c>
    </row>
    <row r="206" spans="1:12" x14ac:dyDescent="0.3">
      <c r="A206">
        <v>1760391</v>
      </c>
      <c r="B206" t="s">
        <v>214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19">
        <f t="shared" si="15"/>
        <v>8358247</v>
      </c>
      <c r="I206" s="4">
        <f t="shared" si="16"/>
        <v>41791.235000000001</v>
      </c>
      <c r="J206" s="8">
        <f t="shared" si="17"/>
        <v>10.640441907529821</v>
      </c>
      <c r="K206" s="8">
        <f t="shared" si="18"/>
        <v>5.2983173665480363</v>
      </c>
      <c r="L206" s="8">
        <f t="shared" si="19"/>
        <v>11.851630920386748</v>
      </c>
    </row>
    <row r="207" spans="1:12" x14ac:dyDescent="0.3">
      <c r="A207">
        <v>1761216</v>
      </c>
      <c r="B207" t="s">
        <v>215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19">
        <f t="shared" si="15"/>
        <v>68687674</v>
      </c>
      <c r="I207" s="4">
        <f t="shared" si="16"/>
        <v>43638.928843710295</v>
      </c>
      <c r="J207" s="8">
        <f t="shared" si="17"/>
        <v>10.683704894359568</v>
      </c>
      <c r="K207" s="8">
        <f t="shared" si="18"/>
        <v>7.3613754289773485</v>
      </c>
      <c r="L207" s="8">
        <f t="shared" si="19"/>
        <v>11.878727628822016</v>
      </c>
    </row>
    <row r="208" spans="1:12" x14ac:dyDescent="0.3">
      <c r="A208">
        <v>1761314</v>
      </c>
      <c r="B208" t="s">
        <v>216</v>
      </c>
      <c r="C208">
        <v>5331</v>
      </c>
      <c r="D208">
        <v>71994</v>
      </c>
      <c r="E208">
        <v>88514545</v>
      </c>
      <c r="F208">
        <v>71889963</v>
      </c>
      <c r="G208" s="9">
        <v>0</v>
      </c>
      <c r="H208" s="19">
        <f t="shared" si="15"/>
        <v>160404508</v>
      </c>
      <c r="I208" s="4">
        <f t="shared" si="16"/>
        <v>30089.009191521291</v>
      </c>
      <c r="J208" s="8">
        <f t="shared" si="17"/>
        <v>10.311915240917152</v>
      </c>
      <c r="K208" s="8">
        <f t="shared" si="18"/>
        <v>8.581294116822761</v>
      </c>
      <c r="L208" s="8">
        <f t="shared" si="19"/>
        <v>11.184338061192443</v>
      </c>
    </row>
    <row r="209" spans="1:12" x14ac:dyDescent="0.3">
      <c r="A209">
        <v>1761678</v>
      </c>
      <c r="B209" t="s">
        <v>217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19">
        <f t="shared" si="15"/>
        <v>162974102</v>
      </c>
      <c r="I209" s="4">
        <f t="shared" si="16"/>
        <v>81814.308232931726</v>
      </c>
      <c r="J209" s="8">
        <f t="shared" si="17"/>
        <v>11.3122074245676</v>
      </c>
      <c r="K209" s="8">
        <f t="shared" si="18"/>
        <v>7.5968944381445436</v>
      </c>
      <c r="L209" s="8">
        <f t="shared" si="19"/>
        <v>11.836667009112622</v>
      </c>
    </row>
    <row r="210" spans="1:12" x14ac:dyDescent="0.3">
      <c r="A210">
        <v>1762016</v>
      </c>
      <c r="B210" t="s">
        <v>218</v>
      </c>
      <c r="C210">
        <v>15681</v>
      </c>
      <c r="D210">
        <v>91599</v>
      </c>
      <c r="E210">
        <v>175500304</v>
      </c>
      <c r="F210">
        <v>529334333</v>
      </c>
      <c r="G210" s="9">
        <v>0.17580022418732097</v>
      </c>
      <c r="H210" s="19">
        <f t="shared" si="15"/>
        <v>704834637</v>
      </c>
      <c r="I210" s="4">
        <f t="shared" si="16"/>
        <v>44948.321982016452</v>
      </c>
      <c r="J210" s="8">
        <f t="shared" si="17"/>
        <v>10.713268708435802</v>
      </c>
      <c r="K210" s="8">
        <f t="shared" si="18"/>
        <v>9.6602050673810318</v>
      </c>
      <c r="L210" s="8">
        <f t="shared" si="19"/>
        <v>11.425175633572064</v>
      </c>
    </row>
    <row r="211" spans="1:12" x14ac:dyDescent="0.3">
      <c r="A211">
        <v>1763641</v>
      </c>
      <c r="B211" t="s">
        <v>219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19">
        <f t="shared" si="15"/>
        <v>127685725</v>
      </c>
      <c r="I211" s="4">
        <f t="shared" si="16"/>
        <v>50468.666007905136</v>
      </c>
      <c r="J211" s="8">
        <f t="shared" si="17"/>
        <v>10.829107947598132</v>
      </c>
      <c r="K211" s="8">
        <f t="shared" si="18"/>
        <v>7.8359745817215662</v>
      </c>
      <c r="L211" s="8">
        <f t="shared" si="19"/>
        <v>11.16165020219265</v>
      </c>
    </row>
    <row r="212" spans="1:12" x14ac:dyDescent="0.3">
      <c r="A212">
        <v>1763706</v>
      </c>
      <c r="B212" t="s">
        <v>220</v>
      </c>
      <c r="C212">
        <v>12576</v>
      </c>
      <c r="D212">
        <v>71724</v>
      </c>
      <c r="E212">
        <v>139472211</v>
      </c>
      <c r="F212">
        <v>218936786</v>
      </c>
      <c r="G212" s="9">
        <v>0</v>
      </c>
      <c r="H212" s="19">
        <f t="shared" si="15"/>
        <v>358408997</v>
      </c>
      <c r="I212" s="4">
        <f t="shared" si="16"/>
        <v>28499.4431456743</v>
      </c>
      <c r="J212" s="8">
        <f t="shared" si="17"/>
        <v>10.257639827317588</v>
      </c>
      <c r="K212" s="8">
        <f t="shared" si="18"/>
        <v>9.4395455146689873</v>
      </c>
      <c r="L212" s="8">
        <f t="shared" si="19"/>
        <v>11.180580698612255</v>
      </c>
    </row>
    <row r="213" spans="1:12" x14ac:dyDescent="0.3">
      <c r="A213">
        <v>1764135</v>
      </c>
      <c r="B213" t="s">
        <v>221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19">
        <f t="shared" si="15"/>
        <v>60438785</v>
      </c>
      <c r="I213" s="4">
        <f t="shared" si="16"/>
        <v>77684.81362467866</v>
      </c>
      <c r="J213" s="8">
        <f t="shared" si="17"/>
        <v>11.260415068407289</v>
      </c>
      <c r="K213" s="8">
        <f t="shared" si="18"/>
        <v>6.6567265241783913</v>
      </c>
      <c r="L213" s="8">
        <f t="shared" si="19"/>
        <v>11.967180737247824</v>
      </c>
    </row>
    <row r="214" spans="1:12" x14ac:dyDescent="0.3">
      <c r="A214">
        <v>1764304</v>
      </c>
      <c r="B214" t="s">
        <v>222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19">
        <f t="shared" si="15"/>
        <v>993529860</v>
      </c>
      <c r="I214" s="4">
        <f t="shared" si="16"/>
        <v>86476.617634258859</v>
      </c>
      <c r="J214" s="8">
        <f t="shared" si="17"/>
        <v>11.367629340010966</v>
      </c>
      <c r="K214" s="8">
        <f t="shared" si="18"/>
        <v>9.3491453348533646</v>
      </c>
      <c r="L214" s="8">
        <f t="shared" si="19"/>
        <v>11.909760104157463</v>
      </c>
    </row>
    <row r="215" spans="1:12" x14ac:dyDescent="0.3">
      <c r="A215">
        <v>1764343</v>
      </c>
      <c r="B215" t="s">
        <v>223</v>
      </c>
      <c r="C215">
        <v>10482</v>
      </c>
      <c r="D215">
        <v>74793</v>
      </c>
      <c r="E215">
        <v>156190646</v>
      </c>
      <c r="F215">
        <v>283755806</v>
      </c>
      <c r="G215" s="9">
        <v>0</v>
      </c>
      <c r="H215" s="19">
        <f t="shared" si="15"/>
        <v>439946452</v>
      </c>
      <c r="I215" s="4">
        <f t="shared" si="16"/>
        <v>41971.613432551043</v>
      </c>
      <c r="J215" s="8">
        <f t="shared" si="17"/>
        <v>10.644748798108424</v>
      </c>
      <c r="K215" s="8">
        <f t="shared" si="18"/>
        <v>9.2574147793621115</v>
      </c>
      <c r="L215" s="8">
        <f t="shared" si="19"/>
        <v>11.222479576695717</v>
      </c>
    </row>
    <row r="216" spans="1:12" x14ac:dyDescent="0.3">
      <c r="A216">
        <v>1764278</v>
      </c>
      <c r="B216" t="s">
        <v>224</v>
      </c>
      <c r="C216">
        <v>10515</v>
      </c>
      <c r="D216">
        <v>45709</v>
      </c>
      <c r="E216">
        <v>53945819</v>
      </c>
      <c r="F216">
        <v>127888284</v>
      </c>
      <c r="G216" s="9">
        <v>0.8597955547219357</v>
      </c>
      <c r="H216" s="19">
        <f t="shared" si="15"/>
        <v>181834103</v>
      </c>
      <c r="I216" s="4">
        <f t="shared" si="16"/>
        <v>17292.829576795055</v>
      </c>
      <c r="J216" s="8">
        <f t="shared" si="17"/>
        <v>9.7580472192374632</v>
      </c>
      <c r="K216" s="8">
        <f t="shared" si="18"/>
        <v>9.2605580881368006</v>
      </c>
      <c r="L216" s="8">
        <f t="shared" si="19"/>
        <v>10.73005049403551</v>
      </c>
    </row>
    <row r="217" spans="1:12" x14ac:dyDescent="0.3">
      <c r="A217">
        <v>1764421</v>
      </c>
      <c r="B217" t="s">
        <v>225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19">
        <f t="shared" si="15"/>
        <v>457989202</v>
      </c>
      <c r="I217" s="4">
        <f t="shared" si="16"/>
        <v>50444.895032492568</v>
      </c>
      <c r="J217" s="8">
        <f t="shared" si="17"/>
        <v>10.828636832009559</v>
      </c>
      <c r="K217" s="8">
        <f t="shared" si="18"/>
        <v>9.1137193333717565</v>
      </c>
      <c r="L217" s="8">
        <f t="shared" si="19"/>
        <v>11.913170304488508</v>
      </c>
    </row>
    <row r="218" spans="1:12" x14ac:dyDescent="0.3">
      <c r="A218">
        <v>1764538</v>
      </c>
      <c r="B218" t="s">
        <v>226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19">
        <f t="shared" si="15"/>
        <v>408999932</v>
      </c>
      <c r="I218" s="4">
        <f t="shared" si="16"/>
        <v>102557.65596790372</v>
      </c>
      <c r="J218" s="8">
        <f t="shared" si="17"/>
        <v>11.538180416666165</v>
      </c>
      <c r="K218" s="8">
        <f t="shared" si="18"/>
        <v>8.291045131081729</v>
      </c>
      <c r="L218" s="8">
        <f t="shared" si="19"/>
        <v>12.40096485949798</v>
      </c>
    </row>
    <row r="219" spans="1:12" x14ac:dyDescent="0.3">
      <c r="A219">
        <v>1764616</v>
      </c>
      <c r="B219" t="s">
        <v>227</v>
      </c>
      <c r="C219">
        <v>4956</v>
      </c>
      <c r="D219">
        <v>37594</v>
      </c>
      <c r="E219">
        <v>10176618</v>
      </c>
      <c r="F219">
        <v>62698876</v>
      </c>
      <c r="G219" s="9">
        <v>0</v>
      </c>
      <c r="H219" s="19">
        <f t="shared" si="15"/>
        <v>72875494</v>
      </c>
      <c r="I219" s="4">
        <f t="shared" si="16"/>
        <v>14704.498385794996</v>
      </c>
      <c r="J219" s="8">
        <f t="shared" si="17"/>
        <v>9.595908738593625</v>
      </c>
      <c r="K219" s="8">
        <f t="shared" si="18"/>
        <v>8.5083542427490322</v>
      </c>
      <c r="L219" s="8">
        <f t="shared" si="19"/>
        <v>10.534599742176541</v>
      </c>
    </row>
    <row r="220" spans="1:12" x14ac:dyDescent="0.3">
      <c r="A220">
        <v>1764902</v>
      </c>
      <c r="B220" t="s">
        <v>228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19">
        <f t="shared" si="15"/>
        <v>162384638</v>
      </c>
      <c r="I220" s="4">
        <f t="shared" si="16"/>
        <v>62503.709776751348</v>
      </c>
      <c r="J220" s="8">
        <f t="shared" si="17"/>
        <v>11.042981190390991</v>
      </c>
      <c r="K220" s="8">
        <f t="shared" si="18"/>
        <v>7.8624971972305451</v>
      </c>
      <c r="L220" s="8">
        <f t="shared" si="19"/>
        <v>10.947273998920458</v>
      </c>
    </row>
    <row r="221" spans="1:12" x14ac:dyDescent="0.3">
      <c r="A221">
        <v>1765338</v>
      </c>
      <c r="B221" t="s">
        <v>229</v>
      </c>
      <c r="C221">
        <v>23981</v>
      </c>
      <c r="D221">
        <v>100424</v>
      </c>
      <c r="E221">
        <v>414010657</v>
      </c>
      <c r="F221">
        <v>1012827838</v>
      </c>
      <c r="G221" s="9">
        <v>0</v>
      </c>
      <c r="H221" s="19">
        <f t="shared" si="15"/>
        <v>1426838495</v>
      </c>
      <c r="I221" s="4">
        <f t="shared" si="16"/>
        <v>59498.707101455322</v>
      </c>
      <c r="J221" s="8">
        <f t="shared" si="17"/>
        <v>10.993709861910329</v>
      </c>
      <c r="K221" s="8">
        <f t="shared" si="18"/>
        <v>10.085017129129874</v>
      </c>
      <c r="L221" s="8">
        <f t="shared" si="19"/>
        <v>11.517156501498045</v>
      </c>
    </row>
    <row r="222" spans="1:12" x14ac:dyDescent="0.3">
      <c r="A222">
        <v>1765442</v>
      </c>
      <c r="B222" t="s">
        <v>230</v>
      </c>
      <c r="C222">
        <v>40996</v>
      </c>
      <c r="D222">
        <v>100022</v>
      </c>
      <c r="E222">
        <v>1469374154</v>
      </c>
      <c r="F222">
        <v>1580427628</v>
      </c>
      <c r="G222" s="9">
        <v>0.18014198630308809</v>
      </c>
      <c r="H222" s="19">
        <f t="shared" si="15"/>
        <v>3049801782</v>
      </c>
      <c r="I222" s="4">
        <f t="shared" si="16"/>
        <v>74392.667138257384</v>
      </c>
      <c r="J222" s="8">
        <f t="shared" si="17"/>
        <v>11.217112655994171</v>
      </c>
      <c r="K222" s="8">
        <f t="shared" si="18"/>
        <v>10.621229779951454</v>
      </c>
      <c r="L222" s="8">
        <f t="shared" si="19"/>
        <v>11.513145440773776</v>
      </c>
    </row>
    <row r="223" spans="1:12" x14ac:dyDescent="0.3">
      <c r="A223">
        <v>1765806</v>
      </c>
      <c r="B223" t="s">
        <v>231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19">
        <f t="shared" si="15"/>
        <v>1346800175</v>
      </c>
      <c r="I223" s="4">
        <f t="shared" si="16"/>
        <v>59249.490783511501</v>
      </c>
      <c r="J223" s="8">
        <f t="shared" si="17"/>
        <v>10.989512464589332</v>
      </c>
      <c r="K223" s="8">
        <f t="shared" si="18"/>
        <v>10.031484910599483</v>
      </c>
      <c r="L223" s="8">
        <f t="shared" si="19"/>
        <v>11.600185144463573</v>
      </c>
    </row>
    <row r="224" spans="1:12" x14ac:dyDescent="0.3">
      <c r="A224">
        <v>1765819</v>
      </c>
      <c r="B224" t="s">
        <v>232</v>
      </c>
      <c r="C224">
        <v>4145</v>
      </c>
      <c r="D224">
        <v>69153</v>
      </c>
      <c r="E224">
        <v>795885746</v>
      </c>
      <c r="F224">
        <v>795542779</v>
      </c>
      <c r="G224" s="9">
        <v>0</v>
      </c>
      <c r="H224" s="19">
        <f t="shared" si="15"/>
        <v>1591428525</v>
      </c>
      <c r="I224" s="4">
        <f t="shared" si="16"/>
        <v>383939.33051869721</v>
      </c>
      <c r="J224" s="8">
        <f t="shared" si="17"/>
        <v>12.858239825646693</v>
      </c>
      <c r="K224" s="8">
        <f t="shared" si="18"/>
        <v>8.3296580675693956</v>
      </c>
      <c r="L224" s="8">
        <f t="shared" si="19"/>
        <v>11.144076720099788</v>
      </c>
    </row>
    <row r="225" spans="1:12" x14ac:dyDescent="0.3">
      <c r="A225">
        <v>1766027</v>
      </c>
      <c r="B225" t="s">
        <v>233</v>
      </c>
      <c r="C225">
        <v>18588</v>
      </c>
      <c r="D225">
        <v>108965</v>
      </c>
      <c r="E225">
        <v>106167430</v>
      </c>
      <c r="F225">
        <v>418572083</v>
      </c>
      <c r="G225" s="9">
        <v>2.5265744351263286E-2</v>
      </c>
      <c r="H225" s="19">
        <f t="shared" si="15"/>
        <v>524739513</v>
      </c>
      <c r="I225" s="4">
        <f t="shared" si="16"/>
        <v>28230.01468689477</v>
      </c>
      <c r="J225" s="8">
        <f t="shared" si="17"/>
        <v>10.248141041505805</v>
      </c>
      <c r="K225" s="8">
        <f t="shared" si="18"/>
        <v>9.8302714902048685</v>
      </c>
      <c r="L225" s="8">
        <f t="shared" si="19"/>
        <v>11.598782008729911</v>
      </c>
    </row>
    <row r="226" spans="1:12" x14ac:dyDescent="0.3">
      <c r="A226">
        <v>1766040</v>
      </c>
      <c r="B226" t="s">
        <v>234</v>
      </c>
      <c r="C226">
        <v>27081</v>
      </c>
      <c r="D226">
        <v>86632</v>
      </c>
      <c r="E226">
        <v>540336965</v>
      </c>
      <c r="F226">
        <v>498096977</v>
      </c>
      <c r="G226" s="9">
        <v>0.29784969910465287</v>
      </c>
      <c r="H226" s="19">
        <f t="shared" si="15"/>
        <v>1038433942</v>
      </c>
      <c r="I226" s="4">
        <f t="shared" si="16"/>
        <v>38345.479930578636</v>
      </c>
      <c r="J226" s="8">
        <f t="shared" si="17"/>
        <v>10.554391936239519</v>
      </c>
      <c r="K226" s="8">
        <f t="shared" si="18"/>
        <v>10.206587653966265</v>
      </c>
      <c r="L226" s="8">
        <f t="shared" si="19"/>
        <v>11.369424541308215</v>
      </c>
    </row>
    <row r="227" spans="1:12" x14ac:dyDescent="0.3">
      <c r="A227">
        <v>1766053</v>
      </c>
      <c r="B227" t="s">
        <v>235</v>
      </c>
      <c r="C227">
        <v>2585</v>
      </c>
      <c r="D227">
        <v>75556</v>
      </c>
      <c r="E227">
        <v>15483594</v>
      </c>
      <c r="F227">
        <v>52230828</v>
      </c>
      <c r="G227" s="9">
        <v>0</v>
      </c>
      <c r="H227" s="19">
        <f t="shared" si="15"/>
        <v>67714422</v>
      </c>
      <c r="I227" s="4">
        <f t="shared" si="16"/>
        <v>26195.134235976788</v>
      </c>
      <c r="J227" s="8">
        <f t="shared" si="17"/>
        <v>10.173328956317711</v>
      </c>
      <c r="K227" s="8">
        <f t="shared" si="18"/>
        <v>7.8574807869425296</v>
      </c>
      <c r="L227" s="8">
        <f t="shared" si="19"/>
        <v>11.23262938215171</v>
      </c>
    </row>
    <row r="228" spans="1:12" x14ac:dyDescent="0.3">
      <c r="A228">
        <v>1766066</v>
      </c>
      <c r="B228" t="s">
        <v>236</v>
      </c>
      <c r="C228">
        <v>7833</v>
      </c>
      <c r="D228">
        <v>57486</v>
      </c>
      <c r="E228">
        <v>47811897</v>
      </c>
      <c r="F228">
        <v>99880265</v>
      </c>
      <c r="G228" s="9">
        <v>0.52604166666666663</v>
      </c>
      <c r="H228" s="19">
        <f t="shared" si="15"/>
        <v>147692162</v>
      </c>
      <c r="I228" s="4">
        <f t="shared" si="16"/>
        <v>18855.120898761648</v>
      </c>
      <c r="J228" s="8">
        <f t="shared" si="17"/>
        <v>9.8445398216985058</v>
      </c>
      <c r="K228" s="8">
        <f t="shared" si="18"/>
        <v>8.9661008573672394</v>
      </c>
      <c r="L228" s="8">
        <f t="shared" si="19"/>
        <v>10.959296718878928</v>
      </c>
    </row>
    <row r="229" spans="1:12" x14ac:dyDescent="0.3">
      <c r="A229">
        <v>1767548</v>
      </c>
      <c r="B229" t="s">
        <v>237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19">
        <f t="shared" si="15"/>
        <v>331221945</v>
      </c>
      <c r="I229" s="4">
        <f t="shared" si="16"/>
        <v>46513.403314141273</v>
      </c>
      <c r="J229" s="8">
        <f t="shared" si="17"/>
        <v>10.74749579335619</v>
      </c>
      <c r="K229" s="8">
        <f t="shared" si="18"/>
        <v>8.8708034439821244</v>
      </c>
      <c r="L229" s="8">
        <f t="shared" si="19"/>
        <v>11.251911288723354</v>
      </c>
    </row>
    <row r="230" spans="1:12" x14ac:dyDescent="0.3">
      <c r="A230">
        <v>1767769</v>
      </c>
      <c r="B230" t="s">
        <v>238</v>
      </c>
      <c r="C230">
        <v>9724</v>
      </c>
      <c r="D230">
        <v>56946</v>
      </c>
      <c r="E230">
        <v>54600491</v>
      </c>
      <c r="F230">
        <v>103639257</v>
      </c>
      <c r="G230" s="9">
        <v>0.404495514565064</v>
      </c>
      <c r="H230" s="19">
        <f t="shared" si="15"/>
        <v>158239748</v>
      </c>
      <c r="I230" s="4">
        <f t="shared" si="16"/>
        <v>16273.112710818594</v>
      </c>
      <c r="J230" s="8">
        <f t="shared" si="17"/>
        <v>9.6972694978836991</v>
      </c>
      <c r="K230" s="8">
        <f t="shared" si="18"/>
        <v>9.1823523354360148</v>
      </c>
      <c r="L230" s="8">
        <f t="shared" si="19"/>
        <v>10.949858729358548</v>
      </c>
    </row>
    <row r="231" spans="1:12" x14ac:dyDescent="0.3">
      <c r="A231">
        <v>1768003</v>
      </c>
      <c r="B231" t="s">
        <v>239</v>
      </c>
      <c r="C231">
        <v>76780</v>
      </c>
      <c r="D231">
        <v>94690</v>
      </c>
      <c r="E231">
        <v>4211553234</v>
      </c>
      <c r="F231">
        <v>4215556094</v>
      </c>
      <c r="G231" s="9">
        <v>0.13722800198163179</v>
      </c>
      <c r="H231" s="19">
        <f t="shared" si="15"/>
        <v>8427109328</v>
      </c>
      <c r="I231" s="4">
        <f t="shared" si="16"/>
        <v>109756.56848137536</v>
      </c>
      <c r="J231" s="8">
        <f t="shared" si="17"/>
        <v>11.606020178635122</v>
      </c>
      <c r="K231" s="8">
        <f t="shared" si="18"/>
        <v>11.248699468554788</v>
      </c>
      <c r="L231" s="8">
        <f t="shared" si="19"/>
        <v>11.458363676977546</v>
      </c>
    </row>
    <row r="232" spans="1:12" x14ac:dyDescent="0.3">
      <c r="A232">
        <v>1768081</v>
      </c>
      <c r="B232" t="s">
        <v>240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19">
        <f t="shared" si="15"/>
        <v>797950701</v>
      </c>
      <c r="I232" s="4">
        <f t="shared" si="16"/>
        <v>69665.680199057097</v>
      </c>
      <c r="J232" s="8">
        <f t="shared" si="17"/>
        <v>11.15146308235644</v>
      </c>
      <c r="K232" s="8">
        <f t="shared" si="18"/>
        <v>9.3460942929538025</v>
      </c>
      <c r="L232" s="8">
        <f t="shared" si="19"/>
        <v>11.119482796839282</v>
      </c>
    </row>
    <row r="233" spans="1:12" x14ac:dyDescent="0.3">
      <c r="A233">
        <v>1769758</v>
      </c>
      <c r="B233" t="s">
        <v>241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19">
        <f t="shared" si="15"/>
        <v>1353189950</v>
      </c>
      <c r="I233" s="4">
        <f t="shared" si="16"/>
        <v>74277.634756833897</v>
      </c>
      <c r="J233" s="8">
        <f t="shared" si="17"/>
        <v>11.21556517269841</v>
      </c>
      <c r="K233" s="8">
        <f t="shared" si="18"/>
        <v>9.8101653953047556</v>
      </c>
      <c r="L233" s="8">
        <f t="shared" si="19"/>
        <v>11.717073742990291</v>
      </c>
    </row>
    <row r="234" spans="1:12" x14ac:dyDescent="0.3">
      <c r="A234">
        <v>1770122</v>
      </c>
      <c r="B234" t="s">
        <v>242</v>
      </c>
      <c r="C234">
        <v>66427</v>
      </c>
      <c r="D234">
        <v>93550</v>
      </c>
      <c r="E234">
        <v>1906492183</v>
      </c>
      <c r="F234">
        <v>3223728231</v>
      </c>
      <c r="G234" s="9">
        <v>1.1043288511441377E-2</v>
      </c>
      <c r="H234" s="19">
        <f t="shared" si="15"/>
        <v>5130220414</v>
      </c>
      <c r="I234" s="4">
        <f t="shared" si="16"/>
        <v>77230.951480572665</v>
      </c>
      <c r="J234" s="8">
        <f t="shared" si="17"/>
        <v>11.254555581577701</v>
      </c>
      <c r="K234" s="8">
        <f t="shared" si="18"/>
        <v>11.103858879320397</v>
      </c>
      <c r="L234" s="8">
        <f t="shared" si="19"/>
        <v>11.446251331702236</v>
      </c>
    </row>
    <row r="235" spans="1:12" x14ac:dyDescent="0.3">
      <c r="A235">
        <v>1770161</v>
      </c>
      <c r="B235" t="s">
        <v>243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19">
        <f t="shared" si="15"/>
        <v>140140740</v>
      </c>
      <c r="I235" s="4">
        <f t="shared" si="16"/>
        <v>44278.274881516591</v>
      </c>
      <c r="J235" s="8">
        <f t="shared" si="17"/>
        <v>10.698249426748296</v>
      </c>
      <c r="K235" s="8">
        <f t="shared" si="18"/>
        <v>8.0599083345782763</v>
      </c>
      <c r="L235" s="8">
        <f t="shared" si="19"/>
        <v>11.900952747433376</v>
      </c>
    </row>
    <row r="236" spans="1:12" x14ac:dyDescent="0.3">
      <c r="A236">
        <v>1770564</v>
      </c>
      <c r="B236" t="s">
        <v>244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19">
        <f t="shared" si="15"/>
        <v>627657288</v>
      </c>
      <c r="I236" s="4">
        <f t="shared" si="16"/>
        <v>125431.11270983213</v>
      </c>
      <c r="J236" s="8">
        <f t="shared" si="17"/>
        <v>11.739511984141233</v>
      </c>
      <c r="K236" s="8">
        <f t="shared" si="18"/>
        <v>8.5179928715868023</v>
      </c>
      <c r="L236" s="8">
        <f t="shared" si="19"/>
        <v>12.260006700039414</v>
      </c>
    </row>
    <row r="237" spans="1:12" x14ac:dyDescent="0.3">
      <c r="A237">
        <v>1770629</v>
      </c>
      <c r="B237" t="s">
        <v>245</v>
      </c>
      <c r="C237">
        <v>3934</v>
      </c>
      <c r="D237">
        <v>56250</v>
      </c>
      <c r="E237">
        <v>111223880</v>
      </c>
      <c r="F237">
        <v>92153924</v>
      </c>
      <c r="G237" s="9">
        <v>0</v>
      </c>
      <c r="H237" s="19">
        <f t="shared" si="15"/>
        <v>203377804</v>
      </c>
      <c r="I237" s="4">
        <f t="shared" si="16"/>
        <v>51697.459074733095</v>
      </c>
      <c r="J237" s="8">
        <f t="shared" si="17"/>
        <v>10.853163911798088</v>
      </c>
      <c r="K237" s="8">
        <f t="shared" si="18"/>
        <v>8.2774119989490043</v>
      </c>
      <c r="L237" s="8">
        <f t="shared" si="19"/>
        <v>10.937561320066667</v>
      </c>
    </row>
    <row r="238" spans="1:12" x14ac:dyDescent="0.3">
      <c r="A238">
        <v>1770720</v>
      </c>
      <c r="B238" t="s">
        <v>246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19">
        <f t="shared" si="15"/>
        <v>1459846737</v>
      </c>
      <c r="I238" s="4">
        <f t="shared" si="16"/>
        <v>60867.525725483654</v>
      </c>
      <c r="J238" s="8">
        <f t="shared" si="17"/>
        <v>11.016455072156518</v>
      </c>
      <c r="K238" s="8">
        <f t="shared" si="18"/>
        <v>10.085142220342378</v>
      </c>
      <c r="L238" s="8">
        <f t="shared" si="19"/>
        <v>11.725970194407024</v>
      </c>
    </row>
    <row r="239" spans="1:12" x14ac:dyDescent="0.3">
      <c r="A239">
        <v>1770850</v>
      </c>
      <c r="B239" t="s">
        <v>247</v>
      </c>
      <c r="C239">
        <v>21016</v>
      </c>
      <c r="D239">
        <v>87378</v>
      </c>
      <c r="E239">
        <v>289377632</v>
      </c>
      <c r="F239">
        <v>552042373</v>
      </c>
      <c r="G239" s="9">
        <v>0.48912182622874445</v>
      </c>
      <c r="H239" s="19">
        <f t="shared" si="15"/>
        <v>841420005</v>
      </c>
      <c r="I239" s="4">
        <f t="shared" si="16"/>
        <v>40037.114817282069</v>
      </c>
      <c r="J239" s="8">
        <f t="shared" si="17"/>
        <v>10.597562173322451</v>
      </c>
      <c r="K239" s="8">
        <f t="shared" si="18"/>
        <v>9.9530393313653764</v>
      </c>
      <c r="L239" s="8">
        <f t="shared" si="19"/>
        <v>11.377998813710635</v>
      </c>
    </row>
    <row r="240" spans="1:12" x14ac:dyDescent="0.3">
      <c r="A240">
        <v>1772052</v>
      </c>
      <c r="B240" t="s">
        <v>248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19">
        <f t="shared" si="15"/>
        <v>354553588</v>
      </c>
      <c r="I240" s="4">
        <f t="shared" si="16"/>
        <v>60442.13910671667</v>
      </c>
      <c r="J240" s="8">
        <f t="shared" si="17"/>
        <v>11.009441807995936</v>
      </c>
      <c r="K240" s="8">
        <f t="shared" si="18"/>
        <v>8.6769282495373972</v>
      </c>
      <c r="L240" s="8">
        <f t="shared" si="19"/>
        <v>11.799787201038107</v>
      </c>
    </row>
    <row r="241" spans="1:12" x14ac:dyDescent="0.3">
      <c r="A241">
        <v>1766703</v>
      </c>
      <c r="B241" t="s">
        <v>249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19">
        <f t="shared" si="15"/>
        <v>3550537075</v>
      </c>
      <c r="I241" s="4">
        <f t="shared" si="16"/>
        <v>108469.65065835702</v>
      </c>
      <c r="J241" s="8">
        <f t="shared" si="17"/>
        <v>11.594225695399935</v>
      </c>
      <c r="K241" s="8">
        <f t="shared" si="18"/>
        <v>10.396139022323208</v>
      </c>
      <c r="L241" s="8">
        <f t="shared" si="19"/>
        <v>11.655726263601899</v>
      </c>
    </row>
    <row r="242" spans="1:12" x14ac:dyDescent="0.3">
      <c r="A242">
        <v>1772520</v>
      </c>
      <c r="B242" t="s">
        <v>250</v>
      </c>
      <c r="C242">
        <v>9449</v>
      </c>
      <c r="D242">
        <v>59691</v>
      </c>
      <c r="E242">
        <v>57641823</v>
      </c>
      <c r="F242">
        <v>141711315</v>
      </c>
      <c r="G242" s="9">
        <v>0.11769616026711185</v>
      </c>
      <c r="H242" s="19">
        <f t="shared" si="15"/>
        <v>199353138</v>
      </c>
      <c r="I242" s="4">
        <f t="shared" si="16"/>
        <v>21097.802730447667</v>
      </c>
      <c r="J242" s="8">
        <f t="shared" si="17"/>
        <v>9.956924178043888</v>
      </c>
      <c r="K242" s="8">
        <f t="shared" si="18"/>
        <v>9.1536641947826265</v>
      </c>
      <c r="L242" s="8">
        <f t="shared" si="19"/>
        <v>10.996936534247357</v>
      </c>
    </row>
    <row r="243" spans="1:12" x14ac:dyDescent="0.3">
      <c r="A243">
        <v>1772676</v>
      </c>
      <c r="B243" t="s">
        <v>251</v>
      </c>
      <c r="C243">
        <v>6957</v>
      </c>
      <c r="D243">
        <v>67307</v>
      </c>
      <c r="E243">
        <v>79440377</v>
      </c>
      <c r="F243">
        <v>156724408</v>
      </c>
      <c r="G243" s="9">
        <v>0</v>
      </c>
      <c r="H243" s="19">
        <f t="shared" si="15"/>
        <v>236164785</v>
      </c>
      <c r="I243" s="4">
        <f t="shared" si="16"/>
        <v>33946.354031910305</v>
      </c>
      <c r="J243" s="8">
        <f t="shared" si="17"/>
        <v>10.432536734934468</v>
      </c>
      <c r="K243" s="8">
        <f t="shared" si="18"/>
        <v>8.8475036259236415</v>
      </c>
      <c r="L243" s="8">
        <f t="shared" si="19"/>
        <v>11.117019522111031</v>
      </c>
    </row>
    <row r="244" spans="1:12" x14ac:dyDescent="0.3">
      <c r="A244">
        <v>1772923</v>
      </c>
      <c r="B244" t="s">
        <v>252</v>
      </c>
      <c r="C244">
        <v>4504</v>
      </c>
      <c r="D244">
        <v>75165</v>
      </c>
      <c r="E244">
        <v>44413704</v>
      </c>
      <c r="F244">
        <v>65792626</v>
      </c>
      <c r="G244" s="9">
        <v>0</v>
      </c>
      <c r="H244" s="19">
        <f t="shared" si="15"/>
        <v>110206330</v>
      </c>
      <c r="I244" s="4">
        <f t="shared" si="16"/>
        <v>24468.545737122557</v>
      </c>
      <c r="J244" s="8">
        <f t="shared" si="17"/>
        <v>10.105143724230224</v>
      </c>
      <c r="K244" s="8">
        <f t="shared" si="18"/>
        <v>8.4127211698195268</v>
      </c>
      <c r="L244" s="8">
        <f t="shared" si="19"/>
        <v>11.227440976061935</v>
      </c>
    </row>
    <row r="245" spans="1:12" x14ac:dyDescent="0.3">
      <c r="A245">
        <v>1773157</v>
      </c>
      <c r="B245" t="s">
        <v>253</v>
      </c>
      <c r="C245">
        <v>39055</v>
      </c>
      <c r="D245">
        <v>101049</v>
      </c>
      <c r="E245">
        <v>654911409</v>
      </c>
      <c r="F245">
        <v>1050907889</v>
      </c>
      <c r="G245" s="9">
        <v>0.14215327083912374</v>
      </c>
      <c r="H245" s="19">
        <f t="shared" si="15"/>
        <v>1705819298</v>
      </c>
      <c r="I245" s="4">
        <f t="shared" si="16"/>
        <v>43677.360081935731</v>
      </c>
      <c r="J245" s="8">
        <f t="shared" si="17"/>
        <v>10.684585170907734</v>
      </c>
      <c r="K245" s="8">
        <f t="shared" si="18"/>
        <v>10.572726188044397</v>
      </c>
      <c r="L245" s="8">
        <f t="shared" si="19"/>
        <v>11.523360826691757</v>
      </c>
    </row>
    <row r="246" spans="1:12" x14ac:dyDescent="0.3">
      <c r="A246">
        <v>1773391</v>
      </c>
      <c r="B246" t="s">
        <v>254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19">
        <f t="shared" si="15"/>
        <v>555835594</v>
      </c>
      <c r="I246" s="4">
        <f t="shared" si="16"/>
        <v>60200.974114588971</v>
      </c>
      <c r="J246" s="8">
        <f t="shared" si="17"/>
        <v>11.00544381247146</v>
      </c>
      <c r="K246" s="8">
        <f t="shared" si="18"/>
        <v>9.1305393017726271</v>
      </c>
      <c r="L246" s="8">
        <f t="shared" si="19"/>
        <v>11.663498323449602</v>
      </c>
    </row>
    <row r="247" spans="1:12" x14ac:dyDescent="0.3">
      <c r="A247">
        <v>1773638</v>
      </c>
      <c r="B247" t="s">
        <v>255</v>
      </c>
      <c r="C247">
        <v>10896</v>
      </c>
      <c r="D247">
        <v>60417</v>
      </c>
      <c r="E247">
        <v>150054617</v>
      </c>
      <c r="F247">
        <v>226100815</v>
      </c>
      <c r="G247" s="9">
        <v>0</v>
      </c>
      <c r="H247" s="19">
        <f t="shared" si="15"/>
        <v>376155432</v>
      </c>
      <c r="I247" s="4">
        <f t="shared" si="16"/>
        <v>34522.341409691631</v>
      </c>
      <c r="J247" s="8">
        <f t="shared" si="17"/>
        <v>10.449361970524395</v>
      </c>
      <c r="K247" s="8">
        <f t="shared" si="18"/>
        <v>9.2961510283892927</v>
      </c>
      <c r="L247" s="8">
        <f t="shared" si="19"/>
        <v>11.009025801274971</v>
      </c>
    </row>
    <row r="248" spans="1:12" x14ac:dyDescent="0.3">
      <c r="A248">
        <v>1774275</v>
      </c>
      <c r="B248" t="s">
        <v>256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19">
        <f t="shared" si="15"/>
        <v>14075307</v>
      </c>
      <c r="I248" s="4">
        <f t="shared" si="16"/>
        <v>124560.23893805309</v>
      </c>
      <c r="J248" s="8">
        <f t="shared" si="17"/>
        <v>11.732544724762729</v>
      </c>
      <c r="K248" s="8">
        <f t="shared" si="18"/>
        <v>4.7273878187123408</v>
      </c>
      <c r="L248" s="8">
        <f t="shared" si="19"/>
        <v>11.517913006481267</v>
      </c>
    </row>
    <row r="249" spans="1:12" x14ac:dyDescent="0.3">
      <c r="A249">
        <v>1775081</v>
      </c>
      <c r="B249" t="s">
        <v>257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19">
        <f t="shared" si="15"/>
        <v>90146201</v>
      </c>
      <c r="I249" s="4">
        <f t="shared" si="16"/>
        <v>74934.497921862014</v>
      </c>
      <c r="J249" s="8">
        <f t="shared" si="17"/>
        <v>11.224369649874653</v>
      </c>
      <c r="K249" s="8">
        <f t="shared" si="18"/>
        <v>7.0925737159746784</v>
      </c>
      <c r="L249" s="8">
        <f t="shared" si="19"/>
        <v>11.92432625534332</v>
      </c>
    </row>
    <row r="250" spans="1:12" x14ac:dyDescent="0.3">
      <c r="A250">
        <v>1775185</v>
      </c>
      <c r="B250" t="s">
        <v>258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19">
        <f t="shared" si="15"/>
        <v>98142615</v>
      </c>
      <c r="I250" s="4">
        <f t="shared" si="16"/>
        <v>52314.826759061834</v>
      </c>
      <c r="J250" s="8">
        <f t="shared" si="17"/>
        <v>10.865035104313188</v>
      </c>
      <c r="K250" s="8">
        <f t="shared" si="18"/>
        <v>7.53689712956617</v>
      </c>
      <c r="L250" s="8">
        <f t="shared" si="19"/>
        <v>11.020447161688963</v>
      </c>
    </row>
    <row r="251" spans="1:12" x14ac:dyDescent="0.3">
      <c r="A251">
        <v>1775484</v>
      </c>
      <c r="B251" t="s">
        <v>259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19">
        <f t="shared" si="15"/>
        <v>3819463927</v>
      </c>
      <c r="I251" s="4">
        <f t="shared" si="16"/>
        <v>69435.961368553093</v>
      </c>
      <c r="J251" s="8">
        <f t="shared" si="17"/>
        <v>11.148160187627797</v>
      </c>
      <c r="K251" s="8">
        <f t="shared" si="18"/>
        <v>10.915215728843394</v>
      </c>
      <c r="L251" s="8">
        <f t="shared" si="19"/>
        <v>11.55040427727935</v>
      </c>
    </row>
    <row r="252" spans="1:12" x14ac:dyDescent="0.3">
      <c r="A252">
        <v>1775874</v>
      </c>
      <c r="B252" t="s">
        <v>260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19">
        <f t="shared" si="15"/>
        <v>70277270</v>
      </c>
      <c r="I252" s="4">
        <f t="shared" si="16"/>
        <v>61217.134146341465</v>
      </c>
      <c r="J252" s="8">
        <f t="shared" si="17"/>
        <v>11.022182399027672</v>
      </c>
      <c r="K252" s="8">
        <f t="shared" si="18"/>
        <v>7.0457765768795113</v>
      </c>
      <c r="L252" s="8">
        <f t="shared" si="19"/>
        <v>12.059056454603516</v>
      </c>
    </row>
    <row r="253" spans="1:12" x14ac:dyDescent="0.3">
      <c r="A253">
        <v>1776160</v>
      </c>
      <c r="B253" t="s">
        <v>261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19">
        <f t="shared" si="15"/>
        <v>28423866</v>
      </c>
      <c r="I253" s="4">
        <f t="shared" si="16"/>
        <v>48671.003424657538</v>
      </c>
      <c r="J253" s="8">
        <f t="shared" si="17"/>
        <v>10.792838719517739</v>
      </c>
      <c r="K253" s="8">
        <f t="shared" si="18"/>
        <v>6.3699009828282271</v>
      </c>
      <c r="L253" s="8">
        <f t="shared" si="19"/>
        <v>12.262278105453738</v>
      </c>
    </row>
    <row r="254" spans="1:12" x14ac:dyDescent="0.3">
      <c r="A254">
        <v>1776706</v>
      </c>
      <c r="B254" t="s">
        <v>262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19">
        <f t="shared" si="15"/>
        <v>51396205</v>
      </c>
      <c r="I254" s="4">
        <f t="shared" si="16"/>
        <v>68255.252324037181</v>
      </c>
      <c r="J254" s="8">
        <f t="shared" si="17"/>
        <v>11.131009667214908</v>
      </c>
      <c r="K254" s="8">
        <f t="shared" si="18"/>
        <v>6.6240652277998935</v>
      </c>
      <c r="L254" s="8">
        <f t="shared" si="19"/>
        <v>11.51396492454489</v>
      </c>
    </row>
    <row r="255" spans="1:12" x14ac:dyDescent="0.3">
      <c r="A255">
        <v>1776935</v>
      </c>
      <c r="B255" t="s">
        <v>263</v>
      </c>
      <c r="C255">
        <v>7109</v>
      </c>
      <c r="D255">
        <v>65580</v>
      </c>
      <c r="E255">
        <v>144263999</v>
      </c>
      <c r="F255">
        <v>161495345</v>
      </c>
      <c r="G255" s="9">
        <v>0.40461861441567532</v>
      </c>
      <c r="H255" s="19">
        <f t="shared" si="15"/>
        <v>305759344</v>
      </c>
      <c r="I255" s="4">
        <f t="shared" si="16"/>
        <v>43010.176396117597</v>
      </c>
      <c r="J255" s="8">
        <f t="shared" si="17"/>
        <v>10.669192027050878</v>
      </c>
      <c r="K255" s="8">
        <f t="shared" si="18"/>
        <v>8.8691168659294828</v>
      </c>
      <c r="L255" s="8">
        <f t="shared" si="19"/>
        <v>11.091026050398639</v>
      </c>
    </row>
    <row r="256" spans="1:12" x14ac:dyDescent="0.3">
      <c r="A256">
        <v>1777694</v>
      </c>
      <c r="B256" t="s">
        <v>264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19">
        <f t="shared" si="15"/>
        <v>3201264612</v>
      </c>
      <c r="I256" s="4">
        <f t="shared" si="16"/>
        <v>119575.10129986554</v>
      </c>
      <c r="J256" s="8">
        <f t="shared" si="17"/>
        <v>11.691699915714064</v>
      </c>
      <c r="K256" s="8">
        <f t="shared" si="18"/>
        <v>10.195111844220532</v>
      </c>
      <c r="L256" s="8">
        <f t="shared" si="19"/>
        <v>11.700441838641288</v>
      </c>
    </row>
    <row r="257" spans="1:12" x14ac:dyDescent="0.3">
      <c r="A257">
        <v>1777993</v>
      </c>
      <c r="B257" t="s">
        <v>265</v>
      </c>
      <c r="C257">
        <v>22456</v>
      </c>
      <c r="D257">
        <v>94698</v>
      </c>
      <c r="E257">
        <v>693383580</v>
      </c>
      <c r="F257">
        <v>756281549</v>
      </c>
      <c r="G257" s="9">
        <v>0.21061851502492926</v>
      </c>
      <c r="H257" s="19">
        <f t="shared" si="15"/>
        <v>1449665129</v>
      </c>
      <c r="I257" s="4">
        <f t="shared" si="16"/>
        <v>64555.803749554681</v>
      </c>
      <c r="J257" s="8">
        <f t="shared" si="17"/>
        <v>11.075285303147911</v>
      </c>
      <c r="K257" s="8">
        <f t="shared" si="18"/>
        <v>10.019313118041719</v>
      </c>
      <c r="L257" s="8">
        <f t="shared" si="19"/>
        <v>11.458448159626972</v>
      </c>
    </row>
    <row r="258" spans="1:12" x14ac:dyDescent="0.3">
      <c r="A258">
        <v>1778175</v>
      </c>
      <c r="B258" t="s">
        <v>266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19">
        <f t="shared" ref="H258:H285" si="20">E258+F258</f>
        <v>12051912</v>
      </c>
      <c r="I258" s="4">
        <f t="shared" ref="I258:I321" si="21">H258/C258</f>
        <v>38877.135483870967</v>
      </c>
      <c r="J258" s="8">
        <f t="shared" ref="J258:J321" si="22">LN(I258)</f>
        <v>10.568161580033815</v>
      </c>
      <c r="K258" s="8">
        <f t="shared" ref="K258:K285" si="23">LN(C258)</f>
        <v>5.7365722974791922</v>
      </c>
      <c r="L258" s="8">
        <f t="shared" ref="L258:L285" si="24">LN(D258)</f>
        <v>11.487607656985938</v>
      </c>
    </row>
    <row r="259" spans="1:12" x14ac:dyDescent="0.3">
      <c r="A259">
        <v>1778227</v>
      </c>
      <c r="B259" t="s">
        <v>267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19">
        <f t="shared" si="20"/>
        <v>351423037</v>
      </c>
      <c r="I259" s="4">
        <f t="shared" si="21"/>
        <v>54927.014223194747</v>
      </c>
      <c r="J259" s="8">
        <f t="shared" si="22"/>
        <v>10.913760568827914</v>
      </c>
      <c r="K259" s="8">
        <f t="shared" si="23"/>
        <v>8.763740720509464</v>
      </c>
      <c r="L259" s="8">
        <f t="shared" si="24"/>
        <v>11.89071785772288</v>
      </c>
    </row>
    <row r="260" spans="1:12" x14ac:dyDescent="0.3">
      <c r="A260">
        <v>1778370</v>
      </c>
      <c r="B260" t="s">
        <v>268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19">
        <f t="shared" si="20"/>
        <v>232109565</v>
      </c>
      <c r="I260" s="4">
        <f t="shared" si="21"/>
        <v>65660.414427156997</v>
      </c>
      <c r="J260" s="8">
        <f t="shared" si="22"/>
        <v>11.092251502749905</v>
      </c>
      <c r="K260" s="8">
        <f t="shared" si="23"/>
        <v>8.1704685783306736</v>
      </c>
      <c r="L260" s="8">
        <f t="shared" si="24"/>
        <v>11.708352436109326</v>
      </c>
    </row>
    <row r="261" spans="1:12" x14ac:dyDescent="0.3">
      <c r="A261">
        <v>1778929</v>
      </c>
      <c r="B261" t="s">
        <v>269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19">
        <f t="shared" si="20"/>
        <v>855512983</v>
      </c>
      <c r="I261" s="4">
        <f t="shared" si="21"/>
        <v>60111.92966554244</v>
      </c>
      <c r="J261" s="8">
        <f t="shared" si="22"/>
        <v>11.003963597756213</v>
      </c>
      <c r="K261" s="8">
        <f t="shared" si="23"/>
        <v>9.5632482293456711</v>
      </c>
      <c r="L261" s="8">
        <f t="shared" si="24"/>
        <v>11.503157917411176</v>
      </c>
    </row>
    <row r="262" spans="1:12" x14ac:dyDescent="0.3">
      <c r="A262">
        <v>1779267</v>
      </c>
      <c r="B262" t="s">
        <v>270</v>
      </c>
      <c r="C262">
        <v>14010</v>
      </c>
      <c r="D262">
        <v>112438</v>
      </c>
      <c r="E262">
        <v>297292801</v>
      </c>
      <c r="F262">
        <v>470942002</v>
      </c>
      <c r="G262" s="9">
        <v>0</v>
      </c>
      <c r="H262" s="19">
        <f t="shared" si="20"/>
        <v>768234803</v>
      </c>
      <c r="I262" s="4">
        <f t="shared" si="21"/>
        <v>54834.746823697358</v>
      </c>
      <c r="J262" s="8">
        <f t="shared" si="22"/>
        <v>10.912079338126977</v>
      </c>
      <c r="K262" s="8">
        <f t="shared" si="23"/>
        <v>9.5475266393310534</v>
      </c>
      <c r="L262" s="8">
        <f t="shared" si="24"/>
        <v>11.630157237597954</v>
      </c>
    </row>
    <row r="263" spans="1:12" x14ac:dyDescent="0.3">
      <c r="A263">
        <v>1779293</v>
      </c>
      <c r="B263" t="s">
        <v>271</v>
      </c>
      <c r="C263">
        <v>88919</v>
      </c>
      <c r="D263">
        <v>70578</v>
      </c>
      <c r="E263">
        <v>1440748349</v>
      </c>
      <c r="F263">
        <v>1623202327</v>
      </c>
      <c r="G263" s="9">
        <v>0.54947884596007657</v>
      </c>
      <c r="H263" s="19">
        <f t="shared" si="20"/>
        <v>3063950676</v>
      </c>
      <c r="I263" s="4">
        <f t="shared" si="21"/>
        <v>34457.772534553922</v>
      </c>
      <c r="J263" s="8">
        <f t="shared" si="22"/>
        <v>10.447489868832939</v>
      </c>
      <c r="K263" s="8">
        <f t="shared" si="23"/>
        <v>11.395481121951018</v>
      </c>
      <c r="L263" s="8">
        <f t="shared" si="24"/>
        <v>11.164473760188496</v>
      </c>
    </row>
    <row r="264" spans="1:12" x14ac:dyDescent="0.3">
      <c r="A264">
        <v>1779397</v>
      </c>
      <c r="B264" t="s">
        <v>272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19">
        <f t="shared" si="20"/>
        <v>188040237</v>
      </c>
      <c r="I264" s="4">
        <f t="shared" si="21"/>
        <v>82329.350700525392</v>
      </c>
      <c r="J264" s="8">
        <f t="shared" si="22"/>
        <v>11.318482953713643</v>
      </c>
      <c r="K264" s="8">
        <f t="shared" si="23"/>
        <v>7.7336835707759004</v>
      </c>
      <c r="L264" s="8">
        <f t="shared" si="24"/>
        <v>12.041097761466935</v>
      </c>
    </row>
    <row r="265" spans="1:12" x14ac:dyDescent="0.3">
      <c r="A265">
        <v>1780060</v>
      </c>
      <c r="B265" t="s">
        <v>273</v>
      </c>
      <c r="C265">
        <v>25434</v>
      </c>
      <c r="D265">
        <v>100568</v>
      </c>
      <c r="E265">
        <v>516390981</v>
      </c>
      <c r="F265">
        <v>960829476</v>
      </c>
      <c r="G265" s="9">
        <v>0.14054813773717498</v>
      </c>
      <c r="H265" s="19">
        <f t="shared" si="20"/>
        <v>1477220457</v>
      </c>
      <c r="I265" s="4">
        <f t="shared" si="21"/>
        <v>58080.540103798063</v>
      </c>
      <c r="J265" s="8">
        <f t="shared" si="22"/>
        <v>10.969585948763257</v>
      </c>
      <c r="K265" s="8">
        <f t="shared" si="23"/>
        <v>10.143842140580691</v>
      </c>
      <c r="L265" s="8">
        <f t="shared" si="24"/>
        <v>11.518589394594667</v>
      </c>
    </row>
    <row r="266" spans="1:12" x14ac:dyDescent="0.3">
      <c r="A266">
        <v>1780125</v>
      </c>
      <c r="B266" t="s">
        <v>274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19">
        <f t="shared" si="20"/>
        <v>498694344</v>
      </c>
      <c r="I266" s="4">
        <f t="shared" si="21"/>
        <v>63390.662768526759</v>
      </c>
      <c r="J266" s="8">
        <f t="shared" si="22"/>
        <v>11.057071854634925</v>
      </c>
      <c r="K266" s="8">
        <f t="shared" si="23"/>
        <v>8.9704320743292421</v>
      </c>
      <c r="L266" s="8">
        <f t="shared" si="24"/>
        <v>11.559331837784384</v>
      </c>
    </row>
    <row r="267" spans="1:12" x14ac:dyDescent="0.3">
      <c r="A267">
        <v>1780047</v>
      </c>
      <c r="B267" t="s">
        <v>275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19">
        <f t="shared" si="20"/>
        <v>861075703</v>
      </c>
      <c r="I267" s="4">
        <f t="shared" si="21"/>
        <v>52110.608992979905</v>
      </c>
      <c r="J267" s="8">
        <f t="shared" si="22"/>
        <v>10.861123834516604</v>
      </c>
      <c r="K267" s="8">
        <f t="shared" si="23"/>
        <v>9.7125691485166552</v>
      </c>
      <c r="L267" s="8">
        <f t="shared" si="24"/>
        <v>11.547916090056782</v>
      </c>
    </row>
    <row r="268" spans="1:12" x14ac:dyDescent="0.3">
      <c r="A268">
        <v>1780242</v>
      </c>
      <c r="B268" t="s">
        <v>276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19">
        <f t="shared" si="20"/>
        <v>1165571744</v>
      </c>
      <c r="I268" s="4">
        <f t="shared" si="21"/>
        <v>87289.129334232013</v>
      </c>
      <c r="J268" s="8">
        <f t="shared" si="22"/>
        <v>11.37698121327516</v>
      </c>
      <c r="K268" s="8">
        <f t="shared" si="23"/>
        <v>9.4994963576839648</v>
      </c>
      <c r="L268" s="8">
        <f t="shared" si="24"/>
        <v>12.296091578618793</v>
      </c>
    </row>
    <row r="269" spans="1:12" x14ac:dyDescent="0.3">
      <c r="A269">
        <v>1780645</v>
      </c>
      <c r="B269" t="s">
        <v>277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19">
        <f t="shared" si="20"/>
        <v>2243280802</v>
      </c>
      <c r="I269" s="4">
        <f t="shared" si="21"/>
        <v>92693.723482500718</v>
      </c>
      <c r="J269" s="8">
        <f t="shared" si="22"/>
        <v>11.437056041413777</v>
      </c>
      <c r="K269" s="8">
        <f t="shared" si="23"/>
        <v>10.094149233605084</v>
      </c>
      <c r="L269" s="8">
        <f t="shared" si="24"/>
        <v>11.334061922347564</v>
      </c>
    </row>
    <row r="270" spans="1:12" x14ac:dyDescent="0.3">
      <c r="A270">
        <v>1781048</v>
      </c>
      <c r="B270" t="s">
        <v>278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19">
        <f t="shared" si="20"/>
        <v>3377952586</v>
      </c>
      <c r="I270" s="4">
        <f t="shared" si="21"/>
        <v>63194.81761547528</v>
      </c>
      <c r="J270" s="8">
        <f t="shared" si="22"/>
        <v>11.053977577017648</v>
      </c>
      <c r="K270" s="8">
        <f t="shared" si="23"/>
        <v>10.88655804209982</v>
      </c>
      <c r="L270" s="8">
        <f t="shared" si="24"/>
        <v>11.691623799146729</v>
      </c>
    </row>
    <row r="271" spans="1:12" x14ac:dyDescent="0.3">
      <c r="A271">
        <v>1781087</v>
      </c>
      <c r="B271" t="s">
        <v>279</v>
      </c>
      <c r="C271">
        <v>38495</v>
      </c>
      <c r="D271">
        <v>83251</v>
      </c>
      <c r="E271">
        <v>662394070</v>
      </c>
      <c r="F271">
        <v>1308243839</v>
      </c>
      <c r="G271" s="9">
        <v>7.2923320642869924E-2</v>
      </c>
      <c r="H271" s="19">
        <f t="shared" si="20"/>
        <v>1970637909</v>
      </c>
      <c r="I271" s="4">
        <f t="shared" si="21"/>
        <v>51192.048551759966</v>
      </c>
      <c r="J271" s="8">
        <f t="shared" si="22"/>
        <v>10.843339497243599</v>
      </c>
      <c r="K271" s="8">
        <f t="shared" si="23"/>
        <v>10.55828364171215</v>
      </c>
      <c r="L271" s="8">
        <f t="shared" si="24"/>
        <v>11.329615419782559</v>
      </c>
    </row>
    <row r="272" spans="1:12" x14ac:dyDescent="0.3">
      <c r="A272">
        <v>1782049</v>
      </c>
      <c r="B272" t="s">
        <v>280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19">
        <f t="shared" si="20"/>
        <v>307401477</v>
      </c>
      <c r="I272" s="4">
        <f t="shared" si="21"/>
        <v>52359.30454777721</v>
      </c>
      <c r="J272" s="8">
        <f t="shared" si="22"/>
        <v>10.865884937807614</v>
      </c>
      <c r="K272" s="8">
        <f t="shared" si="23"/>
        <v>8.6777802560641852</v>
      </c>
      <c r="L272" s="8">
        <f t="shared" si="24"/>
        <v>11.546640665950363</v>
      </c>
    </row>
    <row r="273" spans="1:12" x14ac:dyDescent="0.3">
      <c r="A273">
        <v>1781919</v>
      </c>
      <c r="B273" t="s">
        <v>281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19">
        <f t="shared" si="20"/>
        <v>1059029312</v>
      </c>
      <c r="I273" s="4">
        <f t="shared" si="21"/>
        <v>115892.89910264828</v>
      </c>
      <c r="J273" s="8">
        <f t="shared" si="22"/>
        <v>11.660421760001807</v>
      </c>
      <c r="K273" s="8">
        <f t="shared" si="23"/>
        <v>9.1201968221232175</v>
      </c>
      <c r="L273" s="8">
        <f t="shared" si="24"/>
        <v>11.491303383470651</v>
      </c>
    </row>
    <row r="274" spans="1:12" x14ac:dyDescent="0.3">
      <c r="A274">
        <v>1782075</v>
      </c>
      <c r="B274" t="s">
        <v>282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19">
        <f t="shared" si="20"/>
        <v>2798657493</v>
      </c>
      <c r="I274" s="4">
        <f t="shared" si="21"/>
        <v>101584.66399274048</v>
      </c>
      <c r="J274" s="8">
        <f t="shared" si="22"/>
        <v>11.528647857779841</v>
      </c>
      <c r="K274" s="8">
        <f t="shared" si="23"/>
        <v>10.223757814581061</v>
      </c>
      <c r="L274" s="8">
        <f t="shared" si="24"/>
        <v>12.166811931576872</v>
      </c>
    </row>
    <row r="275" spans="1:12" x14ac:dyDescent="0.3">
      <c r="A275">
        <v>1782101</v>
      </c>
      <c r="B275" t="s">
        <v>283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19">
        <f t="shared" si="20"/>
        <v>323654610</v>
      </c>
      <c r="I275" s="4">
        <f t="shared" si="21"/>
        <v>58771.492645723622</v>
      </c>
      <c r="J275" s="8">
        <f t="shared" si="22"/>
        <v>10.981412197373734</v>
      </c>
      <c r="K275" s="8">
        <f t="shared" si="23"/>
        <v>8.613775289262481</v>
      </c>
      <c r="L275" s="8">
        <f t="shared" si="24"/>
        <v>11.05901563302125</v>
      </c>
    </row>
    <row r="276" spans="1:12" x14ac:dyDescent="0.3">
      <c r="A276">
        <v>1782400</v>
      </c>
      <c r="B276" t="s">
        <v>284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19">
        <f t="shared" si="20"/>
        <v>686631499</v>
      </c>
      <c r="I276" s="4">
        <f t="shared" si="21"/>
        <v>68786.96643959127</v>
      </c>
      <c r="J276" s="8">
        <f t="shared" si="22"/>
        <v>11.138769564690158</v>
      </c>
      <c r="K276" s="8">
        <f t="shared" si="23"/>
        <v>9.2085387500295539</v>
      </c>
      <c r="L276" s="8">
        <f t="shared" si="24"/>
        <v>11.871312941687266</v>
      </c>
    </row>
    <row r="277" spans="1:12" x14ac:dyDescent="0.3">
      <c r="A277">
        <v>1782530</v>
      </c>
      <c r="B277" t="s">
        <v>285</v>
      </c>
      <c r="C277">
        <v>12508</v>
      </c>
      <c r="D277">
        <v>250001</v>
      </c>
      <c r="E277" s="21">
        <v>218527357</v>
      </c>
      <c r="F277">
        <v>1771059940</v>
      </c>
      <c r="G277" s="9">
        <v>0</v>
      </c>
      <c r="H277" s="19">
        <f t="shared" si="20"/>
        <v>1989587297</v>
      </c>
      <c r="I277" s="4">
        <f t="shared" si="21"/>
        <v>159065.18204349215</v>
      </c>
      <c r="J277" s="8">
        <f t="shared" si="22"/>
        <v>11.977069347154913</v>
      </c>
      <c r="K277" s="8">
        <f t="shared" si="23"/>
        <v>9.434123718577732</v>
      </c>
      <c r="L277" s="8">
        <f t="shared" si="24"/>
        <v>12.429220196836383</v>
      </c>
    </row>
    <row r="278" spans="1:12" x14ac:dyDescent="0.3">
      <c r="A278">
        <v>1782686</v>
      </c>
      <c r="B278" t="s">
        <v>286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19">
        <f t="shared" si="20"/>
        <v>207691567</v>
      </c>
      <c r="I278" s="4">
        <f t="shared" si="21"/>
        <v>31170.879033468409</v>
      </c>
      <c r="J278" s="8">
        <f t="shared" si="22"/>
        <v>10.347239573629965</v>
      </c>
      <c r="K278" s="8">
        <f t="shared" si="23"/>
        <v>8.8043251125625375</v>
      </c>
      <c r="L278" s="8">
        <f t="shared" si="24"/>
        <v>11.453398365655575</v>
      </c>
    </row>
    <row r="279" spans="1:12" x14ac:dyDescent="0.3">
      <c r="A279">
        <v>1782855</v>
      </c>
      <c r="B279" t="s">
        <v>287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19">
        <f t="shared" si="20"/>
        <v>166122699</v>
      </c>
      <c r="I279" s="4">
        <f t="shared" si="21"/>
        <v>40116.565805361024</v>
      </c>
      <c r="J279" s="8">
        <f t="shared" si="22"/>
        <v>10.599544640340389</v>
      </c>
      <c r="K279" s="8">
        <f t="shared" si="23"/>
        <v>8.3286925835455676</v>
      </c>
      <c r="L279" s="8">
        <f t="shared" si="24"/>
        <v>11.540822693387465</v>
      </c>
    </row>
    <row r="280" spans="1:12" x14ac:dyDescent="0.3">
      <c r="A280">
        <v>1782985</v>
      </c>
      <c r="B280" t="s">
        <v>288</v>
      </c>
      <c r="C280">
        <v>13926</v>
      </c>
      <c r="D280">
        <v>90408</v>
      </c>
      <c r="E280">
        <v>405667177</v>
      </c>
      <c r="F280">
        <v>700653204</v>
      </c>
      <c r="G280" s="9">
        <v>0</v>
      </c>
      <c r="H280" s="19">
        <f t="shared" si="20"/>
        <v>1106320381</v>
      </c>
      <c r="I280" s="4">
        <f t="shared" si="21"/>
        <v>79442.796280338938</v>
      </c>
      <c r="J280" s="8">
        <f t="shared" si="22"/>
        <v>11.282792498003113</v>
      </c>
      <c r="K280" s="8">
        <f t="shared" si="23"/>
        <v>9.5415128755024927</v>
      </c>
      <c r="L280" s="8">
        <f t="shared" si="24"/>
        <v>11.412088038039986</v>
      </c>
    </row>
    <row r="281" spans="1:12" x14ac:dyDescent="0.3">
      <c r="A281">
        <v>1783245</v>
      </c>
      <c r="B281" t="s">
        <v>289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19">
        <f t="shared" si="20"/>
        <v>2197894491</v>
      </c>
      <c r="I281" s="4">
        <f t="shared" si="21"/>
        <v>64855.690371506978</v>
      </c>
      <c r="J281" s="8">
        <f t="shared" si="22"/>
        <v>11.079919932564421</v>
      </c>
      <c r="K281" s="8">
        <f t="shared" si="23"/>
        <v>10.430845756936479</v>
      </c>
      <c r="L281" s="8">
        <f t="shared" si="24"/>
        <v>11.485173928639385</v>
      </c>
    </row>
    <row r="282" spans="1:12" x14ac:dyDescent="0.3">
      <c r="A282">
        <v>1783349</v>
      </c>
      <c r="B282" t="s">
        <v>290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19">
        <f t="shared" si="20"/>
        <v>1246795820</v>
      </c>
      <c r="I282" s="4">
        <f t="shared" si="21"/>
        <v>47377.8621371029</v>
      </c>
      <c r="J282" s="8">
        <f t="shared" si="22"/>
        <v>10.765910355063337</v>
      </c>
      <c r="K282" s="8">
        <f t="shared" si="23"/>
        <v>10.177932398205888</v>
      </c>
      <c r="L282" s="8">
        <f t="shared" si="24"/>
        <v>11.330119791010468</v>
      </c>
    </row>
    <row r="283" spans="1:12" x14ac:dyDescent="0.3">
      <c r="A283">
        <v>1783518</v>
      </c>
      <c r="B283" t="s">
        <v>291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19">
        <f t="shared" si="20"/>
        <v>382456277</v>
      </c>
      <c r="I283" s="4">
        <f t="shared" si="21"/>
        <v>35640.32028701892</v>
      </c>
      <c r="J283" s="8">
        <f t="shared" si="22"/>
        <v>10.481232868273292</v>
      </c>
      <c r="K283" s="8">
        <f t="shared" si="23"/>
        <v>9.280892027927127</v>
      </c>
      <c r="L283" s="8">
        <f t="shared" si="24"/>
        <v>10.9507714584818</v>
      </c>
    </row>
    <row r="284" spans="1:12" x14ac:dyDescent="0.3">
      <c r="A284">
        <v>1784038</v>
      </c>
      <c r="B284" t="s">
        <v>292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19">
        <f t="shared" si="20"/>
        <v>1276044833</v>
      </c>
      <c r="I284" s="4">
        <f t="shared" si="21"/>
        <v>57093.728545861297</v>
      </c>
      <c r="J284" s="8">
        <f t="shared" si="22"/>
        <v>10.952449556789992</v>
      </c>
      <c r="K284" s="8">
        <f t="shared" si="23"/>
        <v>10.014581600041716</v>
      </c>
      <c r="L284" s="8">
        <f t="shared" si="24"/>
        <v>11.59703680758888</v>
      </c>
    </row>
    <row r="285" spans="1:12" x14ac:dyDescent="0.3">
      <c r="A285">
        <v>1784220</v>
      </c>
      <c r="B285" t="s">
        <v>293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19">
        <f t="shared" si="20"/>
        <v>687611585</v>
      </c>
      <c r="I285" s="4">
        <f t="shared" si="21"/>
        <v>28104.781533556772</v>
      </c>
      <c r="J285" s="8">
        <f t="shared" si="22"/>
        <v>10.243695002182578</v>
      </c>
      <c r="K285" s="8">
        <f t="shared" si="23"/>
        <v>10.105039677606861</v>
      </c>
      <c r="L285" s="8">
        <f t="shared" si="24"/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J11" sqref="J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30" customWidth="1"/>
    <col min="7" max="7" width="19" style="32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8" t="s">
        <v>3</v>
      </c>
      <c r="D1" s="27" t="s">
        <v>379</v>
      </c>
      <c r="E1" s="23" t="s">
        <v>378</v>
      </c>
      <c r="F1" s="29" t="s">
        <v>377</v>
      </c>
      <c r="G1" s="31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0">
        <v>82249.644043663895</v>
      </c>
      <c r="D2" s="15">
        <v>0.1205471526572444</v>
      </c>
      <c r="E2">
        <v>3548280190.2389002</v>
      </c>
      <c r="F2" s="16">
        <v>46620</v>
      </c>
      <c r="G2" s="32">
        <f>(FACTORS_MUNI!$E$42/FACTORS_MUNI!$C$42)+(E2/SUM(E$2:E$78)*FACTORS_MUNI!$F$42/F2)</f>
        <v>31409.718328004918</v>
      </c>
      <c r="H2" s="8">
        <f t="shared" ref="H2:H33" si="0">LN(G2)</f>
        <v>10.354872624902701</v>
      </c>
      <c r="I2" s="8">
        <f>FACTORS_MUNI!$K$42</f>
        <v>14.81159091933654</v>
      </c>
      <c r="J2" s="8">
        <f t="shared" ref="J2:J33" si="1">LN(C2)</f>
        <v>11.317514340881644</v>
      </c>
    </row>
    <row r="3" spans="1:10" x14ac:dyDescent="0.3">
      <c r="A3">
        <v>57</v>
      </c>
      <c r="B3" s="13" t="s">
        <v>299</v>
      </c>
      <c r="C3" s="20">
        <v>67397.727272727207</v>
      </c>
      <c r="D3" s="15">
        <v>9.270216962524655E-2</v>
      </c>
      <c r="E3">
        <v>994396260.73109198</v>
      </c>
      <c r="F3" s="16">
        <v>14021</v>
      </c>
      <c r="G3" s="32">
        <f>(FACTORS_MUNI!$E$42/FACTORS_MUNI!$C$42)+(E3/SUM(E$2:E$78)*FACTORS_MUNI!$F$42/F3)</f>
        <v>30242.247077515967</v>
      </c>
      <c r="H3" s="8">
        <f t="shared" si="0"/>
        <v>10.316995135651672</v>
      </c>
      <c r="I3" s="8">
        <f>FACTORS_MUNI!$K$42</f>
        <v>14.81159091933654</v>
      </c>
      <c r="J3" s="8">
        <f t="shared" si="1"/>
        <v>11.118366576342655</v>
      </c>
    </row>
    <row r="4" spans="1:10" x14ac:dyDescent="0.3">
      <c r="A4">
        <v>34</v>
      </c>
      <c r="B4" s="13" t="s">
        <v>300</v>
      </c>
      <c r="C4" s="20">
        <v>43488.409088993503</v>
      </c>
      <c r="D4" s="15">
        <v>0.21713462922966162</v>
      </c>
      <c r="E4">
        <v>1398865114</v>
      </c>
      <c r="F4" s="16">
        <v>14239.409836065501</v>
      </c>
      <c r="G4" s="32">
        <f>(FACTORS_MUNI!$E$42/FACTORS_MUNI!$C$42)+(E4/SUM(E$2:E$78)*FACTORS_MUNI!$F$42/F4)</f>
        <v>36388.581210501259</v>
      </c>
      <c r="H4" s="8">
        <f t="shared" si="0"/>
        <v>10.502010301401544</v>
      </c>
      <c r="I4" s="8">
        <f>FACTORS_MUNI!$K$42</f>
        <v>14.81159091933654</v>
      </c>
      <c r="J4" s="8">
        <f t="shared" si="1"/>
        <v>10.680249723846321</v>
      </c>
    </row>
    <row r="5" spans="1:10" x14ac:dyDescent="0.3">
      <c r="A5">
        <v>70</v>
      </c>
      <c r="B5" s="13" t="s">
        <v>301</v>
      </c>
      <c r="C5" s="20">
        <v>80909.6858638743</v>
      </c>
      <c r="D5" s="15">
        <v>0.30595162781643875</v>
      </c>
      <c r="E5">
        <v>2591607528.0592399</v>
      </c>
      <c r="F5" s="16">
        <v>42079</v>
      </c>
      <c r="G5" s="32">
        <f>(FACTORS_MUNI!$E$42/FACTORS_MUNI!$C$42)+(E5/SUM(E$2:E$78)*FACTORS_MUNI!$F$42/F5)</f>
        <v>28142.362588518004</v>
      </c>
      <c r="H5" s="8">
        <f t="shared" si="0"/>
        <v>10.245031285513583</v>
      </c>
      <c r="I5" s="8">
        <f>FACTORS_MUNI!$K$42</f>
        <v>14.81159091933654</v>
      </c>
      <c r="J5" s="8">
        <f t="shared" si="1"/>
        <v>11.301088822256643</v>
      </c>
    </row>
    <row r="6" spans="1:10" x14ac:dyDescent="0.3">
      <c r="A6">
        <v>71</v>
      </c>
      <c r="B6" s="13" t="s">
        <v>302</v>
      </c>
      <c r="C6" s="20">
        <v>45489.510489510401</v>
      </c>
      <c r="D6" s="15">
        <v>0.59438923303177504</v>
      </c>
      <c r="E6">
        <v>1852067815</v>
      </c>
      <c r="F6" s="16">
        <v>45049</v>
      </c>
      <c r="G6" s="32">
        <f>(FACTORS_MUNI!$E$42/FACTORS_MUNI!$C$42)+(E6/SUM(E$2:E$78)*FACTORS_MUNI!$F$42/F6)</f>
        <v>23535.085994762754</v>
      </c>
      <c r="H6" s="8">
        <f t="shared" si="0"/>
        <v>10.06624760773818</v>
      </c>
      <c r="I6" s="8">
        <f>FACTORS_MUNI!$K$42</f>
        <v>14.81159091933654</v>
      </c>
      <c r="J6" s="8">
        <f t="shared" si="1"/>
        <v>10.725237039668833</v>
      </c>
    </row>
    <row r="7" spans="1:10" x14ac:dyDescent="0.3">
      <c r="A7">
        <v>25</v>
      </c>
      <c r="B7" s="13" t="s">
        <v>303</v>
      </c>
      <c r="C7" s="20">
        <v>44883.241758241697</v>
      </c>
      <c r="D7" s="15">
        <v>0.49213417981088892</v>
      </c>
      <c r="E7">
        <v>4743250985.9707403</v>
      </c>
      <c r="F7" s="16">
        <v>98882</v>
      </c>
      <c r="G7" s="32">
        <f>(FACTORS_MUNI!$E$42/FACTORS_MUNI!$C$42)+(E7/SUM(E$2:E$78)*FACTORS_MUNI!$F$42/F7)</f>
        <v>25077.798592763364</v>
      </c>
      <c r="H7" s="8">
        <f t="shared" si="0"/>
        <v>10.129738215486212</v>
      </c>
      <c r="I7" s="8">
        <f>FACTORS_MUNI!$K$42</f>
        <v>14.81159091933654</v>
      </c>
      <c r="J7" s="8">
        <f t="shared" si="1"/>
        <v>10.711819769277872</v>
      </c>
    </row>
    <row r="8" spans="1:10" x14ac:dyDescent="0.3">
      <c r="A8">
        <v>45</v>
      </c>
      <c r="B8" s="13" t="s">
        <v>304</v>
      </c>
      <c r="C8" s="20">
        <v>56018.7492653109</v>
      </c>
      <c r="D8" s="15">
        <v>0</v>
      </c>
      <c r="E8">
        <v>554922436</v>
      </c>
      <c r="F8" s="16">
        <v>9447.3256185155606</v>
      </c>
      <c r="G8" s="32">
        <f>(FACTORS_MUNI!$E$42/FACTORS_MUNI!$C$42)+(E8/SUM(E$2:E$78)*FACTORS_MUNI!$F$42/F8)</f>
        <v>27500.995838759416</v>
      </c>
      <c r="H8" s="8">
        <f t="shared" si="0"/>
        <v>10.221977495317537</v>
      </c>
      <c r="I8" s="8">
        <f>FACTORS_MUNI!$K$42</f>
        <v>14.81159091933654</v>
      </c>
      <c r="J8" s="8">
        <f t="shared" si="1"/>
        <v>10.933441721990615</v>
      </c>
    </row>
    <row r="9" spans="1:10" x14ac:dyDescent="0.3">
      <c r="A9">
        <v>21</v>
      </c>
      <c r="B9" s="13" t="s">
        <v>305</v>
      </c>
      <c r="C9" s="20">
        <v>92644.817073170707</v>
      </c>
      <c r="D9" s="15">
        <v>0</v>
      </c>
      <c r="E9">
        <v>3863916690.1880798</v>
      </c>
      <c r="F9" s="16">
        <v>35489</v>
      </c>
      <c r="G9" s="32">
        <f>(FACTORS_MUNI!$E$42/FACTORS_MUNI!$C$42)+(E9/SUM(E$2:E$78)*FACTORS_MUNI!$F$42/F9)</f>
        <v>38782.012296273424</v>
      </c>
      <c r="H9" s="8">
        <f t="shared" si="0"/>
        <v>10.565711817503868</v>
      </c>
      <c r="I9" s="8">
        <f>FACTORS_MUNI!$K$42</f>
        <v>14.81159091933654</v>
      </c>
      <c r="J9" s="8">
        <f t="shared" si="1"/>
        <v>11.436528289222371</v>
      </c>
    </row>
    <row r="10" spans="1:10" x14ac:dyDescent="0.3">
      <c r="A10">
        <v>19</v>
      </c>
      <c r="B10" s="13" t="s">
        <v>306</v>
      </c>
      <c r="C10" s="20">
        <v>67004.008016032007</v>
      </c>
      <c r="D10" s="15">
        <v>0.4069716831378975</v>
      </c>
      <c r="E10">
        <v>3965235780.5862598</v>
      </c>
      <c r="F10" s="16">
        <v>72918</v>
      </c>
      <c r="G10" s="32">
        <f>(FACTORS_MUNI!$E$42/FACTORS_MUNI!$C$42)+(E10/SUM(E$2:E$78)*FACTORS_MUNI!$F$42/F10)</f>
        <v>26520.178310414311</v>
      </c>
      <c r="H10" s="8">
        <f t="shared" si="0"/>
        <v>10.185661167897644</v>
      </c>
      <c r="I10" s="8">
        <f>FACTORS_MUNI!$K$42</f>
        <v>14.81159091933654</v>
      </c>
      <c r="J10" s="8">
        <f t="shared" si="1"/>
        <v>11.112507717718696</v>
      </c>
    </row>
    <row r="11" spans="1:10" x14ac:dyDescent="0.3">
      <c r="A11">
        <v>72</v>
      </c>
      <c r="B11" s="13" t="s">
        <v>307</v>
      </c>
      <c r="C11" s="20">
        <v>127056.18892508101</v>
      </c>
      <c r="D11" s="15">
        <v>0</v>
      </c>
      <c r="E11">
        <v>2206100566</v>
      </c>
      <c r="F11" s="16">
        <v>19570</v>
      </c>
      <c r="G11" s="32">
        <f>(FACTORS_MUNI!$E$42/FACTORS_MUNI!$C$42)+(E11/SUM(E$2:E$78)*FACTORS_MUNI!$F$42/F11)</f>
        <v>39648.764614042069</v>
      </c>
      <c r="H11" s="8">
        <f t="shared" si="0"/>
        <v>10.58781506930249</v>
      </c>
      <c r="I11" s="8">
        <f>FACTORS_MUNI!$K$42</f>
        <v>14.81159091933654</v>
      </c>
      <c r="J11" s="8">
        <f t="shared" si="1"/>
        <v>11.75238470007729</v>
      </c>
    </row>
    <row r="12" spans="1:10" x14ac:dyDescent="0.3">
      <c r="A12">
        <v>60</v>
      </c>
      <c r="B12" s="13" t="s">
        <v>308</v>
      </c>
      <c r="C12" s="20">
        <v>73225.565411586897</v>
      </c>
      <c r="D12" s="15">
        <v>7.6879710402943446E-2</v>
      </c>
      <c r="E12">
        <v>3425149601.8145499</v>
      </c>
      <c r="F12" s="16">
        <v>33090.590163934401</v>
      </c>
      <c r="G12" s="32">
        <f>(FACTORS_MUNI!$E$42/FACTORS_MUNI!$C$42)+(E12/SUM(E$2:E$78)*FACTORS_MUNI!$F$42/F12)</f>
        <v>37574.169434156749</v>
      </c>
      <c r="H12" s="8">
        <f t="shared" si="0"/>
        <v>10.534072110162814</v>
      </c>
      <c r="I12" s="8">
        <f>FACTORS_MUNI!$K$42</f>
        <v>14.81159091933654</v>
      </c>
      <c r="J12" s="8">
        <f t="shared" si="1"/>
        <v>11.201299893230983</v>
      </c>
    </row>
    <row r="13" spans="1:10" x14ac:dyDescent="0.3">
      <c r="A13">
        <v>58</v>
      </c>
      <c r="B13" s="13" t="s">
        <v>309</v>
      </c>
      <c r="C13" s="20">
        <v>58095.813204508799</v>
      </c>
      <c r="D13" s="15">
        <v>0.4090515614942401</v>
      </c>
      <c r="E13">
        <v>1780426102.36166</v>
      </c>
      <c r="F13" s="16">
        <v>42062</v>
      </c>
      <c r="G13" s="32">
        <f>(FACTORS_MUNI!$E$42/FACTORS_MUNI!$C$42)+(E13/SUM(E$2:E$78)*FACTORS_MUNI!$F$42/F13)</f>
        <v>23808.757071808206</v>
      </c>
      <c r="H13" s="8">
        <f t="shared" si="0"/>
        <v>10.077808736178323</v>
      </c>
      <c r="I13" s="8">
        <f>FACTORS_MUNI!$K$42</f>
        <v>14.81159091933654</v>
      </c>
      <c r="J13" s="8">
        <f t="shared" si="1"/>
        <v>10.96984887835889</v>
      </c>
    </row>
    <row r="14" spans="1:10" x14ac:dyDescent="0.3">
      <c r="A14">
        <v>47</v>
      </c>
      <c r="B14" s="13" t="s">
        <v>310</v>
      </c>
      <c r="C14" s="20">
        <v>48227.848101265801</v>
      </c>
      <c r="D14" s="15">
        <v>0</v>
      </c>
      <c r="E14">
        <v>154979128</v>
      </c>
      <c r="F14" s="16">
        <v>2148</v>
      </c>
      <c r="G14" s="32">
        <f>(FACTORS_MUNI!$E$42/FACTORS_MUNI!$C$42)+(E14/SUM(E$2:E$78)*FACTORS_MUNI!$F$42/F14)</f>
        <v>30518.661763710654</v>
      </c>
      <c r="H14" s="8">
        <f t="shared" si="0"/>
        <v>10.326093636590084</v>
      </c>
      <c r="I14" s="8">
        <f>FACTORS_MUNI!$K$42</f>
        <v>14.81159091933654</v>
      </c>
      <c r="J14" s="8">
        <f t="shared" si="1"/>
        <v>10.783691894635862</v>
      </c>
    </row>
    <row r="15" spans="1:10" x14ac:dyDescent="0.3">
      <c r="A15">
        <v>48</v>
      </c>
      <c r="B15" s="13" t="s">
        <v>311</v>
      </c>
      <c r="C15" s="20">
        <v>68354.922279792707</v>
      </c>
      <c r="D15" s="15">
        <v>8.4275672371638147E-2</v>
      </c>
      <c r="E15">
        <v>801655546</v>
      </c>
      <c r="F15" s="16">
        <v>11645</v>
      </c>
      <c r="G15" s="32">
        <f>(FACTORS_MUNI!$E$42/FACTORS_MUNI!$C$42)+(E15/SUM(E$2:E$78)*FACTORS_MUNI!$F$42/F15)</f>
        <v>29774.08067147473</v>
      </c>
      <c r="H15" s="8">
        <f t="shared" si="0"/>
        <v>10.301393517893759</v>
      </c>
      <c r="I15" s="8">
        <f>FACTORS_MUNI!$K$42</f>
        <v>14.81159091933654</v>
      </c>
      <c r="J15" s="8">
        <f t="shared" si="1"/>
        <v>11.132468855357073</v>
      </c>
    </row>
    <row r="16" spans="1:10" x14ac:dyDescent="0.3">
      <c r="A16">
        <v>44</v>
      </c>
      <c r="B16" s="13" t="s">
        <v>312</v>
      </c>
      <c r="C16" s="20">
        <v>42086.313106280497</v>
      </c>
      <c r="D16" s="15">
        <v>0.5042573320719016</v>
      </c>
      <c r="E16">
        <v>1517860263.90818</v>
      </c>
      <c r="F16" s="16">
        <v>30782.674381484401</v>
      </c>
      <c r="G16" s="32">
        <f>(FACTORS_MUNI!$E$42/FACTORS_MUNI!$C$42)+(E16/SUM(E$2:E$78)*FACTORS_MUNI!$F$42/F16)</f>
        <v>25379.323942000032</v>
      </c>
      <c r="H16" s="8">
        <f t="shared" si="0"/>
        <v>10.141690103482549</v>
      </c>
      <c r="I16" s="8">
        <f>FACTORS_MUNI!$K$42</f>
        <v>14.81159091933654</v>
      </c>
      <c r="J16" s="8">
        <f t="shared" si="1"/>
        <v>10.647477862448708</v>
      </c>
    </row>
    <row r="17" spans="1:10" x14ac:dyDescent="0.3">
      <c r="A17">
        <v>66</v>
      </c>
      <c r="B17" s="13" t="s">
        <v>313</v>
      </c>
      <c r="C17" s="20">
        <v>48783.255086071898</v>
      </c>
      <c r="D17" s="15">
        <v>0.75820207040818155</v>
      </c>
      <c r="E17">
        <v>1912350686</v>
      </c>
      <c r="F17" s="16">
        <v>53460</v>
      </c>
      <c r="G17" s="32">
        <f>(FACTORS_MUNI!$E$42/FACTORS_MUNI!$C$42)+(E17/SUM(E$2:E$78)*FACTORS_MUNI!$F$42/F17)</f>
        <v>22333.434269431677</v>
      </c>
      <c r="H17" s="8">
        <f t="shared" si="0"/>
        <v>10.013840129221572</v>
      </c>
      <c r="I17" s="8">
        <f>FACTORS_MUNI!$K$42</f>
        <v>14.81159091933654</v>
      </c>
      <c r="J17" s="8">
        <f t="shared" si="1"/>
        <v>10.795142399475342</v>
      </c>
    </row>
    <row r="18" spans="1:10" x14ac:dyDescent="0.3">
      <c r="A18">
        <v>64</v>
      </c>
      <c r="B18" s="13" t="s">
        <v>314</v>
      </c>
      <c r="C18" s="20">
        <v>78378.3783783783</v>
      </c>
      <c r="D18" s="15">
        <v>5.3610100927552813E-2</v>
      </c>
      <c r="E18">
        <v>1740504096.6638999</v>
      </c>
      <c r="F18" s="16">
        <v>24924</v>
      </c>
      <c r="G18" s="32">
        <f>(FACTORS_MUNI!$E$42/FACTORS_MUNI!$C$42)+(E18/SUM(E$2:E$78)*FACTORS_MUNI!$F$42/F18)</f>
        <v>29997.117189969555</v>
      </c>
      <c r="H18" s="8">
        <f t="shared" si="0"/>
        <v>10.308856562359319</v>
      </c>
      <c r="I18" s="8">
        <f>FACTORS_MUNI!$K$42</f>
        <v>14.81159091933654</v>
      </c>
      <c r="J18" s="8">
        <f t="shared" si="1"/>
        <v>11.269303382312478</v>
      </c>
    </row>
    <row r="19" spans="1:10" x14ac:dyDescent="0.3">
      <c r="A19">
        <v>35</v>
      </c>
      <c r="B19" s="13" t="s">
        <v>315</v>
      </c>
      <c r="C19" s="20">
        <v>47426.253687315599</v>
      </c>
      <c r="D19" s="15">
        <v>0.243556256468385</v>
      </c>
      <c r="E19">
        <v>1457390874</v>
      </c>
      <c r="F19" s="16">
        <v>21756</v>
      </c>
      <c r="G19" s="32">
        <f>(FACTORS_MUNI!$E$42/FACTORS_MUNI!$C$42)+(E19/SUM(E$2:E$78)*FACTORS_MUNI!$F$42/F19)</f>
        <v>29357.114809416205</v>
      </c>
      <c r="H19" s="8">
        <f t="shared" si="0"/>
        <v>10.287290208465642</v>
      </c>
      <c r="I19" s="8">
        <f>FACTORS_MUNI!$K$42</f>
        <v>14.81159091933654</v>
      </c>
      <c r="J19" s="8">
        <f t="shared" si="1"/>
        <v>10.766931229610705</v>
      </c>
    </row>
    <row r="20" spans="1:10" x14ac:dyDescent="0.3">
      <c r="A20">
        <v>17</v>
      </c>
      <c r="B20" s="13" t="s">
        <v>316</v>
      </c>
      <c r="C20" s="20">
        <v>84684.420459877903</v>
      </c>
      <c r="D20" s="15">
        <v>0.25343592833800727</v>
      </c>
      <c r="E20">
        <v>4228655447.0969</v>
      </c>
      <c r="F20" s="16">
        <v>41816</v>
      </c>
      <c r="G20" s="32">
        <f>(FACTORS_MUNI!$E$42/FACTORS_MUNI!$C$42)+(E20/SUM(E$2:E$78)*FACTORS_MUNI!$F$42/F20)</f>
        <v>37038.00198014186</v>
      </c>
      <c r="H20" s="8">
        <f t="shared" si="0"/>
        <v>10.51969974508439</v>
      </c>
      <c r="I20" s="8">
        <f>FACTORS_MUNI!$K$42</f>
        <v>14.81159091933654</v>
      </c>
      <c r="J20" s="8">
        <f t="shared" si="1"/>
        <v>11.346686925821588</v>
      </c>
    </row>
    <row r="21" spans="1:10" x14ac:dyDescent="0.3">
      <c r="A21">
        <v>27</v>
      </c>
      <c r="B21" s="13" t="s">
        <v>317</v>
      </c>
      <c r="C21" s="20">
        <v>36811.342592592497</v>
      </c>
      <c r="D21" s="15">
        <v>0.68962585034013602</v>
      </c>
      <c r="E21">
        <v>934575156.70661795</v>
      </c>
      <c r="F21" s="16">
        <v>20526</v>
      </c>
      <c r="G21" s="32">
        <f>(FACTORS_MUNI!$E$42/FACTORS_MUNI!$C$42)+(E21/SUM(E$2:E$78)*FACTORS_MUNI!$F$42/F21)</f>
        <v>24529.357871872904</v>
      </c>
      <c r="H21" s="8">
        <f t="shared" si="0"/>
        <v>10.107625959652379</v>
      </c>
      <c r="I21" s="8">
        <f>FACTORS_MUNI!$K$42</f>
        <v>14.81159091933654</v>
      </c>
      <c r="J21" s="8">
        <f t="shared" si="1"/>
        <v>10.513561299290984</v>
      </c>
    </row>
    <row r="22" spans="1:10" x14ac:dyDescent="0.3">
      <c r="A22">
        <v>52</v>
      </c>
      <c r="B22" s="13" t="s">
        <v>318</v>
      </c>
      <c r="C22" s="20">
        <v>62060.629019958797</v>
      </c>
      <c r="D22" s="15">
        <v>0.99935555146381883</v>
      </c>
      <c r="E22">
        <v>717220175.04682505</v>
      </c>
      <c r="F22" s="16">
        <v>22722.1703585748</v>
      </c>
      <c r="G22" s="32">
        <f>(FACTORS_MUNI!$E$42/FACTORS_MUNI!$C$42)+(E22/SUM(E$2:E$78)*FACTORS_MUNI!$F$42/F22)</f>
        <v>21386.895110500951</v>
      </c>
      <c r="H22" s="8">
        <f t="shared" si="0"/>
        <v>9.9705336354159684</v>
      </c>
      <c r="I22" s="8">
        <f>FACTORS_MUNI!$K$42</f>
        <v>14.81159091933654</v>
      </c>
      <c r="J22" s="8">
        <f t="shared" si="1"/>
        <v>11.035867073625495</v>
      </c>
    </row>
    <row r="23" spans="1:10" x14ac:dyDescent="0.3">
      <c r="A23">
        <v>77</v>
      </c>
      <c r="B23" s="13" t="s">
        <v>319</v>
      </c>
      <c r="C23" s="20">
        <v>70188.4240894338</v>
      </c>
      <c r="D23" s="15">
        <v>1.7550092368907203E-2</v>
      </c>
      <c r="E23">
        <v>5719026262</v>
      </c>
      <c r="F23" s="16">
        <v>56146</v>
      </c>
      <c r="G23" s="32">
        <f>(FACTORS_MUNI!$E$42/FACTORS_MUNI!$C$42)+(E23/SUM(E$2:E$78)*FACTORS_MUNI!$F$42/F23)</f>
        <v>37203.288659213562</v>
      </c>
      <c r="H23" s="8">
        <f t="shared" si="0"/>
        <v>10.524152441171331</v>
      </c>
      <c r="I23" s="8">
        <f>FACTORS_MUNI!$K$42</f>
        <v>14.81159091933654</v>
      </c>
      <c r="J23" s="8">
        <f t="shared" si="1"/>
        <v>11.158938677405651</v>
      </c>
    </row>
    <row r="24" spans="1:10" x14ac:dyDescent="0.3">
      <c r="A24">
        <v>9</v>
      </c>
      <c r="B24" s="13" t="s">
        <v>320</v>
      </c>
      <c r="C24" s="20">
        <v>133209.74576271101</v>
      </c>
      <c r="D24" s="15">
        <v>0</v>
      </c>
      <c r="E24">
        <v>1738199600</v>
      </c>
      <c r="F24" s="16">
        <v>11203</v>
      </c>
      <c r="G24" s="32">
        <f>(FACTORS_MUNI!$E$42/FACTORS_MUNI!$C$42)+(E24/SUM(E$2:E$78)*FACTORS_MUNI!$F$42/F24)</f>
        <v>49194.639062819566</v>
      </c>
      <c r="H24" s="8">
        <f t="shared" si="0"/>
        <v>10.80353993440578</v>
      </c>
      <c r="I24" s="8">
        <f>FACTORS_MUNI!$K$42</f>
        <v>14.81159091933654</v>
      </c>
      <c r="J24" s="8">
        <f t="shared" si="1"/>
        <v>11.799680200798615</v>
      </c>
    </row>
    <row r="25" spans="1:10" x14ac:dyDescent="0.3">
      <c r="A25">
        <v>68</v>
      </c>
      <c r="B25" s="13" t="s">
        <v>321</v>
      </c>
      <c r="C25" s="20">
        <v>29726.962457337799</v>
      </c>
      <c r="D25" s="15">
        <v>0.9463662850342649</v>
      </c>
      <c r="E25">
        <v>586459514</v>
      </c>
      <c r="F25" s="16">
        <v>21411</v>
      </c>
      <c r="G25" s="32">
        <f>(FACTORS_MUNI!$E$42/FACTORS_MUNI!$C$42)+(E25/SUM(E$2:E$78)*FACTORS_MUNI!$F$42/F25)</f>
        <v>20447.700044881512</v>
      </c>
      <c r="H25" s="8">
        <f t="shared" si="0"/>
        <v>9.9256256879030751</v>
      </c>
      <c r="I25" s="8">
        <f>FACTORS_MUNI!$K$42</f>
        <v>14.81159091933654</v>
      </c>
      <c r="J25" s="8">
        <f t="shared" si="1"/>
        <v>10.299809739811616</v>
      </c>
    </row>
    <row r="26" spans="1:10" x14ac:dyDescent="0.3">
      <c r="A26">
        <v>12</v>
      </c>
      <c r="B26" s="13" t="s">
        <v>322</v>
      </c>
      <c r="C26" s="20">
        <v>138253.012048192</v>
      </c>
      <c r="D26" s="15">
        <v>0</v>
      </c>
      <c r="E26">
        <v>3334593535</v>
      </c>
      <c r="F26" s="16">
        <v>19517</v>
      </c>
      <c r="G26" s="32">
        <f>(FACTORS_MUNI!$E$42/FACTORS_MUNI!$C$42)+(E26/SUM(E$2:E$78)*FACTORS_MUNI!$F$42/F26)</f>
        <v>52727.364271892111</v>
      </c>
      <c r="H26" s="8">
        <f t="shared" si="0"/>
        <v>10.872889845913782</v>
      </c>
      <c r="I26" s="8">
        <f>FACTORS_MUNI!$K$42</f>
        <v>14.81159091933654</v>
      </c>
      <c r="J26" s="8">
        <f t="shared" si="1"/>
        <v>11.836840706114279</v>
      </c>
    </row>
    <row r="27" spans="1:10" x14ac:dyDescent="0.3">
      <c r="A27">
        <v>37</v>
      </c>
      <c r="B27" s="13" t="s">
        <v>323</v>
      </c>
      <c r="C27" s="20">
        <v>17297.863710113499</v>
      </c>
      <c r="D27" s="15">
        <v>0.9668874172185431</v>
      </c>
      <c r="E27">
        <v>108407276</v>
      </c>
      <c r="F27" s="16">
        <v>2221.3373493975901</v>
      </c>
      <c r="G27" s="32">
        <f>(FACTORS_MUNI!$E$42/FACTORS_MUNI!$C$42)+(E27/SUM(E$2:E$78)*FACTORS_MUNI!$F$42/F27)</f>
        <v>25265.427318453832</v>
      </c>
      <c r="H27" s="8">
        <f t="shared" si="0"/>
        <v>10.137192231038503</v>
      </c>
      <c r="I27" s="8">
        <f>FACTORS_MUNI!$K$42</f>
        <v>14.81159091933654</v>
      </c>
      <c r="J27" s="8">
        <f t="shared" si="1"/>
        <v>9.7583382878964375</v>
      </c>
    </row>
    <row r="28" spans="1:10" x14ac:dyDescent="0.3">
      <c r="A28">
        <v>63</v>
      </c>
      <c r="B28" s="13" t="s">
        <v>324</v>
      </c>
      <c r="C28" s="20">
        <v>57446.236559139703</v>
      </c>
      <c r="D28" s="15">
        <v>0.91780475467880629</v>
      </c>
      <c r="E28">
        <v>1259700999.6398001</v>
      </c>
      <c r="F28" s="16">
        <v>35691</v>
      </c>
      <c r="G28" s="32">
        <f>(FACTORS_MUNI!$E$42/FACTORS_MUNI!$C$42)+(E28/SUM(E$2:E$78)*FACTORS_MUNI!$F$42/F28)</f>
        <v>22226.11436746793</v>
      </c>
      <c r="H28" s="8">
        <f t="shared" si="0"/>
        <v>10.009023199393647</v>
      </c>
      <c r="I28" s="8">
        <f>FACTORS_MUNI!$K$42</f>
        <v>14.81159091933654</v>
      </c>
      <c r="J28" s="8">
        <f t="shared" si="1"/>
        <v>10.958604773022182</v>
      </c>
    </row>
    <row r="29" spans="1:10" x14ac:dyDescent="0.3">
      <c r="A29">
        <v>56</v>
      </c>
      <c r="B29" s="13" t="s">
        <v>325</v>
      </c>
      <c r="C29" s="20">
        <v>91762.204142011804</v>
      </c>
      <c r="D29" s="15">
        <v>0.20226304353960325</v>
      </c>
      <c r="E29">
        <v>2929880472</v>
      </c>
      <c r="F29" s="16">
        <v>36426</v>
      </c>
      <c r="G29" s="32">
        <f>(FACTORS_MUNI!$E$42/FACTORS_MUNI!$C$42)+(E29/SUM(E$2:E$78)*FACTORS_MUNI!$F$42/F29)</f>
        <v>32382.411295784575</v>
      </c>
      <c r="H29" s="8">
        <f t="shared" si="0"/>
        <v>10.385370693136691</v>
      </c>
      <c r="I29" s="8">
        <f>FACTORS_MUNI!$K$42</f>
        <v>14.81159091933654</v>
      </c>
      <c r="J29" s="8">
        <f t="shared" si="1"/>
        <v>11.426955772242874</v>
      </c>
    </row>
    <row r="30" spans="1:10" x14ac:dyDescent="0.3">
      <c r="A30">
        <v>38</v>
      </c>
      <c r="B30" s="13" t="s">
        <v>326</v>
      </c>
      <c r="C30" s="20">
        <v>49092.409240923997</v>
      </c>
      <c r="D30" s="15">
        <v>0.40599455040871935</v>
      </c>
      <c r="E30">
        <v>1473809152</v>
      </c>
      <c r="F30" s="16">
        <v>26345</v>
      </c>
      <c r="G30" s="32">
        <f>(FACTORS_MUNI!$E$42/FACTORS_MUNI!$C$42)+(E30/SUM(E$2:E$78)*FACTORS_MUNI!$F$42/F30)</f>
        <v>26871.913675206713</v>
      </c>
      <c r="H30" s="8">
        <f t="shared" si="0"/>
        <v>10.198836918843039</v>
      </c>
      <c r="I30" s="8">
        <f>FACTORS_MUNI!$K$42</f>
        <v>14.81159091933654</v>
      </c>
      <c r="J30" s="8">
        <f t="shared" si="1"/>
        <v>10.801459703886596</v>
      </c>
    </row>
    <row r="31" spans="1:10" x14ac:dyDescent="0.3">
      <c r="A31">
        <v>69</v>
      </c>
      <c r="B31" s="13" t="s">
        <v>327</v>
      </c>
      <c r="C31" s="20">
        <v>40337.982832618</v>
      </c>
      <c r="D31" s="15">
        <v>0.51663436179339706</v>
      </c>
      <c r="E31">
        <v>1151954740</v>
      </c>
      <c r="F31" s="16">
        <v>29563</v>
      </c>
      <c r="G31" s="32">
        <f>(FACTORS_MUNI!$E$42/FACTORS_MUNI!$C$42)+(E31/SUM(E$2:E$78)*FACTORS_MUNI!$F$42/F31)</f>
        <v>23052.191703863249</v>
      </c>
      <c r="H31" s="8">
        <f t="shared" si="0"/>
        <v>10.045516128670826</v>
      </c>
      <c r="I31" s="8">
        <f>FACTORS_MUNI!$K$42</f>
        <v>14.81159091933654</v>
      </c>
      <c r="J31" s="8">
        <f t="shared" si="1"/>
        <v>10.605048806108673</v>
      </c>
    </row>
    <row r="32" spans="1:10" x14ac:dyDescent="0.3">
      <c r="A32">
        <v>55</v>
      </c>
      <c r="B32" s="13" t="s">
        <v>328</v>
      </c>
      <c r="C32" s="20">
        <v>59478.403277097597</v>
      </c>
      <c r="D32" s="15">
        <v>5.2857285329610051E-3</v>
      </c>
      <c r="E32">
        <v>555427497.29508102</v>
      </c>
      <c r="F32" s="16">
        <v>9041.8296414252</v>
      </c>
      <c r="G32" s="32">
        <f>(FACTORS_MUNI!$E$42/FACTORS_MUNI!$C$42)+(E32/SUM(E$2:E$78)*FACTORS_MUNI!$F$42/F32)</f>
        <v>28106.265200815742</v>
      </c>
      <c r="H32" s="8">
        <f t="shared" si="0"/>
        <v>10.243747791352876</v>
      </c>
      <c r="I32" s="8">
        <f>FACTORS_MUNI!$K$42</f>
        <v>14.81159091933654</v>
      </c>
      <c r="J32" s="8">
        <f t="shared" si="1"/>
        <v>10.993368555511305</v>
      </c>
    </row>
    <row r="33" spans="1:10" x14ac:dyDescent="0.3">
      <c r="A33">
        <v>20</v>
      </c>
      <c r="B33" s="13" t="s">
        <v>329</v>
      </c>
      <c r="C33" s="20">
        <v>67039.106145251397</v>
      </c>
      <c r="D33" s="15">
        <v>0.23929847892943229</v>
      </c>
      <c r="E33">
        <v>1280582613.6588299</v>
      </c>
      <c r="F33" s="16">
        <v>22776</v>
      </c>
      <c r="G33" s="32">
        <f>(FACTORS_MUNI!$E$42/FACTORS_MUNI!$C$42)+(E33/SUM(E$2:E$78)*FACTORS_MUNI!$F$42/F33)</f>
        <v>26935.461951011763</v>
      </c>
      <c r="H33" s="8">
        <f t="shared" si="0"/>
        <v>10.201198985552741</v>
      </c>
      <c r="I33" s="8">
        <f>FACTORS_MUNI!$K$42</f>
        <v>14.81159091933654</v>
      </c>
      <c r="J33" s="8">
        <f t="shared" si="1"/>
        <v>11.113031401911519</v>
      </c>
    </row>
    <row r="34" spans="1:10" x14ac:dyDescent="0.3">
      <c r="A34">
        <v>23</v>
      </c>
      <c r="B34" s="13" t="s">
        <v>330</v>
      </c>
      <c r="C34" s="20">
        <v>53567.685589519599</v>
      </c>
      <c r="D34" s="15">
        <v>0.45625403858580266</v>
      </c>
      <c r="E34">
        <v>3039736669.3952899</v>
      </c>
      <c r="F34" s="16">
        <v>55598</v>
      </c>
      <c r="G34" s="32">
        <f>(FACTORS_MUNI!$E$42/FACTORS_MUNI!$C$42)+(E34/SUM(E$2:E$78)*FACTORS_MUNI!$F$42/F34)</f>
        <v>26586.352440357754</v>
      </c>
      <c r="H34" s="8">
        <f t="shared" ref="H34:H65" si="2">LN(G34)</f>
        <v>10.188153296954351</v>
      </c>
      <c r="I34" s="8">
        <f>FACTORS_MUNI!$K$42</f>
        <v>14.81159091933654</v>
      </c>
      <c r="J34" s="8">
        <f t="shared" ref="J34:J65" si="3">LN(C34)</f>
        <v>10.888701284460648</v>
      </c>
    </row>
    <row r="35" spans="1:10" x14ac:dyDescent="0.3">
      <c r="A35">
        <v>41</v>
      </c>
      <c r="B35" s="13" t="s">
        <v>331</v>
      </c>
      <c r="C35" s="20">
        <v>68166.243654822305</v>
      </c>
      <c r="D35" s="15">
        <v>9.919880499728409E-2</v>
      </c>
      <c r="E35">
        <v>3571513320</v>
      </c>
      <c r="F35" s="16">
        <v>29591</v>
      </c>
      <c r="G35" s="32">
        <f>(FACTORS_MUNI!$E$42/FACTORS_MUNI!$C$42)+(E35/SUM(E$2:E$78)*FACTORS_MUNI!$F$42/F35)</f>
        <v>41441.391602862379</v>
      </c>
      <c r="H35" s="8">
        <f t="shared" si="2"/>
        <v>10.632035457519684</v>
      </c>
      <c r="I35" s="8">
        <f>FACTORS_MUNI!$K$42</f>
        <v>14.81159091933654</v>
      </c>
      <c r="J35" s="8">
        <f t="shared" si="3"/>
        <v>11.1297047602249</v>
      </c>
    </row>
    <row r="36" spans="1:10" x14ac:dyDescent="0.3">
      <c r="A36">
        <v>16</v>
      </c>
      <c r="B36" s="13" t="s">
        <v>332</v>
      </c>
      <c r="C36" s="20">
        <v>88437.625350982693</v>
      </c>
      <c r="D36" s="15">
        <v>0</v>
      </c>
      <c r="E36">
        <v>5614957192.4309101</v>
      </c>
      <c r="F36" s="16">
        <v>53832</v>
      </c>
      <c r="G36" s="32">
        <f>(FACTORS_MUNI!$E$42/FACTORS_MUNI!$C$42)+(E36/SUM(E$2:E$78)*FACTORS_MUNI!$F$42/F36)</f>
        <v>37753.478110499855</v>
      </c>
      <c r="H36" s="8">
        <f t="shared" si="2"/>
        <v>10.538832885810447</v>
      </c>
      <c r="I36" s="8">
        <f>FACTORS_MUNI!$K$42</f>
        <v>14.81159091933654</v>
      </c>
      <c r="J36" s="8">
        <f t="shared" si="3"/>
        <v>11.39005278421496</v>
      </c>
    </row>
    <row r="37" spans="1:10" x14ac:dyDescent="0.3">
      <c r="A37">
        <v>11</v>
      </c>
      <c r="B37" s="13" t="s">
        <v>333</v>
      </c>
      <c r="C37" s="20">
        <v>93706.014075495797</v>
      </c>
      <c r="D37" s="15">
        <v>0.37648764113518463</v>
      </c>
      <c r="E37">
        <v>2760477311.1213899</v>
      </c>
      <c r="F37" s="16">
        <v>26643</v>
      </c>
      <c r="G37" s="32">
        <f>(FACTORS_MUNI!$E$42/FACTORS_MUNI!$C$42)+(E37/SUM(E$2:E$78)*FACTORS_MUNI!$F$42/F37)</f>
        <v>37597.026520689338</v>
      </c>
      <c r="H37" s="8">
        <f t="shared" si="2"/>
        <v>10.534680244354288</v>
      </c>
      <c r="I37" s="8">
        <f>FACTORS_MUNI!$K$42</f>
        <v>14.81159091933654</v>
      </c>
      <c r="J37" s="8">
        <f t="shared" si="3"/>
        <v>11.447917650537072</v>
      </c>
    </row>
    <row r="38" spans="1:10" x14ac:dyDescent="0.3">
      <c r="A38">
        <v>39</v>
      </c>
      <c r="B38" s="13" t="s">
        <v>334</v>
      </c>
      <c r="C38" s="20">
        <v>61078.052550231798</v>
      </c>
      <c r="D38" s="15">
        <v>0.62879263444235201</v>
      </c>
      <c r="E38">
        <v>1816301258</v>
      </c>
      <c r="F38" s="16">
        <v>18138</v>
      </c>
      <c r="G38" s="32">
        <f>(FACTORS_MUNI!$E$42/FACTORS_MUNI!$C$42)+(E38/SUM(E$2:E$78)*FACTORS_MUNI!$F$42/F38)</f>
        <v>36815.838005803249</v>
      </c>
      <c r="H38" s="8">
        <f t="shared" si="2"/>
        <v>10.513683412162338</v>
      </c>
      <c r="I38" s="8">
        <f>FACTORS_MUNI!$K$42</f>
        <v>14.81159091933654</v>
      </c>
      <c r="J38" s="8">
        <f t="shared" si="3"/>
        <v>11.019907875232786</v>
      </c>
    </row>
    <row r="39" spans="1:10" x14ac:dyDescent="0.3">
      <c r="A39">
        <v>6</v>
      </c>
      <c r="B39" s="13" t="s">
        <v>335</v>
      </c>
      <c r="C39" s="20">
        <v>104135.30619226801</v>
      </c>
      <c r="D39" s="15">
        <v>0</v>
      </c>
      <c r="E39">
        <v>20148584267.721901</v>
      </c>
      <c r="F39" s="16">
        <v>101163</v>
      </c>
      <c r="G39" s="32">
        <f>(FACTORS_MUNI!$E$42/FACTORS_MUNI!$C$42)+(E39/SUM(E$2:E$78)*FACTORS_MUNI!$F$42/F39)</f>
        <v>59097.932415462063</v>
      </c>
      <c r="H39" s="8">
        <f t="shared" si="2"/>
        <v>10.986951218272269</v>
      </c>
      <c r="I39" s="8">
        <f>FACTORS_MUNI!$K$42</f>
        <v>14.81159091933654</v>
      </c>
      <c r="J39" s="8">
        <f t="shared" si="3"/>
        <v>11.553446353608431</v>
      </c>
    </row>
    <row r="40" spans="1:10" x14ac:dyDescent="0.3">
      <c r="A40">
        <v>7</v>
      </c>
      <c r="B40" s="13" t="s">
        <v>336</v>
      </c>
      <c r="C40" s="20">
        <v>137504.774637127</v>
      </c>
      <c r="D40" s="15">
        <v>0</v>
      </c>
      <c r="E40">
        <v>20868022993.062698</v>
      </c>
      <c r="F40" s="16">
        <v>67831</v>
      </c>
      <c r="G40" s="32">
        <f>(FACTORS_MUNI!$E$42/FACTORS_MUNI!$C$42)+(E40/SUM(E$2:E$78)*FACTORS_MUNI!$F$42/F40)</f>
        <v>83505.41670596943</v>
      </c>
      <c r="H40" s="8">
        <f t="shared" si="2"/>
        <v>11.332666779465105</v>
      </c>
      <c r="I40" s="8">
        <f>FACTORS_MUNI!$K$42</f>
        <v>14.81159091933654</v>
      </c>
      <c r="J40" s="8">
        <f t="shared" si="3"/>
        <v>11.831413920119529</v>
      </c>
    </row>
    <row r="41" spans="1:10" x14ac:dyDescent="0.3">
      <c r="A41">
        <v>4</v>
      </c>
      <c r="B41" s="13" t="s">
        <v>337</v>
      </c>
      <c r="C41" s="20">
        <v>93605.664488017399</v>
      </c>
      <c r="D41" s="15">
        <v>0</v>
      </c>
      <c r="E41">
        <v>5335063217</v>
      </c>
      <c r="F41" s="16">
        <v>41673</v>
      </c>
      <c r="G41" s="32">
        <f>(FACTORS_MUNI!$E$42/FACTORS_MUNI!$C$42)+(E41/SUM(E$2:E$78)*FACTORS_MUNI!$F$42/F41)</f>
        <v>43089.768798536563</v>
      </c>
      <c r="H41" s="8">
        <f t="shared" si="2"/>
        <v>10.671040865047486</v>
      </c>
      <c r="I41" s="8">
        <f>FACTORS_MUNI!$K$42</f>
        <v>14.81159091933654</v>
      </c>
      <c r="J41" s="8">
        <f t="shared" si="3"/>
        <v>11.446846178668915</v>
      </c>
    </row>
    <row r="42" spans="1:10" x14ac:dyDescent="0.3">
      <c r="A42">
        <v>22</v>
      </c>
      <c r="B42" s="13" t="s">
        <v>338</v>
      </c>
      <c r="C42" s="20">
        <v>103469.03669724699</v>
      </c>
      <c r="D42" s="15">
        <v>6.2987511337472962E-2</v>
      </c>
      <c r="E42">
        <v>10349284631.224199</v>
      </c>
      <c r="F42" s="16">
        <v>70869</v>
      </c>
      <c r="G42" s="32">
        <f>(FACTORS_MUNI!$E$42/FACTORS_MUNI!$C$42)+(E42/SUM(E$2:E$78)*FACTORS_MUNI!$F$42/F42)</f>
        <v>47142.456397381306</v>
      </c>
      <c r="H42" s="8">
        <f t="shared" si="2"/>
        <v>10.76092928368961</v>
      </c>
      <c r="I42" s="8">
        <f>FACTORS_MUNI!$K$42</f>
        <v>14.81159091933654</v>
      </c>
      <c r="J42" s="8">
        <f t="shared" si="3"/>
        <v>11.54702768458414</v>
      </c>
    </row>
    <row r="43" spans="1:10" x14ac:dyDescent="0.3">
      <c r="A43">
        <v>31</v>
      </c>
      <c r="B43" s="13" t="s">
        <v>339</v>
      </c>
      <c r="C43" s="20">
        <v>71734.657039711194</v>
      </c>
      <c r="D43" s="15">
        <v>0.31566472104530235</v>
      </c>
      <c r="E43">
        <v>3355586836.6333699</v>
      </c>
      <c r="F43" s="16">
        <v>33279</v>
      </c>
      <c r="G43" s="32">
        <f>(FACTORS_MUNI!$E$42/FACTORS_MUNI!$C$42)+(E43/SUM(E$2:E$78)*FACTORS_MUNI!$F$42/F43)</f>
        <v>36972.001320973308</v>
      </c>
      <c r="H43" s="8">
        <f t="shared" si="2"/>
        <v>10.517916184113687</v>
      </c>
      <c r="I43" s="8">
        <f>FACTORS_MUNI!$K$42</f>
        <v>14.81159091933654</v>
      </c>
      <c r="J43" s="8">
        <f t="shared" si="3"/>
        <v>11.180729271587225</v>
      </c>
    </row>
    <row r="44" spans="1:10" x14ac:dyDescent="0.3">
      <c r="A44">
        <v>59</v>
      </c>
      <c r="B44" s="13" t="s">
        <v>340</v>
      </c>
      <c r="C44" s="20">
        <v>76145.662847790503</v>
      </c>
      <c r="D44" s="15">
        <v>0.21836337373610501</v>
      </c>
      <c r="E44">
        <v>1238142773.8199301</v>
      </c>
      <c r="F44" s="16">
        <v>15443</v>
      </c>
      <c r="G44" s="32">
        <f>(FACTORS_MUNI!$E$42/FACTORS_MUNI!$C$42)+(E44/SUM(E$2:E$78)*FACTORS_MUNI!$F$42/F44)</f>
        <v>32324.191921799607</v>
      </c>
      <c r="H44" s="8">
        <f t="shared" si="2"/>
        <v>10.383571204775373</v>
      </c>
      <c r="I44" s="8">
        <f>FACTORS_MUNI!$K$42</f>
        <v>14.81159091933654</v>
      </c>
      <c r="J44" s="8">
        <f t="shared" si="3"/>
        <v>11.240403401320993</v>
      </c>
    </row>
    <row r="45" spans="1:10" x14ac:dyDescent="0.3">
      <c r="A45">
        <v>18</v>
      </c>
      <c r="B45" s="13" t="s">
        <v>341</v>
      </c>
      <c r="C45" s="20">
        <v>78841.145833333299</v>
      </c>
      <c r="D45" s="15">
        <v>0.46219012568571627</v>
      </c>
      <c r="E45">
        <v>947789398</v>
      </c>
      <c r="F45" s="16">
        <v>14084</v>
      </c>
      <c r="G45" s="32">
        <f>(FACTORS_MUNI!$E$42/FACTORS_MUNI!$C$42)+(E45/SUM(E$2:E$78)*FACTORS_MUNI!$F$42/F45)</f>
        <v>29426.296045943549</v>
      </c>
      <c r="H45" s="8">
        <f t="shared" si="2"/>
        <v>10.28964397689999</v>
      </c>
      <c r="I45" s="8">
        <f>FACTORS_MUNI!$K$42</f>
        <v>14.81159091933654</v>
      </c>
      <c r="J45" s="8">
        <f t="shared" si="3"/>
        <v>11.275190294815703</v>
      </c>
    </row>
    <row r="46" spans="1:10" x14ac:dyDescent="0.3">
      <c r="A46">
        <v>75</v>
      </c>
      <c r="B46" s="13" t="s">
        <v>342</v>
      </c>
      <c r="C46" s="20">
        <v>73828.004598938307</v>
      </c>
      <c r="D46" s="15">
        <v>0.31365052393089776</v>
      </c>
      <c r="E46">
        <v>1505913598.3160801</v>
      </c>
      <c r="F46" s="16">
        <v>21324.521514629902</v>
      </c>
      <c r="G46" s="32">
        <f>(FACTORS_MUNI!$E$42/FACTORS_MUNI!$C$42)+(E46/SUM(E$2:E$78)*FACTORS_MUNI!$F$42/F46)</f>
        <v>30174.060396291829</v>
      </c>
      <c r="H46" s="8">
        <f t="shared" si="2"/>
        <v>10.314737906998461</v>
      </c>
      <c r="I46" s="8">
        <f>FACTORS_MUNI!$K$42</f>
        <v>14.81159091933654</v>
      </c>
      <c r="J46" s="8">
        <f t="shared" si="3"/>
        <v>11.209493404719783</v>
      </c>
    </row>
    <row r="47" spans="1:10" x14ac:dyDescent="0.3">
      <c r="A47">
        <v>74</v>
      </c>
      <c r="B47" s="13" t="s">
        <v>343</v>
      </c>
      <c r="C47" s="20">
        <v>115749.730312837</v>
      </c>
      <c r="D47" s="15">
        <v>0.82639038007300836</v>
      </c>
      <c r="E47">
        <v>1628720074</v>
      </c>
      <c r="F47" s="16">
        <v>18553</v>
      </c>
      <c r="G47" s="32">
        <f>(FACTORS_MUNI!$E$42/FACTORS_MUNI!$C$42)+(E47/SUM(E$2:E$78)*FACTORS_MUNI!$F$42/F47)</f>
        <v>34036.982458760191</v>
      </c>
      <c r="H47" s="8">
        <f t="shared" si="2"/>
        <v>10.435202931835502</v>
      </c>
      <c r="I47" s="8">
        <f>FACTORS_MUNI!$K$42</f>
        <v>14.81159091933654</v>
      </c>
      <c r="J47" s="8">
        <f t="shared" si="3"/>
        <v>11.659185642035071</v>
      </c>
    </row>
    <row r="48" spans="1:10" x14ac:dyDescent="0.3">
      <c r="A48">
        <v>8</v>
      </c>
      <c r="B48" s="13" t="s">
        <v>344</v>
      </c>
      <c r="C48" s="20">
        <v>122603.164187809</v>
      </c>
      <c r="D48" s="15">
        <v>0</v>
      </c>
      <c r="E48">
        <v>132811651780.245</v>
      </c>
      <c r="F48" s="16">
        <v>104712</v>
      </c>
      <c r="G48" s="32">
        <f>(FACTORS_MUNI!$E$42/FACTORS_MUNI!$C$42)+(E48/SUM(E$2:E$78)*FACTORS_MUNI!$F$42/F48)</f>
        <v>299663.77758122637</v>
      </c>
      <c r="H48" s="8">
        <f t="shared" si="2"/>
        <v>12.610416383742153</v>
      </c>
      <c r="I48" s="8">
        <f>FACTORS_MUNI!$K$42</f>
        <v>14.81159091933654</v>
      </c>
      <c r="J48" s="8">
        <f t="shared" si="3"/>
        <v>11.716708111187163</v>
      </c>
    </row>
    <row r="49" spans="1:10" x14ac:dyDescent="0.3">
      <c r="A49">
        <v>33</v>
      </c>
      <c r="B49" s="13" t="s">
        <v>345</v>
      </c>
      <c r="C49" s="20">
        <v>124966.99669966901</v>
      </c>
      <c r="D49" s="15">
        <v>0</v>
      </c>
      <c r="E49">
        <v>7669949196.5560703</v>
      </c>
      <c r="F49" s="16">
        <v>29174</v>
      </c>
      <c r="G49" s="32">
        <f>(FACTORS_MUNI!$E$42/FACTORS_MUNI!$C$42)+(E49/SUM(E$2:E$78)*FACTORS_MUNI!$F$42/F49)</f>
        <v>73438.091279841756</v>
      </c>
      <c r="H49" s="8">
        <f t="shared" si="2"/>
        <v>11.204198034758388</v>
      </c>
      <c r="I49" s="8">
        <f>FACTORS_MUNI!$K$42</f>
        <v>14.81159091933654</v>
      </c>
      <c r="J49" s="8">
        <f t="shared" si="3"/>
        <v>11.735804955020683</v>
      </c>
    </row>
    <row r="50" spans="1:10" x14ac:dyDescent="0.3">
      <c r="A50">
        <v>28</v>
      </c>
      <c r="B50" s="13" t="s">
        <v>346</v>
      </c>
      <c r="C50" s="20">
        <v>110651.05653912001</v>
      </c>
      <c r="D50" s="15">
        <v>0.1626522885638102</v>
      </c>
      <c r="E50">
        <v>22690599560.388</v>
      </c>
      <c r="F50" s="16">
        <v>66084</v>
      </c>
      <c r="G50" s="32">
        <f>(FACTORS_MUNI!$E$42/FACTORS_MUNI!$C$42)+(E50/SUM(E$2:E$78)*FACTORS_MUNI!$F$42/F50)</f>
        <v>91540.762834040361</v>
      </c>
      <c r="H50" s="8">
        <f t="shared" si="2"/>
        <v>11.424539647513969</v>
      </c>
      <c r="I50" s="8">
        <f>FACTORS_MUNI!$K$42</f>
        <v>14.81159091933654</v>
      </c>
      <c r="J50" s="8">
        <f t="shared" si="3"/>
        <v>11.614136893911875</v>
      </c>
    </row>
    <row r="51" spans="1:10" x14ac:dyDescent="0.3">
      <c r="A51">
        <v>61</v>
      </c>
      <c r="B51" s="13" t="s">
        <v>347</v>
      </c>
      <c r="C51" s="20">
        <v>49405.207811411601</v>
      </c>
      <c r="D51" s="15">
        <v>0.44576877234803336</v>
      </c>
      <c r="E51">
        <v>1744139059.0571401</v>
      </c>
      <c r="F51" s="16">
        <v>41789.662650602397</v>
      </c>
      <c r="G51" s="32">
        <f>(FACTORS_MUNI!$E$42/FACTORS_MUNI!$C$42)+(E51/SUM(E$2:E$78)*FACTORS_MUNI!$F$42/F51)</f>
        <v>23675.45001650937</v>
      </c>
      <c r="H51" s="8">
        <f t="shared" si="2"/>
        <v>10.072193925962724</v>
      </c>
      <c r="I51" s="8">
        <f>FACTORS_MUNI!$K$42</f>
        <v>14.81159091933654</v>
      </c>
      <c r="J51" s="8">
        <f t="shared" si="3"/>
        <v>10.807811118903217</v>
      </c>
    </row>
    <row r="52" spans="1:10" x14ac:dyDescent="0.3">
      <c r="A52">
        <v>5</v>
      </c>
      <c r="B52" s="13" t="s">
        <v>348</v>
      </c>
      <c r="C52" s="20">
        <v>145156.86274509801</v>
      </c>
      <c r="D52" s="15">
        <v>0</v>
      </c>
      <c r="E52">
        <v>7458343008.5430002</v>
      </c>
      <c r="F52" s="16">
        <v>35408</v>
      </c>
      <c r="G52" s="32">
        <f>(FACTORS_MUNI!$E$42/FACTORS_MUNI!$C$42)+(E52/SUM(E$2:E$78)*FACTORS_MUNI!$F$42/F52)</f>
        <v>61678.804804845866</v>
      </c>
      <c r="H52" s="8">
        <f t="shared" si="2"/>
        <v>11.029695630696125</v>
      </c>
      <c r="I52" s="8">
        <f>FACTORS_MUNI!$K$42</f>
        <v>14.81159091933654</v>
      </c>
      <c r="J52" s="8">
        <f t="shared" si="3"/>
        <v>11.88557024870091</v>
      </c>
    </row>
    <row r="53" spans="1:10" x14ac:dyDescent="0.3">
      <c r="A53">
        <v>29</v>
      </c>
      <c r="B53" s="13" t="s">
        <v>349</v>
      </c>
      <c r="C53" s="20">
        <v>37247.422680412303</v>
      </c>
      <c r="D53" s="15">
        <v>0.6732482611944588</v>
      </c>
      <c r="E53">
        <v>1255679042.0029199</v>
      </c>
      <c r="F53" s="16">
        <v>31244</v>
      </c>
      <c r="G53" s="32">
        <f>(FACTORS_MUNI!$E$42/FACTORS_MUNI!$C$42)+(E53/SUM(E$2:E$78)*FACTORS_MUNI!$F$42/F53)</f>
        <v>23327.444863672274</v>
      </c>
      <c r="H53" s="8">
        <f t="shared" si="2"/>
        <v>10.057385837529015</v>
      </c>
      <c r="I53" s="8">
        <f>FACTORS_MUNI!$K$42</f>
        <v>14.81159091933654</v>
      </c>
      <c r="J53" s="8">
        <f t="shared" si="3"/>
        <v>10.525338031626392</v>
      </c>
    </row>
    <row r="54" spans="1:10" x14ac:dyDescent="0.3">
      <c r="A54">
        <v>13</v>
      </c>
      <c r="B54" s="13" t="s">
        <v>350</v>
      </c>
      <c r="C54" s="20">
        <v>77368.4210526315</v>
      </c>
      <c r="D54" s="15">
        <v>0</v>
      </c>
      <c r="E54">
        <v>1966649200.72945</v>
      </c>
      <c r="F54" s="16">
        <v>18742</v>
      </c>
      <c r="G54" s="32">
        <f>(FACTORS_MUNI!$E$42/FACTORS_MUNI!$C$42)+(E54/SUM(E$2:E$78)*FACTORS_MUNI!$F$42/F54)</f>
        <v>37894.673358517743</v>
      </c>
      <c r="H54" s="8">
        <f t="shared" si="2"/>
        <v>10.542565836563057</v>
      </c>
      <c r="I54" s="8">
        <f>FACTORS_MUNI!$K$42</f>
        <v>14.81159091933654</v>
      </c>
      <c r="J54" s="8">
        <f t="shared" si="3"/>
        <v>11.256333979588478</v>
      </c>
    </row>
    <row r="55" spans="1:10" x14ac:dyDescent="0.3">
      <c r="A55">
        <v>10</v>
      </c>
      <c r="B55" s="13" t="s">
        <v>351</v>
      </c>
      <c r="C55" s="20">
        <v>108893.84609789299</v>
      </c>
      <c r="D55" s="15">
        <v>0.3766284625225178</v>
      </c>
      <c r="E55">
        <v>4738453822</v>
      </c>
      <c r="F55" s="16">
        <v>38895.286774334301</v>
      </c>
      <c r="G55" s="32">
        <f>(FACTORS_MUNI!$E$42/FACTORS_MUNI!$C$42)+(E55/SUM(E$2:E$78)*FACTORS_MUNI!$F$42/F55)</f>
        <v>41695.637175424461</v>
      </c>
      <c r="H55" s="8">
        <f t="shared" si="2"/>
        <v>10.63815177822287</v>
      </c>
      <c r="I55" s="8">
        <f>FACTORS_MUNI!$K$42</f>
        <v>14.81159091933654</v>
      </c>
      <c r="J55" s="8">
        <f t="shared" si="3"/>
        <v>11.598128797663099</v>
      </c>
    </row>
    <row r="56" spans="1:10" x14ac:dyDescent="0.3">
      <c r="A56">
        <v>36</v>
      </c>
      <c r="B56" s="13" t="s">
        <v>353</v>
      </c>
      <c r="C56" s="20">
        <v>29959.677419354801</v>
      </c>
      <c r="D56" s="15">
        <v>1</v>
      </c>
      <c r="E56">
        <v>420233996</v>
      </c>
      <c r="F56" s="16">
        <v>6946</v>
      </c>
      <c r="G56" s="32">
        <f>(FACTORS_MUNI!$E$42/FACTORS_MUNI!$C$42)+(E56/SUM(E$2:E$78)*FACTORS_MUNI!$F$42/F56)</f>
        <v>27897.348650118838</v>
      </c>
      <c r="H56" s="8">
        <f t="shared" si="2"/>
        <v>10.236286932832087</v>
      </c>
      <c r="I56" s="8">
        <f>FACTORS_MUNI!$K$42</f>
        <v>14.81159091933654</v>
      </c>
      <c r="J56" s="8">
        <f t="shared" si="3"/>
        <v>10.307607670528958</v>
      </c>
    </row>
    <row r="57" spans="1:10" x14ac:dyDescent="0.3">
      <c r="A57">
        <v>76</v>
      </c>
      <c r="B57" s="13" t="s">
        <v>352</v>
      </c>
      <c r="C57" s="20">
        <v>75645.5643481882</v>
      </c>
      <c r="D57" s="15">
        <v>0</v>
      </c>
      <c r="E57">
        <v>1697988043.6924701</v>
      </c>
      <c r="F57" s="16">
        <v>14004.4055644729</v>
      </c>
      <c r="G57" s="32">
        <f>(FACTORS_MUNI!$E$42/FACTORS_MUNI!$C$42)+(E57/SUM(E$2:E$78)*FACTORS_MUNI!$F$42/F57)</f>
        <v>41565.31568749671</v>
      </c>
      <c r="H57" s="8">
        <f t="shared" si="2"/>
        <v>10.635021340968144</v>
      </c>
      <c r="I57" s="8">
        <f>FACTORS_MUNI!$K$42</f>
        <v>14.81159091933654</v>
      </c>
      <c r="J57" s="8">
        <f t="shared" si="3"/>
        <v>11.233814083633467</v>
      </c>
    </row>
    <row r="58" spans="1:10" x14ac:dyDescent="0.3">
      <c r="A58">
        <v>15</v>
      </c>
      <c r="B58" s="13" t="s">
        <v>354</v>
      </c>
      <c r="C58" s="20">
        <v>89490.830115830104</v>
      </c>
      <c r="D58" s="15">
        <v>0.22267534116153603</v>
      </c>
      <c r="E58">
        <v>5574661088</v>
      </c>
      <c r="F58" s="16">
        <v>61793</v>
      </c>
      <c r="G58" s="32">
        <f>(FACTORS_MUNI!$E$42/FACTORS_MUNI!$C$42)+(E58/SUM(E$2:E$78)*FACTORS_MUNI!$F$42/F58)</f>
        <v>34583.207084717913</v>
      </c>
      <c r="H58" s="8">
        <f t="shared" si="2"/>
        <v>10.451123498855798</v>
      </c>
      <c r="I58" s="8">
        <f>FACTORS_MUNI!$K$42</f>
        <v>14.81159091933654</v>
      </c>
      <c r="J58" s="8">
        <f t="shared" si="3"/>
        <v>11.401891442207521</v>
      </c>
    </row>
    <row r="59" spans="1:10" x14ac:dyDescent="0.3">
      <c r="A59">
        <v>50</v>
      </c>
      <c r="B59" s="13" t="s">
        <v>355</v>
      </c>
      <c r="C59" s="20">
        <v>54685.314685314603</v>
      </c>
      <c r="D59" s="15">
        <v>0.48020527859237538</v>
      </c>
      <c r="E59">
        <v>463034211.20127797</v>
      </c>
      <c r="F59" s="16">
        <v>6741</v>
      </c>
      <c r="G59" s="32">
        <f>(FACTORS_MUNI!$E$42/FACTORS_MUNI!$C$42)+(E59/SUM(E$2:E$78)*FACTORS_MUNI!$F$42/F59)</f>
        <v>29739.895581347035</v>
      </c>
      <c r="H59" s="8">
        <f t="shared" si="2"/>
        <v>10.300244708957109</v>
      </c>
      <c r="I59" s="8">
        <f>FACTORS_MUNI!$K$42</f>
        <v>14.81159091933654</v>
      </c>
      <c r="J59" s="8">
        <f t="shared" si="3"/>
        <v>10.909350482261585</v>
      </c>
    </row>
    <row r="60" spans="1:10" x14ac:dyDescent="0.3">
      <c r="A60">
        <v>54</v>
      </c>
      <c r="B60" s="13" t="s">
        <v>224</v>
      </c>
      <c r="C60" s="20">
        <v>20515.625</v>
      </c>
      <c r="D60" s="15">
        <v>1</v>
      </c>
      <c r="E60" s="22">
        <v>88633152</v>
      </c>
      <c r="F60" s="16">
        <v>7536</v>
      </c>
      <c r="G60" s="32">
        <f>(FACTORS_MUNI!$E$42/FACTORS_MUNI!$C$42)+(E60/SUM(E$2:E$78)*FACTORS_MUNI!$F$42/F60)</f>
        <v>16931.116399161918</v>
      </c>
      <c r="H60" s="8">
        <f t="shared" si="2"/>
        <v>9.7369084150181848</v>
      </c>
      <c r="I60" s="8">
        <f>FACTORS_MUNI!$K$42</f>
        <v>14.81159091933654</v>
      </c>
      <c r="J60" s="8">
        <f t="shared" si="3"/>
        <v>9.9289420699252613</v>
      </c>
    </row>
    <row r="61" spans="1:10" x14ac:dyDescent="0.3">
      <c r="A61">
        <v>1</v>
      </c>
      <c r="B61" s="13" t="s">
        <v>356</v>
      </c>
      <c r="C61" s="20">
        <v>59553.862894450402</v>
      </c>
      <c r="D61" s="15">
        <v>0.29557057596893649</v>
      </c>
      <c r="E61">
        <v>3945507288</v>
      </c>
      <c r="F61" s="16">
        <v>54388</v>
      </c>
      <c r="G61" s="32">
        <f>(FACTORS_MUNI!$E$42/FACTORS_MUNI!$C$42)+(E61/SUM(E$2:E$78)*FACTORS_MUNI!$F$42/F61)</f>
        <v>30607.149197741561</v>
      </c>
      <c r="H61" s="8">
        <f t="shared" si="2"/>
        <v>10.328988894565443</v>
      </c>
      <c r="I61" s="8">
        <f>FACTORS_MUNI!$K$42</f>
        <v>14.81159091933654</v>
      </c>
      <c r="J61" s="8">
        <f t="shared" si="3"/>
        <v>10.994636440764411</v>
      </c>
    </row>
    <row r="62" spans="1:10" x14ac:dyDescent="0.3">
      <c r="A62">
        <v>49</v>
      </c>
      <c r="B62" s="13" t="s">
        <v>357</v>
      </c>
      <c r="C62" s="20">
        <v>50453.639082751703</v>
      </c>
      <c r="D62" s="15">
        <v>0.64146228359439406</v>
      </c>
      <c r="E62">
        <v>1467654352.7150199</v>
      </c>
      <c r="F62" s="16">
        <v>36700</v>
      </c>
      <c r="G62" s="32">
        <f>(FACTORS_MUNI!$E$42/FACTORS_MUNI!$C$42)+(E62/SUM(E$2:E$78)*FACTORS_MUNI!$F$42/F62)</f>
        <v>23282.700517448069</v>
      </c>
      <c r="H62" s="8">
        <f t="shared" si="2"/>
        <v>10.055465896726302</v>
      </c>
      <c r="I62" s="8">
        <f>FACTORS_MUNI!$K$42</f>
        <v>14.81159091933654</v>
      </c>
      <c r="J62" s="8">
        <f t="shared" si="3"/>
        <v>10.828810155643202</v>
      </c>
    </row>
    <row r="63" spans="1:10" x14ac:dyDescent="0.3">
      <c r="A63">
        <v>46</v>
      </c>
      <c r="B63" s="13" t="s">
        <v>358</v>
      </c>
      <c r="C63" s="20">
        <v>42455.673758865203</v>
      </c>
      <c r="D63" s="15">
        <v>0.63666666666666671</v>
      </c>
      <c r="E63">
        <v>886136027.60169101</v>
      </c>
      <c r="F63" s="16">
        <v>29381</v>
      </c>
      <c r="G63" s="32">
        <f>(FACTORS_MUNI!$E$42/FACTORS_MUNI!$C$42)+(E63/SUM(E$2:E$78)*FACTORS_MUNI!$F$42/F63)</f>
        <v>21070.859960264315</v>
      </c>
      <c r="H63" s="8">
        <f t="shared" si="2"/>
        <v>9.9556463204059895</v>
      </c>
      <c r="I63" s="8">
        <f>FACTORS_MUNI!$K$42</f>
        <v>14.81159091933654</v>
      </c>
      <c r="J63" s="8">
        <f t="shared" si="3"/>
        <v>10.656215840260787</v>
      </c>
    </row>
    <row r="64" spans="1:10" x14ac:dyDescent="0.3">
      <c r="A64">
        <v>51</v>
      </c>
      <c r="B64" s="13" t="s">
        <v>359</v>
      </c>
      <c r="C64" s="20">
        <v>37095.3757225433</v>
      </c>
      <c r="D64" s="15">
        <v>0</v>
      </c>
      <c r="E64">
        <v>632440233.59475005</v>
      </c>
      <c r="F64" s="16">
        <v>14210</v>
      </c>
      <c r="G64" s="32">
        <f>(FACTORS_MUNI!$E$42/FACTORS_MUNI!$C$42)+(E64/SUM(E$2:E$78)*FACTORS_MUNI!$F$42/F64)</f>
        <v>24298.826820173505</v>
      </c>
      <c r="H64" s="8">
        <f t="shared" si="2"/>
        <v>10.098183349157965</v>
      </c>
      <c r="I64" s="8">
        <f>FACTORS_MUNI!$K$42</f>
        <v>14.81159091933654</v>
      </c>
      <c r="J64" s="8">
        <f t="shared" si="3"/>
        <v>10.521247597229651</v>
      </c>
    </row>
    <row r="65" spans="1:10" x14ac:dyDescent="0.3">
      <c r="A65">
        <v>30</v>
      </c>
      <c r="B65" s="13" t="s">
        <v>360</v>
      </c>
      <c r="C65" s="20">
        <v>47515.090543259503</v>
      </c>
      <c r="D65" s="15">
        <v>0.61087690303785769</v>
      </c>
      <c r="E65">
        <v>2214326519.5912199</v>
      </c>
      <c r="F65" s="16">
        <v>68798</v>
      </c>
      <c r="G65" s="32">
        <f>(FACTORS_MUNI!$E$42/FACTORS_MUNI!$C$42)+(E65/SUM(E$2:E$78)*FACTORS_MUNI!$F$42/F65)</f>
        <v>21526.651511210828</v>
      </c>
      <c r="H65" s="8">
        <f t="shared" si="2"/>
        <v>9.9770470516122032</v>
      </c>
      <c r="I65" s="8">
        <f>FACTORS_MUNI!$K$42</f>
        <v>14.81159091933654</v>
      </c>
      <c r="J65" s="8">
        <f t="shared" si="3"/>
        <v>10.768802635215724</v>
      </c>
    </row>
    <row r="66" spans="1:10" x14ac:dyDescent="0.3">
      <c r="A66">
        <v>43</v>
      </c>
      <c r="B66" s="13" t="s">
        <v>361</v>
      </c>
      <c r="C66" s="20">
        <v>40124.821683309499</v>
      </c>
      <c r="D66" s="15">
        <v>0.46788089900131552</v>
      </c>
      <c r="E66">
        <v>2059404538</v>
      </c>
      <c r="F66" s="16">
        <v>54345</v>
      </c>
      <c r="G66" s="32">
        <f>(FACTORS_MUNI!$E$42/FACTORS_MUNI!$C$42)+(E66/SUM(E$2:E$78)*FACTORS_MUNI!$F$42/F66)</f>
        <v>22811.198096572451</v>
      </c>
      <c r="H66" s="8">
        <f t="shared" ref="H66:H97" si="4">LN(G66)</f>
        <v>10.035006838957019</v>
      </c>
      <c r="I66" s="8">
        <f>FACTORS_MUNI!$K$42</f>
        <v>14.81159091933654</v>
      </c>
      <c r="J66" s="8">
        <f t="shared" ref="J66:J78" si="5">LN(C66)</f>
        <v>10.599750416392773</v>
      </c>
    </row>
    <row r="67" spans="1:10" x14ac:dyDescent="0.3">
      <c r="A67">
        <v>32</v>
      </c>
      <c r="B67" s="13" t="s">
        <v>362</v>
      </c>
      <c r="C67" s="20">
        <v>119836.78593848</v>
      </c>
      <c r="D67" s="15">
        <v>0</v>
      </c>
      <c r="E67">
        <v>60869319139.509003</v>
      </c>
      <c r="F67" s="16">
        <v>42181</v>
      </c>
      <c r="G67" s="32">
        <f>(FACTORS_MUNI!$E$42/FACTORS_MUNI!$C$42)+(E67/SUM(E$2:E$78)*FACTORS_MUNI!$F$42/F67)</f>
        <v>338970.99372603663</v>
      </c>
      <c r="H67" s="8">
        <f t="shared" si="4"/>
        <v>12.73366981847178</v>
      </c>
      <c r="I67" s="8">
        <f>FACTORS_MUNI!$K$42</f>
        <v>14.81159091933654</v>
      </c>
      <c r="J67" s="8">
        <f t="shared" si="5"/>
        <v>11.69388597878592</v>
      </c>
    </row>
    <row r="68" spans="1:10" x14ac:dyDescent="0.3">
      <c r="A68">
        <v>3</v>
      </c>
      <c r="B68" s="13" t="s">
        <v>363</v>
      </c>
      <c r="C68" s="20">
        <v>68444.460944460894</v>
      </c>
      <c r="D68" s="15">
        <v>0</v>
      </c>
      <c r="E68">
        <v>6215659728</v>
      </c>
      <c r="F68" s="16">
        <v>57331</v>
      </c>
      <c r="G68" s="32">
        <f>(FACTORS_MUNI!$E$42/FACTORS_MUNI!$C$42)+(E68/SUM(E$2:E$78)*FACTORS_MUNI!$F$42/F68)</f>
        <v>38678.652309958939</v>
      </c>
      <c r="H68" s="8">
        <f t="shared" si="4"/>
        <v>10.563043106921942</v>
      </c>
      <c r="I68" s="8">
        <f>FACTORS_MUNI!$K$42</f>
        <v>14.81159091933654</v>
      </c>
      <c r="J68" s="8">
        <f t="shared" si="5"/>
        <v>11.133777906251078</v>
      </c>
    </row>
    <row r="69" spans="1:10" x14ac:dyDescent="0.3">
      <c r="A69">
        <v>73</v>
      </c>
      <c r="B69" s="13" t="s">
        <v>364</v>
      </c>
      <c r="C69" s="20">
        <v>69526.209677419305</v>
      </c>
      <c r="D69" s="15">
        <v>0.75599441452224214</v>
      </c>
      <c r="E69">
        <v>1274341977.2748699</v>
      </c>
      <c r="F69" s="16">
        <v>25312</v>
      </c>
      <c r="G69" s="32">
        <f>(FACTORS_MUNI!$E$42/FACTORS_MUNI!$C$42)+(E69/SUM(E$2:E$78)*FACTORS_MUNI!$F$42/F69)</f>
        <v>25612.525981619146</v>
      </c>
      <c r="H69" s="8">
        <f t="shared" si="4"/>
        <v>10.150836806958321</v>
      </c>
      <c r="I69" s="8">
        <f>FACTORS_MUNI!$K$42</f>
        <v>14.81159091933654</v>
      </c>
      <c r="J69" s="8">
        <f t="shared" si="5"/>
        <v>11.1494590781226</v>
      </c>
    </row>
    <row r="70" spans="1:10" x14ac:dyDescent="0.3">
      <c r="A70">
        <v>40</v>
      </c>
      <c r="B70" s="13" t="s">
        <v>365</v>
      </c>
      <c r="C70" s="20">
        <v>27868.589743589699</v>
      </c>
      <c r="D70" s="15">
        <v>0.67443141575509558</v>
      </c>
      <c r="E70">
        <v>474204750</v>
      </c>
      <c r="F70" s="16">
        <v>13111</v>
      </c>
      <c r="G70" s="32">
        <f>(FACTORS_MUNI!$E$42/FACTORS_MUNI!$C$42)+(E70/SUM(E$2:E$78)*FACTORS_MUNI!$F$42/F70)</f>
        <v>22422.724926194216</v>
      </c>
      <c r="H70" s="8">
        <f t="shared" si="4"/>
        <v>10.017830229213747</v>
      </c>
      <c r="I70" s="8">
        <f>FACTORS_MUNI!$K$42</f>
        <v>14.81159091933654</v>
      </c>
      <c r="J70" s="8">
        <f t="shared" si="5"/>
        <v>10.235255517961036</v>
      </c>
    </row>
    <row r="71" spans="1:10" x14ac:dyDescent="0.3">
      <c r="A71">
        <v>62</v>
      </c>
      <c r="B71" s="13" t="s">
        <v>366</v>
      </c>
      <c r="C71" s="20">
        <v>70782.051282051194</v>
      </c>
      <c r="D71" s="15">
        <v>0.75171251495052738</v>
      </c>
      <c r="E71">
        <v>943420954</v>
      </c>
      <c r="F71" s="16">
        <v>18568</v>
      </c>
      <c r="G71" s="32">
        <f>(FACTORS_MUNI!$E$42/FACTORS_MUNI!$C$42)+(E71/SUM(E$2:E$78)*FACTORS_MUNI!$F$42/F71)</f>
        <v>25716.836147528946</v>
      </c>
      <c r="H71" s="8">
        <f t="shared" si="4"/>
        <v>10.154901159413688</v>
      </c>
      <c r="I71" s="8">
        <f>FACTORS_MUNI!$K$42</f>
        <v>14.81159091933654</v>
      </c>
      <c r="J71" s="8">
        <f t="shared" si="5"/>
        <v>11.167360734576588</v>
      </c>
    </row>
    <row r="72" spans="1:10" x14ac:dyDescent="0.3">
      <c r="A72">
        <v>67</v>
      </c>
      <c r="B72" s="13" t="s">
        <v>367</v>
      </c>
      <c r="C72" s="20">
        <v>34376.068376068302</v>
      </c>
      <c r="D72" s="15">
        <v>0.67517792694033119</v>
      </c>
      <c r="E72">
        <v>627711081.28356099</v>
      </c>
      <c r="F72" s="16">
        <v>26729</v>
      </c>
      <c r="G72" s="32">
        <f>(FACTORS_MUNI!$E$42/FACTORS_MUNI!$C$42)+(E72/SUM(E$2:E$78)*FACTORS_MUNI!$F$42/F72)</f>
        <v>19568.783190635524</v>
      </c>
      <c r="H72" s="8">
        <f t="shared" si="4"/>
        <v>9.8816908811772972</v>
      </c>
      <c r="I72" s="8">
        <f>FACTORS_MUNI!$K$42</f>
        <v>14.81159091933654</v>
      </c>
      <c r="J72" s="8">
        <f t="shared" si="5"/>
        <v>10.445115914516975</v>
      </c>
    </row>
    <row r="73" spans="1:10" x14ac:dyDescent="0.3">
      <c r="A73">
        <v>26</v>
      </c>
      <c r="B73" s="13" t="s">
        <v>368</v>
      </c>
      <c r="C73" s="20">
        <v>38178.571428571398</v>
      </c>
      <c r="D73" s="15">
        <v>0.64332013996443527</v>
      </c>
      <c r="E73">
        <v>532283575.13797301</v>
      </c>
      <c r="F73" s="16">
        <v>15619</v>
      </c>
      <c r="G73" s="32">
        <f>(FACTORS_MUNI!$E$42/FACTORS_MUNI!$C$42)+(E73/SUM(E$2:E$78)*FACTORS_MUNI!$F$42/F73)</f>
        <v>21952.648464852929</v>
      </c>
      <c r="H73" s="8">
        <f t="shared" si="4"/>
        <v>9.9966430702156295</v>
      </c>
      <c r="I73" s="8">
        <f>FACTORS_MUNI!$K$42</f>
        <v>14.81159091933654</v>
      </c>
      <c r="J73" s="8">
        <f t="shared" si="5"/>
        <v>10.550029679831978</v>
      </c>
    </row>
    <row r="74" spans="1:10" x14ac:dyDescent="0.3">
      <c r="A74">
        <v>65</v>
      </c>
      <c r="B74" s="13" t="s">
        <v>369</v>
      </c>
      <c r="C74" s="20">
        <v>73411.6022099447</v>
      </c>
      <c r="D74" s="15">
        <v>0.66009149783138255</v>
      </c>
      <c r="E74">
        <v>1662849170</v>
      </c>
      <c r="F74" s="16">
        <v>32649</v>
      </c>
      <c r="G74" s="32">
        <f>(FACTORS_MUNI!$E$42/FACTORS_MUNI!$C$42)+(E74/SUM(E$2:E$78)*FACTORS_MUNI!$F$42/F74)</f>
        <v>25744.31322674387</v>
      </c>
      <c r="H74" s="8">
        <f t="shared" si="4"/>
        <v>10.155969036138565</v>
      </c>
      <c r="I74" s="8">
        <f>FACTORS_MUNI!$K$42</f>
        <v>14.81159091933654</v>
      </c>
      <c r="J74" s="8">
        <f t="shared" si="5"/>
        <v>11.203837270366513</v>
      </c>
    </row>
    <row r="75" spans="1:10" x14ac:dyDescent="0.3">
      <c r="A75">
        <v>53</v>
      </c>
      <c r="B75" s="13" t="s">
        <v>370</v>
      </c>
      <c r="C75" s="20">
        <v>50429.6875</v>
      </c>
      <c r="D75" s="15">
        <v>0.89373276126264178</v>
      </c>
      <c r="E75">
        <v>894063121.09593594</v>
      </c>
      <c r="F75" s="16">
        <v>24470</v>
      </c>
      <c r="G75" s="32">
        <f>(FACTORS_MUNI!$E$42/FACTORS_MUNI!$C$42)+(E75/SUM(E$2:E$78)*FACTORS_MUNI!$F$42/F75)</f>
        <v>22505.670263120184</v>
      </c>
      <c r="H75" s="8">
        <f t="shared" si="4"/>
        <v>10.021522568137129</v>
      </c>
      <c r="I75" s="8">
        <f>FACTORS_MUNI!$K$42</f>
        <v>14.81159091933654</v>
      </c>
      <c r="J75" s="8">
        <f t="shared" si="5"/>
        <v>10.828335318343262</v>
      </c>
    </row>
    <row r="76" spans="1:10" x14ac:dyDescent="0.3">
      <c r="A76">
        <v>2</v>
      </c>
      <c r="B76" s="13" t="s">
        <v>371</v>
      </c>
      <c r="C76" s="20">
        <v>71524.771024146496</v>
      </c>
      <c r="D76" s="15">
        <v>5.750628873732528E-2</v>
      </c>
      <c r="E76">
        <v>5358863377.8789196</v>
      </c>
      <c r="F76" s="16">
        <v>78227</v>
      </c>
      <c r="G76" s="32">
        <f>(FACTORS_MUNI!$E$42/FACTORS_MUNI!$C$42)+(E76/SUM(E$2:E$78)*FACTORS_MUNI!$F$42/F76)</f>
        <v>29698.217919367875</v>
      </c>
      <c r="H76" s="8">
        <f t="shared" si="4"/>
        <v>10.29884232027567</v>
      </c>
      <c r="I76" s="8">
        <f>FACTORS_MUNI!$K$42</f>
        <v>14.81159091933654</v>
      </c>
      <c r="J76" s="8">
        <f t="shared" si="5"/>
        <v>11.177799116573047</v>
      </c>
    </row>
    <row r="77" spans="1:10" x14ac:dyDescent="0.3">
      <c r="A77">
        <v>24</v>
      </c>
      <c r="B77" s="13" t="s">
        <v>372</v>
      </c>
      <c r="C77" s="20">
        <v>134321.966058277</v>
      </c>
      <c r="D77" s="15">
        <v>1.2781809275355716E-2</v>
      </c>
      <c r="E77">
        <v>16462631666.2216</v>
      </c>
      <c r="F77" s="16">
        <v>86598</v>
      </c>
      <c r="G77" s="32">
        <f>(FACTORS_MUNI!$E$42/FACTORS_MUNI!$C$42)+(E77/SUM(E$2:E$78)*FACTORS_MUNI!$F$42/F77)</f>
        <v>57058.210252934921</v>
      </c>
      <c r="H77" s="8">
        <f t="shared" si="4"/>
        <v>10.951827258221149</v>
      </c>
      <c r="I77" s="8">
        <f>FACTORS_MUNI!$K$42</f>
        <v>14.81159091933654</v>
      </c>
      <c r="J77" s="8">
        <f t="shared" si="5"/>
        <v>11.807994928766673</v>
      </c>
    </row>
    <row r="78" spans="1:10" x14ac:dyDescent="0.3">
      <c r="A78">
        <v>42</v>
      </c>
      <c r="B78" s="13" t="s">
        <v>373</v>
      </c>
      <c r="C78" s="20">
        <v>35029.850746268603</v>
      </c>
      <c r="D78" s="15">
        <v>0.64528147389969293</v>
      </c>
      <c r="E78">
        <v>1087817372</v>
      </c>
      <c r="F78" s="16">
        <v>23956</v>
      </c>
      <c r="G78" s="32">
        <f>(FACTORS_MUNI!$E$42/FACTORS_MUNI!$C$42)+(E78/SUM(E$2:E$78)*FACTORS_MUNI!$F$42/F78)</f>
        <v>24501.837821469911</v>
      </c>
      <c r="H78" s="8">
        <f t="shared" si="4"/>
        <v>10.106503406840696</v>
      </c>
      <c r="I78" s="8">
        <f>FACTORS_MUNI!$K$42</f>
        <v>14.81159091933654</v>
      </c>
      <c r="J78" s="8">
        <f t="shared" si="5"/>
        <v>10.463955855442192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H14" sqref="H14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18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I20" sqref="I20"/>
    </sheetView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2025-06-24T14:01:01Z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