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nmp/Documents/GitHub/community-cohort-tool/input/"/>
    </mc:Choice>
  </mc:AlternateContent>
  <xr:revisionPtr revIDLastSave="0" documentId="13_ncr:1_{047E362C-8FB8-284D-833A-CE06BF32533D}" xr6:coauthVersionLast="45" xr6:coauthVersionMax="45" xr10:uidLastSave="{00000000-0000-0000-0000-000000000000}"/>
  <bookViews>
    <workbookView xWindow="0" yWindow="460" windowWidth="25880" windowHeight="17620" activeTab="2" xr2:uid="{00000000-000D-0000-FFFF-FFFF00000000}"/>
  </bookViews>
  <sheets>
    <sheet name="FACTORS_MUNI" sheetId="1" r:id="rId1"/>
    <sheet name="FACTORS_CCA" sheetId="4" r:id="rId2"/>
    <sheet name="WEIGHTS" sheetId="2" r:id="rId3"/>
    <sheet name="COHORTS" sheetId="3" r:id="rId4"/>
  </sheets>
  <definedNames>
    <definedName name="_xlnm._FilterDatabase" localSheetId="0" hidden="1">FACTORS_MUNI!$A$1:$O$285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2" l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G3" i="4" l="1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2" i="4"/>
  <c r="H2" i="4" s="1"/>
  <c r="A5" i="2" l="1"/>
  <c r="A4" i="2"/>
  <c r="A3" i="2"/>
  <c r="A2" i="2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O285" i="1"/>
  <c r="N285" i="1"/>
  <c r="L285" i="1"/>
  <c r="K285" i="1"/>
  <c r="M285" i="1" s="1"/>
  <c r="O284" i="1"/>
  <c r="N284" i="1"/>
  <c r="M284" i="1"/>
  <c r="L284" i="1"/>
  <c r="K284" i="1"/>
  <c r="O283" i="1"/>
  <c r="N283" i="1"/>
  <c r="L283" i="1"/>
  <c r="O282" i="1"/>
  <c r="N282" i="1"/>
  <c r="L282" i="1"/>
  <c r="O281" i="1"/>
  <c r="N281" i="1"/>
  <c r="L281" i="1"/>
  <c r="K281" i="1"/>
  <c r="M281" i="1" s="1"/>
  <c r="O280" i="1"/>
  <c r="N280" i="1"/>
  <c r="L280" i="1"/>
  <c r="K280" i="1"/>
  <c r="M280" i="1" s="1"/>
  <c r="O279" i="1"/>
  <c r="N279" i="1"/>
  <c r="K279" i="1"/>
  <c r="M279" i="1" s="1"/>
  <c r="L279" i="1"/>
  <c r="O278" i="1"/>
  <c r="N278" i="1"/>
  <c r="L278" i="1"/>
  <c r="O277" i="1"/>
  <c r="N277" i="1"/>
  <c r="L277" i="1"/>
  <c r="K277" i="1"/>
  <c r="M277" i="1" s="1"/>
  <c r="O276" i="1"/>
  <c r="N276" i="1"/>
  <c r="L276" i="1"/>
  <c r="K276" i="1"/>
  <c r="M276" i="1" s="1"/>
  <c r="O275" i="1"/>
  <c r="N275" i="1"/>
  <c r="K275" i="1"/>
  <c r="M275" i="1" s="1"/>
  <c r="L275" i="1"/>
  <c r="O274" i="1"/>
  <c r="N274" i="1"/>
  <c r="L274" i="1"/>
  <c r="O273" i="1"/>
  <c r="N273" i="1"/>
  <c r="L273" i="1"/>
  <c r="K273" i="1"/>
  <c r="M273" i="1" s="1"/>
  <c r="O272" i="1"/>
  <c r="N272" i="1"/>
  <c r="L272" i="1"/>
  <c r="K272" i="1"/>
  <c r="M272" i="1" s="1"/>
  <c r="O271" i="1"/>
  <c r="N271" i="1"/>
  <c r="K271" i="1"/>
  <c r="M271" i="1" s="1"/>
  <c r="L271" i="1"/>
  <c r="O270" i="1"/>
  <c r="N270" i="1"/>
  <c r="L270" i="1"/>
  <c r="O269" i="1"/>
  <c r="N269" i="1"/>
  <c r="L269" i="1"/>
  <c r="K269" i="1"/>
  <c r="M269" i="1" s="1"/>
  <c r="O268" i="1"/>
  <c r="N268" i="1"/>
  <c r="L268" i="1"/>
  <c r="K268" i="1"/>
  <c r="M268" i="1" s="1"/>
  <c r="O267" i="1"/>
  <c r="N267" i="1"/>
  <c r="L267" i="1"/>
  <c r="O266" i="1"/>
  <c r="N266" i="1"/>
  <c r="L266" i="1"/>
  <c r="O265" i="1"/>
  <c r="N265" i="1"/>
  <c r="L265" i="1"/>
  <c r="K265" i="1"/>
  <c r="M265" i="1" s="1"/>
  <c r="O264" i="1"/>
  <c r="N264" i="1"/>
  <c r="L264" i="1"/>
  <c r="K264" i="1"/>
  <c r="M264" i="1" s="1"/>
  <c r="O263" i="1"/>
  <c r="N263" i="1"/>
  <c r="L263" i="1"/>
  <c r="O262" i="1"/>
  <c r="N262" i="1"/>
  <c r="L262" i="1"/>
  <c r="O261" i="1"/>
  <c r="N261" i="1"/>
  <c r="L261" i="1"/>
  <c r="K261" i="1"/>
  <c r="M261" i="1" s="1"/>
  <c r="O260" i="1"/>
  <c r="N260" i="1"/>
  <c r="L260" i="1"/>
  <c r="K260" i="1"/>
  <c r="M260" i="1" s="1"/>
  <c r="O259" i="1"/>
  <c r="N259" i="1"/>
  <c r="L259" i="1"/>
  <c r="O258" i="1"/>
  <c r="N258" i="1"/>
  <c r="L258" i="1"/>
  <c r="O257" i="1"/>
  <c r="N257" i="1"/>
  <c r="L257" i="1"/>
  <c r="K257" i="1"/>
  <c r="M257" i="1" s="1"/>
  <c r="O256" i="1"/>
  <c r="N256" i="1"/>
  <c r="L256" i="1"/>
  <c r="K256" i="1"/>
  <c r="M256" i="1" s="1"/>
  <c r="O255" i="1"/>
  <c r="N255" i="1"/>
  <c r="K255" i="1"/>
  <c r="M255" i="1" s="1"/>
  <c r="L255" i="1"/>
  <c r="O254" i="1"/>
  <c r="N254" i="1"/>
  <c r="L254" i="1"/>
  <c r="O253" i="1"/>
  <c r="N253" i="1"/>
  <c r="L253" i="1"/>
  <c r="K253" i="1"/>
  <c r="M253" i="1" s="1"/>
  <c r="O252" i="1"/>
  <c r="N252" i="1"/>
  <c r="L252" i="1"/>
  <c r="K252" i="1"/>
  <c r="M252" i="1" s="1"/>
  <c r="O251" i="1"/>
  <c r="N251" i="1"/>
  <c r="L251" i="1"/>
  <c r="O250" i="1"/>
  <c r="N250" i="1"/>
  <c r="L250" i="1"/>
  <c r="O249" i="1"/>
  <c r="N249" i="1"/>
  <c r="L249" i="1"/>
  <c r="K249" i="1"/>
  <c r="M249" i="1" s="1"/>
  <c r="O248" i="1"/>
  <c r="N248" i="1"/>
  <c r="L248" i="1"/>
  <c r="K248" i="1"/>
  <c r="M248" i="1" s="1"/>
  <c r="O247" i="1"/>
  <c r="N247" i="1"/>
  <c r="K247" i="1"/>
  <c r="M247" i="1" s="1"/>
  <c r="L247" i="1"/>
  <c r="O246" i="1"/>
  <c r="N246" i="1"/>
  <c r="L246" i="1"/>
  <c r="O245" i="1"/>
  <c r="N245" i="1"/>
  <c r="L245" i="1"/>
  <c r="K245" i="1"/>
  <c r="M245" i="1" s="1"/>
  <c r="O244" i="1"/>
  <c r="N244" i="1"/>
  <c r="L244" i="1"/>
  <c r="K244" i="1"/>
  <c r="M244" i="1" s="1"/>
  <c r="O243" i="1"/>
  <c r="N243" i="1"/>
  <c r="K243" i="1"/>
  <c r="M243" i="1" s="1"/>
  <c r="L243" i="1"/>
  <c r="O242" i="1"/>
  <c r="N242" i="1"/>
  <c r="L242" i="1"/>
  <c r="O241" i="1"/>
  <c r="N241" i="1"/>
  <c r="L241" i="1"/>
  <c r="K241" i="1"/>
  <c r="M241" i="1" s="1"/>
  <c r="O240" i="1"/>
  <c r="N240" i="1"/>
  <c r="L240" i="1"/>
  <c r="K240" i="1"/>
  <c r="M240" i="1" s="1"/>
  <c r="O239" i="1"/>
  <c r="N239" i="1"/>
  <c r="K239" i="1"/>
  <c r="M239" i="1" s="1"/>
  <c r="L239" i="1"/>
  <c r="O238" i="1"/>
  <c r="N238" i="1"/>
  <c r="L238" i="1"/>
  <c r="O237" i="1"/>
  <c r="N237" i="1"/>
  <c r="L237" i="1"/>
  <c r="K237" i="1"/>
  <c r="M237" i="1" s="1"/>
  <c r="O236" i="1"/>
  <c r="N236" i="1"/>
  <c r="L236" i="1"/>
  <c r="K236" i="1"/>
  <c r="M236" i="1" s="1"/>
  <c r="O235" i="1"/>
  <c r="N235" i="1"/>
  <c r="L235" i="1"/>
  <c r="O234" i="1"/>
  <c r="N234" i="1"/>
  <c r="L234" i="1"/>
  <c r="O233" i="1"/>
  <c r="N233" i="1"/>
  <c r="L233" i="1"/>
  <c r="K233" i="1"/>
  <c r="M233" i="1" s="1"/>
  <c r="O232" i="1"/>
  <c r="N232" i="1"/>
  <c r="L232" i="1"/>
  <c r="K232" i="1"/>
  <c r="M232" i="1" s="1"/>
  <c r="O231" i="1"/>
  <c r="N231" i="1"/>
  <c r="L231" i="1"/>
  <c r="O230" i="1"/>
  <c r="N230" i="1"/>
  <c r="L230" i="1"/>
  <c r="O229" i="1"/>
  <c r="N229" i="1"/>
  <c r="L229" i="1"/>
  <c r="K229" i="1"/>
  <c r="M229" i="1" s="1"/>
  <c r="O228" i="1"/>
  <c r="N228" i="1"/>
  <c r="L228" i="1"/>
  <c r="K228" i="1"/>
  <c r="M228" i="1" s="1"/>
  <c r="O227" i="1"/>
  <c r="N227" i="1"/>
  <c r="K227" i="1"/>
  <c r="M227" i="1" s="1"/>
  <c r="L227" i="1"/>
  <c r="O226" i="1"/>
  <c r="N226" i="1"/>
  <c r="L226" i="1"/>
  <c r="O225" i="1"/>
  <c r="N225" i="1"/>
  <c r="L225" i="1"/>
  <c r="K225" i="1"/>
  <c r="M225" i="1" s="1"/>
  <c r="O224" i="1"/>
  <c r="N224" i="1"/>
  <c r="L224" i="1"/>
  <c r="K224" i="1"/>
  <c r="M224" i="1" s="1"/>
  <c r="O223" i="1"/>
  <c r="N223" i="1"/>
  <c r="K223" i="1"/>
  <c r="M223" i="1" s="1"/>
  <c r="L223" i="1"/>
  <c r="O222" i="1"/>
  <c r="N222" i="1"/>
  <c r="L222" i="1"/>
  <c r="O221" i="1"/>
  <c r="N221" i="1"/>
  <c r="L221" i="1"/>
  <c r="K221" i="1"/>
  <c r="M221" i="1" s="1"/>
  <c r="O220" i="1"/>
  <c r="N220" i="1"/>
  <c r="L220" i="1"/>
  <c r="K220" i="1"/>
  <c r="M220" i="1" s="1"/>
  <c r="O219" i="1"/>
  <c r="N219" i="1"/>
  <c r="K219" i="1"/>
  <c r="M219" i="1" s="1"/>
  <c r="L219" i="1"/>
  <c r="O218" i="1"/>
  <c r="N218" i="1"/>
  <c r="L218" i="1"/>
  <c r="O217" i="1"/>
  <c r="N217" i="1"/>
  <c r="L217" i="1"/>
  <c r="K217" i="1"/>
  <c r="M217" i="1" s="1"/>
  <c r="O216" i="1"/>
  <c r="N216" i="1"/>
  <c r="L216" i="1"/>
  <c r="K216" i="1"/>
  <c r="M216" i="1" s="1"/>
  <c r="O215" i="1"/>
  <c r="N215" i="1"/>
  <c r="L215" i="1"/>
  <c r="O214" i="1"/>
  <c r="N214" i="1"/>
  <c r="L214" i="1"/>
  <c r="O213" i="1"/>
  <c r="N213" i="1"/>
  <c r="L213" i="1"/>
  <c r="K213" i="1"/>
  <c r="M213" i="1" s="1"/>
  <c r="O212" i="1"/>
  <c r="N212" i="1"/>
  <c r="L212" i="1"/>
  <c r="K212" i="1"/>
  <c r="M212" i="1" s="1"/>
  <c r="O211" i="1"/>
  <c r="N211" i="1"/>
  <c r="K211" i="1"/>
  <c r="M211" i="1" s="1"/>
  <c r="L211" i="1"/>
  <c r="O210" i="1"/>
  <c r="N210" i="1"/>
  <c r="L210" i="1"/>
  <c r="O209" i="1"/>
  <c r="N209" i="1"/>
  <c r="L209" i="1"/>
  <c r="K209" i="1"/>
  <c r="M209" i="1" s="1"/>
  <c r="O208" i="1"/>
  <c r="N208" i="1"/>
  <c r="K208" i="1"/>
  <c r="M208" i="1" s="1"/>
  <c r="O207" i="1"/>
  <c r="N207" i="1"/>
  <c r="K207" i="1"/>
  <c r="M207" i="1" s="1"/>
  <c r="L207" i="1"/>
  <c r="O206" i="1"/>
  <c r="N206" i="1"/>
  <c r="L206" i="1"/>
  <c r="O205" i="1"/>
  <c r="N205" i="1"/>
  <c r="L205" i="1"/>
  <c r="K205" i="1"/>
  <c r="M205" i="1" s="1"/>
  <c r="O204" i="1"/>
  <c r="N204" i="1"/>
  <c r="M204" i="1"/>
  <c r="L204" i="1"/>
  <c r="K204" i="1"/>
  <c r="O203" i="1"/>
  <c r="N203" i="1"/>
  <c r="K203" i="1"/>
  <c r="M203" i="1" s="1"/>
  <c r="L203" i="1"/>
  <c r="O202" i="1"/>
  <c r="N202" i="1"/>
  <c r="L202" i="1"/>
  <c r="O201" i="1"/>
  <c r="N201" i="1"/>
  <c r="L201" i="1"/>
  <c r="K201" i="1"/>
  <c r="M201" i="1" s="1"/>
  <c r="O200" i="1"/>
  <c r="N200" i="1"/>
  <c r="L200" i="1"/>
  <c r="K200" i="1"/>
  <c r="M200" i="1" s="1"/>
  <c r="O199" i="1"/>
  <c r="N199" i="1"/>
  <c r="L199" i="1"/>
  <c r="O198" i="1"/>
  <c r="N198" i="1"/>
  <c r="L198" i="1"/>
  <c r="O197" i="1"/>
  <c r="N197" i="1"/>
  <c r="L197" i="1"/>
  <c r="K197" i="1"/>
  <c r="M197" i="1" s="1"/>
  <c r="O196" i="1"/>
  <c r="N196" i="1"/>
  <c r="L196" i="1"/>
  <c r="K196" i="1"/>
  <c r="M196" i="1" s="1"/>
  <c r="O195" i="1"/>
  <c r="N195" i="1"/>
  <c r="L195" i="1"/>
  <c r="O194" i="1"/>
  <c r="N194" i="1"/>
  <c r="L194" i="1"/>
  <c r="O193" i="1"/>
  <c r="N193" i="1"/>
  <c r="M193" i="1"/>
  <c r="L193" i="1"/>
  <c r="K193" i="1"/>
  <c r="O192" i="1"/>
  <c r="N192" i="1"/>
  <c r="L192" i="1"/>
  <c r="K192" i="1"/>
  <c r="M192" i="1" s="1"/>
  <c r="O191" i="1"/>
  <c r="N191" i="1"/>
  <c r="L191" i="1"/>
  <c r="K191" i="1"/>
  <c r="M191" i="1" s="1"/>
  <c r="O190" i="1"/>
  <c r="N190" i="1"/>
  <c r="O189" i="1"/>
  <c r="N189" i="1"/>
  <c r="L189" i="1"/>
  <c r="K189" i="1"/>
  <c r="M189" i="1" s="1"/>
  <c r="O188" i="1"/>
  <c r="N188" i="1"/>
  <c r="L188" i="1"/>
  <c r="K188" i="1"/>
  <c r="M188" i="1" s="1"/>
  <c r="O187" i="1"/>
  <c r="N187" i="1"/>
  <c r="L187" i="1"/>
  <c r="K187" i="1"/>
  <c r="M187" i="1" s="1"/>
  <c r="O186" i="1"/>
  <c r="N186" i="1"/>
  <c r="O185" i="1"/>
  <c r="N185" i="1"/>
  <c r="L185" i="1"/>
  <c r="K185" i="1"/>
  <c r="M185" i="1" s="1"/>
  <c r="O184" i="1"/>
  <c r="N184" i="1"/>
  <c r="L184" i="1"/>
  <c r="K184" i="1"/>
  <c r="M184" i="1" s="1"/>
  <c r="O183" i="1"/>
  <c r="N183" i="1"/>
  <c r="L183" i="1"/>
  <c r="K183" i="1"/>
  <c r="M183" i="1" s="1"/>
  <c r="O182" i="1"/>
  <c r="N182" i="1"/>
  <c r="O181" i="1"/>
  <c r="N181" i="1"/>
  <c r="L181" i="1"/>
  <c r="K181" i="1"/>
  <c r="M181" i="1" s="1"/>
  <c r="O180" i="1"/>
  <c r="N180" i="1"/>
  <c r="L180" i="1"/>
  <c r="K180" i="1"/>
  <c r="M180" i="1" s="1"/>
  <c r="O179" i="1"/>
  <c r="N179" i="1"/>
  <c r="L179" i="1"/>
  <c r="K179" i="1"/>
  <c r="M179" i="1" s="1"/>
  <c r="O178" i="1"/>
  <c r="N178" i="1"/>
  <c r="O177" i="1"/>
  <c r="N177" i="1"/>
  <c r="L177" i="1"/>
  <c r="K177" i="1"/>
  <c r="M177" i="1" s="1"/>
  <c r="O176" i="1"/>
  <c r="N176" i="1"/>
  <c r="L176" i="1"/>
  <c r="K176" i="1"/>
  <c r="M176" i="1" s="1"/>
  <c r="O175" i="1"/>
  <c r="N175" i="1"/>
  <c r="L175" i="1"/>
  <c r="K175" i="1"/>
  <c r="M175" i="1" s="1"/>
  <c r="O174" i="1"/>
  <c r="N174" i="1"/>
  <c r="O173" i="1"/>
  <c r="N173" i="1"/>
  <c r="L173" i="1"/>
  <c r="K173" i="1"/>
  <c r="M173" i="1" s="1"/>
  <c r="O172" i="1"/>
  <c r="N172" i="1"/>
  <c r="L172" i="1"/>
  <c r="K172" i="1"/>
  <c r="M172" i="1" s="1"/>
  <c r="O171" i="1"/>
  <c r="N171" i="1"/>
  <c r="L171" i="1"/>
  <c r="K171" i="1"/>
  <c r="M171" i="1" s="1"/>
  <c r="O170" i="1"/>
  <c r="N170" i="1"/>
  <c r="O169" i="1"/>
  <c r="N169" i="1"/>
  <c r="L169" i="1"/>
  <c r="K169" i="1"/>
  <c r="M169" i="1" s="1"/>
  <c r="O168" i="1"/>
  <c r="N168" i="1"/>
  <c r="L168" i="1"/>
  <c r="K168" i="1"/>
  <c r="M168" i="1" s="1"/>
  <c r="O167" i="1"/>
  <c r="N167" i="1"/>
  <c r="L167" i="1"/>
  <c r="K167" i="1"/>
  <c r="M167" i="1" s="1"/>
  <c r="O166" i="1"/>
  <c r="N166" i="1"/>
  <c r="O165" i="1"/>
  <c r="N165" i="1"/>
  <c r="L165" i="1"/>
  <c r="K165" i="1"/>
  <c r="M165" i="1" s="1"/>
  <c r="O164" i="1"/>
  <c r="N164" i="1"/>
  <c r="L164" i="1"/>
  <c r="K164" i="1"/>
  <c r="M164" i="1" s="1"/>
  <c r="O163" i="1"/>
  <c r="N163" i="1"/>
  <c r="L163" i="1"/>
  <c r="K163" i="1"/>
  <c r="M163" i="1" s="1"/>
  <c r="O162" i="1"/>
  <c r="N162" i="1"/>
  <c r="O161" i="1"/>
  <c r="N161" i="1"/>
  <c r="L161" i="1"/>
  <c r="K161" i="1"/>
  <c r="M161" i="1" s="1"/>
  <c r="O160" i="1"/>
  <c r="N160" i="1"/>
  <c r="L160" i="1"/>
  <c r="O159" i="1"/>
  <c r="N159" i="1"/>
  <c r="L159" i="1"/>
  <c r="K159" i="1"/>
  <c r="M159" i="1" s="1"/>
  <c r="O158" i="1"/>
  <c r="N158" i="1"/>
  <c r="O157" i="1"/>
  <c r="N157" i="1"/>
  <c r="L157" i="1"/>
  <c r="K157" i="1"/>
  <c r="M157" i="1" s="1"/>
  <c r="O156" i="1"/>
  <c r="N156" i="1"/>
  <c r="L156" i="1"/>
  <c r="K156" i="1"/>
  <c r="M156" i="1" s="1"/>
  <c r="O155" i="1"/>
  <c r="N155" i="1"/>
  <c r="L155" i="1"/>
  <c r="O154" i="1"/>
  <c r="N154" i="1"/>
  <c r="O153" i="1"/>
  <c r="N153" i="1"/>
  <c r="L153" i="1"/>
  <c r="K153" i="1"/>
  <c r="M153" i="1" s="1"/>
  <c r="O152" i="1"/>
  <c r="N152" i="1"/>
  <c r="L152" i="1"/>
  <c r="K152" i="1"/>
  <c r="M152" i="1" s="1"/>
  <c r="O151" i="1"/>
  <c r="N151" i="1"/>
  <c r="L151" i="1"/>
  <c r="K151" i="1"/>
  <c r="M151" i="1" s="1"/>
  <c r="O150" i="1"/>
  <c r="N150" i="1"/>
  <c r="O149" i="1"/>
  <c r="N149" i="1"/>
  <c r="L149" i="1"/>
  <c r="K149" i="1"/>
  <c r="M149" i="1" s="1"/>
  <c r="O148" i="1"/>
  <c r="N148" i="1"/>
  <c r="L148" i="1"/>
  <c r="O147" i="1"/>
  <c r="N147" i="1"/>
  <c r="L147" i="1"/>
  <c r="K147" i="1"/>
  <c r="M147" i="1" s="1"/>
  <c r="O146" i="1"/>
  <c r="N146" i="1"/>
  <c r="O145" i="1"/>
  <c r="N145" i="1"/>
  <c r="L145" i="1"/>
  <c r="K145" i="1"/>
  <c r="M145" i="1" s="1"/>
  <c r="O144" i="1"/>
  <c r="N144" i="1"/>
  <c r="K144" i="1"/>
  <c r="M144" i="1" s="1"/>
  <c r="L144" i="1"/>
  <c r="O143" i="1"/>
  <c r="N143" i="1"/>
  <c r="L143" i="1"/>
  <c r="O142" i="1"/>
  <c r="N142" i="1"/>
  <c r="O141" i="1"/>
  <c r="N141" i="1"/>
  <c r="L141" i="1"/>
  <c r="K141" i="1"/>
  <c r="M141" i="1" s="1"/>
  <c r="O140" i="1"/>
  <c r="N140" i="1"/>
  <c r="L140" i="1"/>
  <c r="K140" i="1"/>
  <c r="M140" i="1" s="1"/>
  <c r="O139" i="1"/>
  <c r="N139" i="1"/>
  <c r="K139" i="1"/>
  <c r="M139" i="1" s="1"/>
  <c r="L139" i="1"/>
  <c r="O138" i="1"/>
  <c r="N138" i="1"/>
  <c r="O137" i="1"/>
  <c r="N137" i="1"/>
  <c r="L137" i="1"/>
  <c r="K137" i="1"/>
  <c r="M137" i="1" s="1"/>
  <c r="O136" i="1"/>
  <c r="N136" i="1"/>
  <c r="L136" i="1"/>
  <c r="K136" i="1"/>
  <c r="M136" i="1" s="1"/>
  <c r="O135" i="1"/>
  <c r="N135" i="1"/>
  <c r="L135" i="1"/>
  <c r="K135" i="1"/>
  <c r="M135" i="1" s="1"/>
  <c r="O134" i="1"/>
  <c r="N134" i="1"/>
  <c r="O133" i="1"/>
  <c r="N133" i="1"/>
  <c r="L133" i="1"/>
  <c r="K133" i="1"/>
  <c r="M133" i="1" s="1"/>
  <c r="O132" i="1"/>
  <c r="N132" i="1"/>
  <c r="L132" i="1"/>
  <c r="K132" i="1"/>
  <c r="M132" i="1" s="1"/>
  <c r="O131" i="1"/>
  <c r="N131" i="1"/>
  <c r="L131" i="1"/>
  <c r="K131" i="1"/>
  <c r="M131" i="1" s="1"/>
  <c r="O130" i="1"/>
  <c r="N130" i="1"/>
  <c r="O129" i="1"/>
  <c r="N129" i="1"/>
  <c r="L129" i="1"/>
  <c r="K129" i="1"/>
  <c r="M129" i="1" s="1"/>
  <c r="O128" i="1"/>
  <c r="N128" i="1"/>
  <c r="L128" i="1"/>
  <c r="O127" i="1"/>
  <c r="N127" i="1"/>
  <c r="L127" i="1"/>
  <c r="K127" i="1"/>
  <c r="M127" i="1" s="1"/>
  <c r="O126" i="1"/>
  <c r="N126" i="1"/>
  <c r="O125" i="1"/>
  <c r="N125" i="1"/>
  <c r="L125" i="1"/>
  <c r="K125" i="1"/>
  <c r="M125" i="1" s="1"/>
  <c r="O124" i="1"/>
  <c r="N124" i="1"/>
  <c r="L124" i="1"/>
  <c r="K124" i="1"/>
  <c r="M124" i="1" s="1"/>
  <c r="O123" i="1"/>
  <c r="N123" i="1"/>
  <c r="L123" i="1"/>
  <c r="O122" i="1"/>
  <c r="N122" i="1"/>
  <c r="O121" i="1"/>
  <c r="N121" i="1"/>
  <c r="L121" i="1"/>
  <c r="K121" i="1"/>
  <c r="M121" i="1" s="1"/>
  <c r="O120" i="1"/>
  <c r="N120" i="1"/>
  <c r="L120" i="1"/>
  <c r="K120" i="1"/>
  <c r="M120" i="1" s="1"/>
  <c r="O119" i="1"/>
  <c r="N119" i="1"/>
  <c r="L119" i="1"/>
  <c r="K119" i="1"/>
  <c r="M119" i="1" s="1"/>
  <c r="O118" i="1"/>
  <c r="N118" i="1"/>
  <c r="K118" i="1"/>
  <c r="M118" i="1" s="1"/>
  <c r="O117" i="1"/>
  <c r="N117" i="1"/>
  <c r="L117" i="1"/>
  <c r="K117" i="1"/>
  <c r="M117" i="1" s="1"/>
  <c r="O116" i="1"/>
  <c r="N116" i="1"/>
  <c r="L116" i="1"/>
  <c r="K116" i="1"/>
  <c r="M116" i="1" s="1"/>
  <c r="O115" i="1"/>
  <c r="N115" i="1"/>
  <c r="L115" i="1"/>
  <c r="K115" i="1"/>
  <c r="M115" i="1" s="1"/>
  <c r="O114" i="1"/>
  <c r="N114" i="1"/>
  <c r="L114" i="1"/>
  <c r="K114" i="1"/>
  <c r="M114" i="1" s="1"/>
  <c r="O113" i="1"/>
  <c r="N113" i="1"/>
  <c r="L113" i="1"/>
  <c r="K113" i="1"/>
  <c r="M113" i="1" s="1"/>
  <c r="O112" i="1"/>
  <c r="N112" i="1"/>
  <c r="L112" i="1"/>
  <c r="O111" i="1"/>
  <c r="N111" i="1"/>
  <c r="L111" i="1"/>
  <c r="K111" i="1"/>
  <c r="M111" i="1" s="1"/>
  <c r="O110" i="1"/>
  <c r="N110" i="1"/>
  <c r="L110" i="1"/>
  <c r="K110" i="1"/>
  <c r="M110" i="1" s="1"/>
  <c r="O109" i="1"/>
  <c r="N109" i="1"/>
  <c r="L109" i="1"/>
  <c r="K109" i="1"/>
  <c r="M109" i="1" s="1"/>
  <c r="O108" i="1"/>
  <c r="N108" i="1"/>
  <c r="L108" i="1"/>
  <c r="O107" i="1"/>
  <c r="N107" i="1"/>
  <c r="L107" i="1"/>
  <c r="K107" i="1"/>
  <c r="M107" i="1" s="1"/>
  <c r="O106" i="1"/>
  <c r="N106" i="1"/>
  <c r="L106" i="1"/>
  <c r="K106" i="1"/>
  <c r="M106" i="1" s="1"/>
  <c r="O105" i="1"/>
  <c r="N105" i="1"/>
  <c r="L105" i="1"/>
  <c r="K105" i="1"/>
  <c r="M105" i="1" s="1"/>
  <c r="O104" i="1"/>
  <c r="N104" i="1"/>
  <c r="L104" i="1"/>
  <c r="O103" i="1"/>
  <c r="N103" i="1"/>
  <c r="L103" i="1"/>
  <c r="K103" i="1"/>
  <c r="M103" i="1" s="1"/>
  <c r="O102" i="1"/>
  <c r="N102" i="1"/>
  <c r="L102" i="1"/>
  <c r="K102" i="1"/>
  <c r="M102" i="1" s="1"/>
  <c r="O101" i="1"/>
  <c r="N101" i="1"/>
  <c r="L101" i="1"/>
  <c r="K101" i="1"/>
  <c r="M101" i="1" s="1"/>
  <c r="O100" i="1"/>
  <c r="N100" i="1"/>
  <c r="L100" i="1"/>
  <c r="O99" i="1"/>
  <c r="N99" i="1"/>
  <c r="L99" i="1"/>
  <c r="K99" i="1"/>
  <c r="M99" i="1" s="1"/>
  <c r="O98" i="1"/>
  <c r="N98" i="1"/>
  <c r="L98" i="1"/>
  <c r="K98" i="1"/>
  <c r="M98" i="1" s="1"/>
  <c r="O97" i="1"/>
  <c r="N97" i="1"/>
  <c r="L97" i="1"/>
  <c r="K97" i="1"/>
  <c r="M97" i="1" s="1"/>
  <c r="O96" i="1"/>
  <c r="N96" i="1"/>
  <c r="L96" i="1"/>
  <c r="O95" i="1"/>
  <c r="N95" i="1"/>
  <c r="L95" i="1"/>
  <c r="K95" i="1"/>
  <c r="M95" i="1" s="1"/>
  <c r="O94" i="1"/>
  <c r="N94" i="1"/>
  <c r="L94" i="1"/>
  <c r="K94" i="1"/>
  <c r="M94" i="1" s="1"/>
  <c r="O93" i="1"/>
  <c r="N93" i="1"/>
  <c r="L93" i="1"/>
  <c r="K93" i="1"/>
  <c r="M93" i="1" s="1"/>
  <c r="O92" i="1"/>
  <c r="N92" i="1"/>
  <c r="L92" i="1"/>
  <c r="O91" i="1"/>
  <c r="N91" i="1"/>
  <c r="L91" i="1"/>
  <c r="K91" i="1"/>
  <c r="M91" i="1" s="1"/>
  <c r="O90" i="1"/>
  <c r="N90" i="1"/>
  <c r="L90" i="1"/>
  <c r="K90" i="1"/>
  <c r="M90" i="1" s="1"/>
  <c r="O89" i="1"/>
  <c r="N89" i="1"/>
  <c r="L89" i="1"/>
  <c r="K89" i="1"/>
  <c r="M89" i="1" s="1"/>
  <c r="O88" i="1"/>
  <c r="N88" i="1"/>
  <c r="L88" i="1"/>
  <c r="O87" i="1"/>
  <c r="N87" i="1"/>
  <c r="L87" i="1"/>
  <c r="K87" i="1"/>
  <c r="M87" i="1" s="1"/>
  <c r="O86" i="1"/>
  <c r="N86" i="1"/>
  <c r="L86" i="1"/>
  <c r="K86" i="1"/>
  <c r="M86" i="1" s="1"/>
  <c r="O85" i="1"/>
  <c r="N85" i="1"/>
  <c r="L85" i="1"/>
  <c r="K85" i="1"/>
  <c r="M85" i="1" s="1"/>
  <c r="O84" i="1"/>
  <c r="N84" i="1"/>
  <c r="L84" i="1"/>
  <c r="O83" i="1"/>
  <c r="N83" i="1"/>
  <c r="L83" i="1"/>
  <c r="K83" i="1"/>
  <c r="M83" i="1" s="1"/>
  <c r="O82" i="1"/>
  <c r="N82" i="1"/>
  <c r="L82" i="1"/>
  <c r="K82" i="1"/>
  <c r="M82" i="1" s="1"/>
  <c r="O81" i="1"/>
  <c r="N81" i="1"/>
  <c r="L81" i="1"/>
  <c r="K81" i="1"/>
  <c r="M81" i="1" s="1"/>
  <c r="O80" i="1"/>
  <c r="N80" i="1"/>
  <c r="L80" i="1"/>
  <c r="O79" i="1"/>
  <c r="N79" i="1"/>
  <c r="L79" i="1"/>
  <c r="K79" i="1"/>
  <c r="M79" i="1" s="1"/>
  <c r="O78" i="1"/>
  <c r="N78" i="1"/>
  <c r="L78" i="1"/>
  <c r="K78" i="1"/>
  <c r="M78" i="1" s="1"/>
  <c r="O77" i="1"/>
  <c r="N77" i="1"/>
  <c r="L77" i="1"/>
  <c r="K77" i="1"/>
  <c r="M77" i="1" s="1"/>
  <c r="O76" i="1"/>
  <c r="N76" i="1"/>
  <c r="L76" i="1"/>
  <c r="O75" i="1"/>
  <c r="N75" i="1"/>
  <c r="L75" i="1"/>
  <c r="K75" i="1"/>
  <c r="M75" i="1" s="1"/>
  <c r="O74" i="1"/>
  <c r="N74" i="1"/>
  <c r="L74" i="1"/>
  <c r="K74" i="1"/>
  <c r="M74" i="1" s="1"/>
  <c r="O73" i="1"/>
  <c r="N73" i="1"/>
  <c r="L73" i="1"/>
  <c r="K73" i="1"/>
  <c r="M73" i="1" s="1"/>
  <c r="O72" i="1"/>
  <c r="N72" i="1"/>
  <c r="L72" i="1"/>
  <c r="O71" i="1"/>
  <c r="N71" i="1"/>
  <c r="L71" i="1"/>
  <c r="K71" i="1"/>
  <c r="M71" i="1" s="1"/>
  <c r="O70" i="1"/>
  <c r="N70" i="1"/>
  <c r="L70" i="1"/>
  <c r="K70" i="1"/>
  <c r="M70" i="1" s="1"/>
  <c r="O69" i="1"/>
  <c r="N69" i="1"/>
  <c r="L69" i="1"/>
  <c r="K69" i="1"/>
  <c r="M69" i="1" s="1"/>
  <c r="O68" i="1"/>
  <c r="N68" i="1"/>
  <c r="L68" i="1"/>
  <c r="O67" i="1"/>
  <c r="N67" i="1"/>
  <c r="L67" i="1"/>
  <c r="K67" i="1"/>
  <c r="M67" i="1" s="1"/>
  <c r="O66" i="1"/>
  <c r="N66" i="1"/>
  <c r="L66" i="1"/>
  <c r="K66" i="1"/>
  <c r="M66" i="1" s="1"/>
  <c r="O65" i="1"/>
  <c r="N65" i="1"/>
  <c r="L65" i="1"/>
  <c r="K65" i="1"/>
  <c r="M65" i="1" s="1"/>
  <c r="O64" i="1"/>
  <c r="N64" i="1"/>
  <c r="L64" i="1"/>
  <c r="O63" i="1"/>
  <c r="N63" i="1"/>
  <c r="L63" i="1"/>
  <c r="K63" i="1"/>
  <c r="M63" i="1" s="1"/>
  <c r="O62" i="1"/>
  <c r="N62" i="1"/>
  <c r="L62" i="1"/>
  <c r="K62" i="1"/>
  <c r="M62" i="1" s="1"/>
  <c r="O61" i="1"/>
  <c r="N61" i="1"/>
  <c r="L61" i="1"/>
  <c r="K61" i="1"/>
  <c r="M61" i="1" s="1"/>
  <c r="O60" i="1"/>
  <c r="N60" i="1"/>
  <c r="L60" i="1"/>
  <c r="O59" i="1"/>
  <c r="N59" i="1"/>
  <c r="L59" i="1"/>
  <c r="K59" i="1"/>
  <c r="M59" i="1" s="1"/>
  <c r="O58" i="1"/>
  <c r="N58" i="1"/>
  <c r="L58" i="1"/>
  <c r="K58" i="1"/>
  <c r="M58" i="1" s="1"/>
  <c r="O57" i="1"/>
  <c r="N57" i="1"/>
  <c r="L57" i="1"/>
  <c r="K57" i="1"/>
  <c r="M57" i="1" s="1"/>
  <c r="O56" i="1"/>
  <c r="N56" i="1"/>
  <c r="L56" i="1"/>
  <c r="O55" i="1"/>
  <c r="N55" i="1"/>
  <c r="L55" i="1"/>
  <c r="K55" i="1"/>
  <c r="M55" i="1" s="1"/>
  <c r="O54" i="1"/>
  <c r="N54" i="1"/>
  <c r="L54" i="1"/>
  <c r="K54" i="1"/>
  <c r="M54" i="1" s="1"/>
  <c r="O53" i="1"/>
  <c r="N53" i="1"/>
  <c r="L53" i="1"/>
  <c r="K53" i="1"/>
  <c r="M53" i="1" s="1"/>
  <c r="O52" i="1"/>
  <c r="N52" i="1"/>
  <c r="L52" i="1"/>
  <c r="O51" i="1"/>
  <c r="N51" i="1"/>
  <c r="L51" i="1"/>
  <c r="K51" i="1"/>
  <c r="M51" i="1" s="1"/>
  <c r="O50" i="1"/>
  <c r="N50" i="1"/>
  <c r="L50" i="1"/>
  <c r="K50" i="1"/>
  <c r="M50" i="1" s="1"/>
  <c r="O49" i="1"/>
  <c r="N49" i="1"/>
  <c r="L49" i="1"/>
  <c r="K49" i="1"/>
  <c r="M49" i="1" s="1"/>
  <c r="O48" i="1"/>
  <c r="N48" i="1"/>
  <c r="L48" i="1"/>
  <c r="O47" i="1"/>
  <c r="N47" i="1"/>
  <c r="L47" i="1"/>
  <c r="K47" i="1"/>
  <c r="M47" i="1" s="1"/>
  <c r="O46" i="1"/>
  <c r="N46" i="1"/>
  <c r="L46" i="1"/>
  <c r="K46" i="1"/>
  <c r="M46" i="1" s="1"/>
  <c r="O45" i="1"/>
  <c r="N45" i="1"/>
  <c r="L45" i="1"/>
  <c r="K45" i="1"/>
  <c r="M45" i="1" s="1"/>
  <c r="O44" i="1"/>
  <c r="N44" i="1"/>
  <c r="L44" i="1"/>
  <c r="O43" i="1"/>
  <c r="N43" i="1"/>
  <c r="L43" i="1"/>
  <c r="K43" i="1"/>
  <c r="M43" i="1" s="1"/>
  <c r="O42" i="1"/>
  <c r="N42" i="1"/>
  <c r="L42" i="1"/>
  <c r="K42" i="1"/>
  <c r="M42" i="1" s="1"/>
  <c r="O41" i="1"/>
  <c r="N41" i="1"/>
  <c r="L41" i="1"/>
  <c r="K41" i="1"/>
  <c r="M41" i="1" s="1"/>
  <c r="O40" i="1"/>
  <c r="N40" i="1"/>
  <c r="L40" i="1"/>
  <c r="O39" i="1"/>
  <c r="N39" i="1"/>
  <c r="L39" i="1"/>
  <c r="K39" i="1"/>
  <c r="M39" i="1" s="1"/>
  <c r="O38" i="1"/>
  <c r="N38" i="1"/>
  <c r="L38" i="1"/>
  <c r="K38" i="1"/>
  <c r="M38" i="1" s="1"/>
  <c r="O37" i="1"/>
  <c r="N37" i="1"/>
  <c r="L37" i="1"/>
  <c r="K37" i="1"/>
  <c r="M37" i="1" s="1"/>
  <c r="O36" i="1"/>
  <c r="N36" i="1"/>
  <c r="L36" i="1"/>
  <c r="O35" i="1"/>
  <c r="N35" i="1"/>
  <c r="L35" i="1"/>
  <c r="K35" i="1"/>
  <c r="M35" i="1" s="1"/>
  <c r="O34" i="1"/>
  <c r="N34" i="1"/>
  <c r="L34" i="1"/>
  <c r="K34" i="1"/>
  <c r="M34" i="1" s="1"/>
  <c r="O33" i="1"/>
  <c r="N33" i="1"/>
  <c r="L33" i="1"/>
  <c r="K33" i="1"/>
  <c r="M33" i="1" s="1"/>
  <c r="O32" i="1"/>
  <c r="N32" i="1"/>
  <c r="L32" i="1"/>
  <c r="O31" i="1"/>
  <c r="N31" i="1"/>
  <c r="L31" i="1"/>
  <c r="K31" i="1"/>
  <c r="M31" i="1" s="1"/>
  <c r="O30" i="1"/>
  <c r="N30" i="1"/>
  <c r="L30" i="1"/>
  <c r="K30" i="1"/>
  <c r="M30" i="1" s="1"/>
  <c r="O29" i="1"/>
  <c r="N29" i="1"/>
  <c r="L29" i="1"/>
  <c r="K29" i="1"/>
  <c r="M29" i="1" s="1"/>
  <c r="O28" i="1"/>
  <c r="N28" i="1"/>
  <c r="L28" i="1"/>
  <c r="O27" i="1"/>
  <c r="N27" i="1"/>
  <c r="L27" i="1"/>
  <c r="K27" i="1"/>
  <c r="M27" i="1" s="1"/>
  <c r="O26" i="1"/>
  <c r="N26" i="1"/>
  <c r="L26" i="1"/>
  <c r="K26" i="1"/>
  <c r="M26" i="1" s="1"/>
  <c r="O25" i="1"/>
  <c r="N25" i="1"/>
  <c r="L25" i="1"/>
  <c r="K25" i="1"/>
  <c r="M25" i="1" s="1"/>
  <c r="O24" i="1"/>
  <c r="N24" i="1"/>
  <c r="L24" i="1"/>
  <c r="O23" i="1"/>
  <c r="N23" i="1"/>
  <c r="L23" i="1"/>
  <c r="K23" i="1"/>
  <c r="M23" i="1" s="1"/>
  <c r="O22" i="1"/>
  <c r="N22" i="1"/>
  <c r="L22" i="1"/>
  <c r="K22" i="1"/>
  <c r="M22" i="1" s="1"/>
  <c r="O21" i="1"/>
  <c r="N21" i="1"/>
  <c r="L21" i="1"/>
  <c r="K21" i="1"/>
  <c r="M21" i="1" s="1"/>
  <c r="O20" i="1"/>
  <c r="N20" i="1"/>
  <c r="L20" i="1"/>
  <c r="O19" i="1"/>
  <c r="N19" i="1"/>
  <c r="L19" i="1"/>
  <c r="K19" i="1"/>
  <c r="M19" i="1" s="1"/>
  <c r="O18" i="1"/>
  <c r="N18" i="1"/>
  <c r="L18" i="1"/>
  <c r="K18" i="1"/>
  <c r="M18" i="1" s="1"/>
  <c r="O17" i="1"/>
  <c r="N17" i="1"/>
  <c r="L17" i="1"/>
  <c r="K17" i="1"/>
  <c r="M17" i="1" s="1"/>
  <c r="O16" i="1"/>
  <c r="N16" i="1"/>
  <c r="L16" i="1"/>
  <c r="O15" i="1"/>
  <c r="N15" i="1"/>
  <c r="L15" i="1"/>
  <c r="K15" i="1"/>
  <c r="M15" i="1" s="1"/>
  <c r="O14" i="1"/>
  <c r="N14" i="1"/>
  <c r="L14" i="1"/>
  <c r="K14" i="1"/>
  <c r="M14" i="1" s="1"/>
  <c r="O13" i="1"/>
  <c r="N13" i="1"/>
  <c r="L13" i="1"/>
  <c r="K13" i="1"/>
  <c r="M13" i="1" s="1"/>
  <c r="O12" i="1"/>
  <c r="N12" i="1"/>
  <c r="L12" i="1"/>
  <c r="O11" i="1"/>
  <c r="N11" i="1"/>
  <c r="L11" i="1"/>
  <c r="K11" i="1"/>
  <c r="M11" i="1" s="1"/>
  <c r="O10" i="1"/>
  <c r="N10" i="1"/>
  <c r="L10" i="1"/>
  <c r="K10" i="1"/>
  <c r="M10" i="1" s="1"/>
  <c r="O9" i="1"/>
  <c r="N9" i="1"/>
  <c r="L9" i="1"/>
  <c r="K9" i="1"/>
  <c r="M9" i="1" s="1"/>
  <c r="O8" i="1"/>
  <c r="N8" i="1"/>
  <c r="L8" i="1"/>
  <c r="O7" i="1"/>
  <c r="N7" i="1"/>
  <c r="L7" i="1"/>
  <c r="K7" i="1"/>
  <c r="M7" i="1" s="1"/>
  <c r="O6" i="1"/>
  <c r="N6" i="1"/>
  <c r="L6" i="1"/>
  <c r="K6" i="1"/>
  <c r="M6" i="1" s="1"/>
  <c r="O5" i="1"/>
  <c r="N5" i="1"/>
  <c r="L5" i="1"/>
  <c r="K5" i="1"/>
  <c r="M5" i="1" s="1"/>
  <c r="O4" i="1"/>
  <c r="N4" i="1"/>
  <c r="L4" i="1"/>
  <c r="O3" i="1"/>
  <c r="N3" i="1"/>
  <c r="L3" i="1"/>
  <c r="K3" i="1"/>
  <c r="M3" i="1" s="1"/>
  <c r="O2" i="1"/>
  <c r="N2" i="1"/>
  <c r="L2" i="1"/>
  <c r="K2" i="1"/>
  <c r="M2" i="1" s="1"/>
  <c r="I76" i="4" l="1"/>
  <c r="I72" i="4"/>
  <c r="I68" i="4"/>
  <c r="I64" i="4"/>
  <c r="I60" i="4"/>
  <c r="I56" i="4"/>
  <c r="I52" i="4"/>
  <c r="I48" i="4"/>
  <c r="I44" i="4"/>
  <c r="I40" i="4"/>
  <c r="I36" i="4"/>
  <c r="I32" i="4"/>
  <c r="I28" i="4"/>
  <c r="I24" i="4"/>
  <c r="I20" i="4"/>
  <c r="I16" i="4"/>
  <c r="I12" i="4"/>
  <c r="I8" i="4"/>
  <c r="I4" i="4"/>
  <c r="I75" i="4"/>
  <c r="I71" i="4"/>
  <c r="I67" i="4"/>
  <c r="I63" i="4"/>
  <c r="I59" i="4"/>
  <c r="I55" i="4"/>
  <c r="I51" i="4"/>
  <c r="I47" i="4"/>
  <c r="I43" i="4"/>
  <c r="I39" i="4"/>
  <c r="I35" i="4"/>
  <c r="I31" i="4"/>
  <c r="I27" i="4"/>
  <c r="I23" i="4"/>
  <c r="I19" i="4"/>
  <c r="I15" i="4"/>
  <c r="I11" i="4"/>
  <c r="I7" i="4"/>
  <c r="I3" i="4"/>
  <c r="I78" i="4"/>
  <c r="I74" i="4"/>
  <c r="I70" i="4"/>
  <c r="I66" i="4"/>
  <c r="I62" i="4"/>
  <c r="I58" i="4"/>
  <c r="I54" i="4"/>
  <c r="I50" i="4"/>
  <c r="I46" i="4"/>
  <c r="I42" i="4"/>
  <c r="I38" i="4"/>
  <c r="I34" i="4"/>
  <c r="I30" i="4"/>
  <c r="I26" i="4"/>
  <c r="I22" i="4"/>
  <c r="I18" i="4"/>
  <c r="I14" i="4"/>
  <c r="I10" i="4"/>
  <c r="I6" i="4"/>
  <c r="I2" i="4"/>
  <c r="K4" i="1"/>
  <c r="M4" i="1" s="1"/>
  <c r="K8" i="1"/>
  <c r="M8" i="1" s="1"/>
  <c r="K12" i="1"/>
  <c r="M12" i="1" s="1"/>
  <c r="K16" i="1"/>
  <c r="M16" i="1" s="1"/>
  <c r="K20" i="1"/>
  <c r="M20" i="1" s="1"/>
  <c r="K24" i="1"/>
  <c r="M24" i="1" s="1"/>
  <c r="K28" i="1"/>
  <c r="M28" i="1" s="1"/>
  <c r="K32" i="1"/>
  <c r="M32" i="1" s="1"/>
  <c r="K36" i="1"/>
  <c r="M36" i="1" s="1"/>
  <c r="K40" i="1"/>
  <c r="M40" i="1" s="1"/>
  <c r="K44" i="1"/>
  <c r="M44" i="1" s="1"/>
  <c r="K48" i="1"/>
  <c r="M48" i="1" s="1"/>
  <c r="K52" i="1"/>
  <c r="M52" i="1" s="1"/>
  <c r="K56" i="1"/>
  <c r="M56" i="1" s="1"/>
  <c r="K60" i="1"/>
  <c r="M60" i="1" s="1"/>
  <c r="K64" i="1"/>
  <c r="M64" i="1" s="1"/>
  <c r="K68" i="1"/>
  <c r="M68" i="1" s="1"/>
  <c r="K72" i="1"/>
  <c r="M72" i="1" s="1"/>
  <c r="K76" i="1"/>
  <c r="M76" i="1" s="1"/>
  <c r="K80" i="1"/>
  <c r="M80" i="1" s="1"/>
  <c r="K84" i="1"/>
  <c r="M84" i="1" s="1"/>
  <c r="K88" i="1"/>
  <c r="M88" i="1" s="1"/>
  <c r="K92" i="1"/>
  <c r="M92" i="1" s="1"/>
  <c r="K96" i="1"/>
  <c r="M96" i="1" s="1"/>
  <c r="K100" i="1"/>
  <c r="M100" i="1" s="1"/>
  <c r="K104" i="1"/>
  <c r="M104" i="1" s="1"/>
  <c r="K108" i="1"/>
  <c r="M108" i="1" s="1"/>
  <c r="K112" i="1"/>
  <c r="M112" i="1" s="1"/>
  <c r="L126" i="1"/>
  <c r="K126" i="1"/>
  <c r="M126" i="1" s="1"/>
  <c r="K143" i="1"/>
  <c r="M143" i="1" s="1"/>
  <c r="K148" i="1"/>
  <c r="M148" i="1" s="1"/>
  <c r="L158" i="1"/>
  <c r="K158" i="1"/>
  <c r="M158" i="1" s="1"/>
  <c r="K259" i="1"/>
  <c r="M259" i="1" s="1"/>
  <c r="I13" i="4"/>
  <c r="I45" i="4"/>
  <c r="I77" i="4"/>
  <c r="I25" i="4"/>
  <c r="K123" i="1"/>
  <c r="M123" i="1" s="1"/>
  <c r="K128" i="1"/>
  <c r="M128" i="1" s="1"/>
  <c r="L138" i="1"/>
  <c r="K138" i="1"/>
  <c r="M138" i="1" s="1"/>
  <c r="K155" i="1"/>
  <c r="M155" i="1" s="1"/>
  <c r="K160" i="1"/>
  <c r="M160" i="1" s="1"/>
  <c r="K199" i="1"/>
  <c r="M199" i="1" s="1"/>
  <c r="L208" i="1"/>
  <c r="K215" i="1"/>
  <c r="M215" i="1" s="1"/>
  <c r="K231" i="1"/>
  <c r="M231" i="1" s="1"/>
  <c r="K263" i="1"/>
  <c r="M263" i="1" s="1"/>
  <c r="I33" i="4"/>
  <c r="I65" i="4"/>
  <c r="L146" i="1"/>
  <c r="K146" i="1"/>
  <c r="M146" i="1" s="1"/>
  <c r="L118" i="1"/>
  <c r="L150" i="1"/>
  <c r="K150" i="1"/>
  <c r="M150" i="1" s="1"/>
  <c r="L170" i="1"/>
  <c r="K170" i="1"/>
  <c r="M170" i="1" s="1"/>
  <c r="L178" i="1"/>
  <c r="K178" i="1"/>
  <c r="M178" i="1" s="1"/>
  <c r="L186" i="1"/>
  <c r="K186" i="1"/>
  <c r="M186" i="1" s="1"/>
  <c r="K235" i="1"/>
  <c r="M235" i="1" s="1"/>
  <c r="K267" i="1"/>
  <c r="M267" i="1" s="1"/>
  <c r="I21" i="4"/>
  <c r="I53" i="4"/>
  <c r="L130" i="1"/>
  <c r="K130" i="1"/>
  <c r="M130" i="1" s="1"/>
  <c r="L162" i="1"/>
  <c r="K162" i="1"/>
  <c r="M162" i="1" s="1"/>
  <c r="I9" i="4"/>
  <c r="I41" i="4"/>
  <c r="I73" i="4"/>
  <c r="I57" i="4"/>
  <c r="L142" i="1"/>
  <c r="K142" i="1"/>
  <c r="M142" i="1" s="1"/>
  <c r="I29" i="4"/>
  <c r="I61" i="4"/>
  <c r="L122" i="1"/>
  <c r="K122" i="1"/>
  <c r="M122" i="1" s="1"/>
  <c r="L154" i="1"/>
  <c r="K154" i="1"/>
  <c r="M154" i="1" s="1"/>
  <c r="I17" i="4"/>
  <c r="I49" i="4"/>
  <c r="L134" i="1"/>
  <c r="K134" i="1"/>
  <c r="M134" i="1" s="1"/>
  <c r="L166" i="1"/>
  <c r="K166" i="1"/>
  <c r="M166" i="1" s="1"/>
  <c r="L174" i="1"/>
  <c r="K174" i="1"/>
  <c r="M174" i="1" s="1"/>
  <c r="L182" i="1"/>
  <c r="K182" i="1"/>
  <c r="M182" i="1" s="1"/>
  <c r="L190" i="1"/>
  <c r="K190" i="1"/>
  <c r="M190" i="1" s="1"/>
  <c r="K195" i="1"/>
  <c r="M195" i="1" s="1"/>
  <c r="K251" i="1"/>
  <c r="M251" i="1" s="1"/>
  <c r="K283" i="1"/>
  <c r="M283" i="1" s="1"/>
  <c r="I5" i="4"/>
  <c r="I37" i="4"/>
  <c r="I69" i="4"/>
  <c r="K194" i="1"/>
  <c r="M194" i="1" s="1"/>
  <c r="K198" i="1"/>
  <c r="M198" i="1" s="1"/>
  <c r="K202" i="1"/>
  <c r="M202" i="1" s="1"/>
  <c r="K206" i="1"/>
  <c r="M206" i="1" s="1"/>
  <c r="K210" i="1"/>
  <c r="M210" i="1" s="1"/>
  <c r="K214" i="1"/>
  <c r="M214" i="1" s="1"/>
  <c r="K218" i="1"/>
  <c r="M218" i="1" s="1"/>
  <c r="K222" i="1"/>
  <c r="M222" i="1" s="1"/>
  <c r="K226" i="1"/>
  <c r="M226" i="1" s="1"/>
  <c r="K230" i="1"/>
  <c r="M230" i="1" s="1"/>
  <c r="K234" i="1"/>
  <c r="M234" i="1" s="1"/>
  <c r="K238" i="1"/>
  <c r="M238" i="1" s="1"/>
  <c r="K242" i="1"/>
  <c r="M242" i="1" s="1"/>
  <c r="K246" i="1"/>
  <c r="M246" i="1" s="1"/>
  <c r="K250" i="1"/>
  <c r="M250" i="1" s="1"/>
  <c r="K254" i="1"/>
  <c r="M254" i="1" s="1"/>
  <c r="K258" i="1"/>
  <c r="M258" i="1" s="1"/>
  <c r="K262" i="1"/>
  <c r="M262" i="1" s="1"/>
  <c r="K266" i="1"/>
  <c r="M266" i="1" s="1"/>
  <c r="K270" i="1"/>
  <c r="M270" i="1" s="1"/>
  <c r="K274" i="1"/>
  <c r="M274" i="1" s="1"/>
  <c r="K278" i="1"/>
  <c r="M278" i="1" s="1"/>
  <c r="K282" i="1"/>
  <c r="M28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  <author>Microsoft Office User</author>
  </authors>
  <commentList>
    <comment ref="A1" authorId="0" shapeId="0" xr:uid="{00000000-0006-0000-0000-000001000000}">
      <text>
        <r>
          <rPr>
            <sz val="9"/>
            <color rgb="FF000000"/>
            <rFont val="Tahoma"/>
            <family val="2"/>
          </rPr>
          <t>Place GEOID identifier, as assigned by U.S. Census Bureau</t>
        </r>
      </text>
    </comment>
    <comment ref="B1" authorId="0" shapeId="0" xr:uid="{00000000-0006-0000-0000-000002000000}">
      <text>
        <r>
          <rPr>
            <sz val="9"/>
            <color rgb="FF000000"/>
            <rFont val="Tahoma"/>
            <family val="2"/>
          </rPr>
          <t>Municipality name for each of the 284 munis in the CMAP region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Latest population from Census Population Estimates Program.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Median household income, from latest 5-year ACS (reported in Community Data Snapshots)</t>
        </r>
      </text>
    </comment>
    <comment ref="E1" authorId="1" shapeId="0" xr:uid="{BAE762E7-F5A9-904E-AC99-42F46B7FE389}">
      <text>
        <r>
          <rPr>
            <b/>
            <sz val="10"/>
            <color rgb="FF000000"/>
            <rFont val="Tahoma"/>
            <family val="2"/>
          </rPr>
          <t xml:space="preserve">INPUT: </t>
        </r>
        <r>
          <rPr>
            <sz val="10"/>
            <color rgb="FF000000"/>
            <rFont val="Calibri"/>
            <family val="2"/>
          </rPr>
          <t xml:space="preserve">Percent of households above ALICE threshold, based on 2017 5-year ACS data, analyzed by United for ALICE &lt;https://www.unitedforalice.org/illinois&gt;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1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Total retail sales from Community Data Snapshots</t>
        </r>
      </text>
    </comment>
    <comment ref="G1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Total Equalized Assessed Value from Community Data Snapshots</t>
        </r>
      </text>
    </comment>
    <comment ref="H1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INPUT:</t>
        </r>
        <r>
          <rPr>
            <sz val="9"/>
            <color rgb="FF000000"/>
            <rFont val="Tahoma"/>
            <family val="2"/>
          </rPr>
          <t xml:space="preserve"> Percent of population aged 25+ with at least a high school diploma, from latest 5-year ACS (reported in Community Data Snapshots)</t>
        </r>
      </text>
    </comment>
    <comment ref="I1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Percent of population living in an EDA or disinvested area, calculated from 2015 PBHI and EDA/disinvested layer</t>
        </r>
      </text>
    </comment>
    <comment ref="J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DERIVED:</t>
        </r>
        <r>
          <rPr>
            <sz val="9"/>
            <color indexed="81"/>
            <rFont val="Tahoma"/>
            <family val="2"/>
          </rPr>
          <t xml:space="preserve"> Total tax base (i.e. RET_SALES + TOT_EAV)</t>
        </r>
      </text>
    </comment>
    <comment ref="K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Tax base per capita (i.e. TAX_BASE / POP)</t>
        </r>
      </text>
    </comment>
    <comment ref="L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Natural log of total tax base (i.e. LN(TAX_BASE))</t>
        </r>
      </text>
    </comment>
    <comment ref="M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Natural log of tax base per capita (i.e. LN(TAX_BASE_PER_CAP))</t>
        </r>
      </text>
    </comment>
    <comment ref="N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Natural log of population (i.e. LN(POP))</t>
        </r>
      </text>
    </comment>
    <comment ref="O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Natural log of median household income (i.e. LN(MED_HH_INC))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</authors>
  <commentList>
    <comment ref="A1" authorId="0" shapeId="0" xr:uid="{00000000-0006-0000-0100-000001000000}">
      <text>
        <r>
          <rPr>
            <sz val="9"/>
            <color indexed="81"/>
            <rFont val="Tahoma"/>
            <family val="2"/>
          </rPr>
          <t>CCA numeric identifier, as assigned by the City of Chicago</t>
        </r>
      </text>
    </comment>
    <comment ref="B1" authorId="0" shapeId="0" xr:uid="{00000000-0006-0000-0100-000002000000}">
      <text>
        <r>
          <rPr>
            <sz val="9"/>
            <color indexed="81"/>
            <rFont val="Tahoma"/>
            <family val="2"/>
          </rPr>
          <t>CCA name for each of the 77 Chicago Community Areas within the City of Chicago</t>
        </r>
      </text>
    </comment>
    <comment ref="C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INPUT: </t>
        </r>
        <r>
          <rPr>
            <sz val="9"/>
            <color indexed="81"/>
            <rFont val="Tahoma"/>
            <family val="2"/>
          </rPr>
          <t>Median household income, from latest 5-year ACS (reported in Community Data Snapshots)</t>
        </r>
      </text>
    </comment>
    <comment ref="D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INPUT:</t>
        </r>
        <r>
          <rPr>
            <sz val="9"/>
            <color indexed="81"/>
            <rFont val="Tahoma"/>
            <family val="2"/>
          </rPr>
          <t xml:space="preserve"> Percent of population living in an EDA or disinvested area, calculated from 2015 PBHI and EDA/disinvested layer</t>
        </r>
      </text>
    </comment>
    <comment ref="E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INPUT:</t>
        </r>
        <r>
          <rPr>
            <sz val="9"/>
            <color indexed="81"/>
            <rFont val="Tahoma"/>
            <family val="2"/>
          </rPr>
          <t xml:space="preserve"> Total market value, calculated from 2017 county assessor data</t>
        </r>
      </text>
    </comment>
    <comment ref="F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INPUT:</t>
        </r>
        <r>
          <rPr>
            <sz val="9"/>
            <color indexed="81"/>
            <rFont val="Tahoma"/>
            <family val="2"/>
          </rPr>
          <t xml:space="preserve"> CCA population, from latest 5-year ACS (reported in Community Data Snapshots). Should </t>
        </r>
        <r>
          <rPr>
            <i/>
            <u/>
            <sz val="9"/>
            <color indexed="81"/>
            <rFont val="Tahoma"/>
            <family val="2"/>
          </rPr>
          <t>not</t>
        </r>
        <r>
          <rPr>
            <sz val="9"/>
            <color indexed="81"/>
            <rFont val="Tahoma"/>
            <family val="2"/>
          </rPr>
          <t xml:space="preserve"> be used as a factor because population scores would </t>
        </r>
        <r>
          <rPr>
            <i/>
            <sz val="9"/>
            <color indexed="81"/>
            <rFont val="Tahoma"/>
            <family val="2"/>
          </rPr>
          <t>all</t>
        </r>
        <r>
          <rPr>
            <sz val="9"/>
            <color indexed="81"/>
            <rFont val="Tahoma"/>
            <family val="2"/>
          </rPr>
          <t xml:space="preserve"> be artificially deflated relative to the city overall.</t>
        </r>
      </text>
    </comment>
    <comment ref="G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DERIVED:</t>
        </r>
        <r>
          <rPr>
            <sz val="9"/>
            <color indexed="81"/>
            <rFont val="Tahoma"/>
            <family val="2"/>
          </rPr>
          <t xml:space="preserve"> CCA-level EAV per capita estimate (i.e. TOT_MARKET_VAL, scaled to match city's EAV, divided by CCA_POP), plus </t>
        </r>
        <r>
          <rPr>
            <i/>
            <sz val="9"/>
            <color indexed="81"/>
            <rFont val="Tahoma"/>
            <family val="2"/>
          </rPr>
          <t>citywide</t>
        </r>
        <r>
          <rPr>
            <sz val="9"/>
            <color indexed="81"/>
            <rFont val="Tahoma"/>
            <family val="2"/>
          </rPr>
          <t xml:space="preserve"> retail sales per capita</t>
        </r>
      </text>
    </comment>
    <comment ref="H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 xml:space="preserve">Natural log of </t>
        </r>
        <r>
          <rPr>
            <sz val="9"/>
            <color indexed="81"/>
            <rFont val="Tahoma"/>
            <family val="2"/>
          </rPr>
          <t>tax base per capita (i.e. LN(TAX_BASE_PER_CAP)</t>
        </r>
      </text>
    </comment>
    <comment ref="I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 xml:space="preserve">Natural log of </t>
        </r>
        <r>
          <rPr>
            <i/>
            <sz val="9"/>
            <color indexed="81"/>
            <rFont val="Tahoma"/>
            <family val="2"/>
          </rPr>
          <t xml:space="preserve">citywide </t>
        </r>
        <r>
          <rPr>
            <sz val="9"/>
            <color indexed="81"/>
            <rFont val="Tahoma"/>
            <family val="2"/>
          </rPr>
          <t xml:space="preserve">population (i.e. LN(POP)) -- </t>
        </r>
        <r>
          <rPr>
            <i/>
            <u/>
            <sz val="9"/>
            <color indexed="81"/>
            <rFont val="Tahoma"/>
            <family val="2"/>
          </rPr>
          <t>not</t>
        </r>
        <r>
          <rPr>
            <sz val="9"/>
            <color indexed="81"/>
            <rFont val="Tahoma"/>
            <family val="2"/>
          </rPr>
          <t xml:space="preserve"> based on CCA_POP, because CCAs should not all score lower on population than the city overall.</t>
        </r>
      </text>
    </comment>
    <comment ref="J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DERIVED: </t>
        </r>
        <r>
          <rPr>
            <sz val="9"/>
            <color indexed="81"/>
            <rFont val="Tahoma"/>
            <family val="2"/>
          </rPr>
          <t>Natural log of median household income (i.e. LN(MED_HH_INC))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</authors>
  <commentList>
    <comment ref="A1" authorId="0" shapeId="0" xr:uid="{00000000-0006-0000-0200-000001000000}">
      <text>
        <r>
          <rPr>
            <sz val="9"/>
            <color indexed="81"/>
            <rFont val="Tahoma"/>
            <family val="2"/>
          </rPr>
          <t>Names of columns from FACTORS_MUNI sheet to be included in cohort calculations. If column does not also exist in FACTORS_CCA, cell will be highlighted in red. Duplicate names will be highlighted in yellow.</t>
        </r>
      </text>
    </comment>
    <comment ref="B1" authorId="0" shapeId="0" xr:uid="{00000000-0006-0000-0200-000002000000}">
      <text>
        <r>
          <rPr>
            <sz val="9"/>
            <color indexed="81"/>
            <rFont val="Tahoma"/>
            <family val="2"/>
          </rPr>
          <t>Relative weight to assign to corresponding factor. Magnitude of number represents influence in cohort determination. Use negative weights for factors where lowest values represent least need.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</authors>
  <commentList>
    <comment ref="A1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Cohort ID number. Cohorts can be added or removed, but Cohort 1 should always represent the lowest-need communities (i.e. those with the highest scores). </t>
        </r>
      </text>
    </comment>
    <comment ref="B1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Maximum score (out of a total possible range of 0-100) for which a muni should be assigned to the associated cohort. (Minimum score will be equal to, but exclusive of, the adjacent cohort's maximum, or 0 for the highest-need cohort.) Lowest-need cohort (Cohort 1) should </t>
        </r>
        <r>
          <rPr>
            <i/>
            <sz val="9"/>
            <color indexed="81"/>
            <rFont val="Tahoma"/>
            <family val="2"/>
          </rPr>
          <t>always</t>
        </r>
        <r>
          <rPr>
            <sz val="9"/>
            <color indexed="81"/>
            <rFont val="Tahoma"/>
            <family val="2"/>
          </rPr>
          <t xml:space="preserve"> have MAX_SCORE=100.</t>
        </r>
      </text>
    </comment>
  </commentList>
</comments>
</file>

<file path=xl/sharedStrings.xml><?xml version="1.0" encoding="utf-8"?>
<sst xmlns="http://schemas.openxmlformats.org/spreadsheetml/2006/main" count="390" uniqueCount="383">
  <si>
    <t>GEOID</t>
  </si>
  <si>
    <t>MUNI</t>
  </si>
  <si>
    <t>POP</t>
  </si>
  <si>
    <t>MED_HH_INC</t>
  </si>
  <si>
    <t>RET_SALES</t>
  </si>
  <si>
    <t>TOT_EAV</t>
  </si>
  <si>
    <t>PCT_EDA_POP</t>
  </si>
  <si>
    <t>TAX_BASE</t>
  </si>
  <si>
    <t>TAX_BASE_PER_CAP</t>
  </si>
  <si>
    <t>HS_DIPLOMA_PCT</t>
  </si>
  <si>
    <t>ln_POP</t>
  </si>
  <si>
    <t>ln_TAX_BASE</t>
  </si>
  <si>
    <t>ln_TAX_BASE_PER_CAP</t>
  </si>
  <si>
    <t>Addison</t>
  </si>
  <si>
    <t>Algonquin</t>
  </si>
  <si>
    <t>Alsip</t>
  </si>
  <si>
    <t>Antioch</t>
  </si>
  <si>
    <t>Arlington Heights</t>
  </si>
  <si>
    <t>Aurora</t>
  </si>
  <si>
    <t>Bannockburn</t>
  </si>
  <si>
    <t>Barrington</t>
  </si>
  <si>
    <t>Barrington Hills</t>
  </si>
  <si>
    <t>Bartlett</t>
  </si>
  <si>
    <t>Batavia</t>
  </si>
  <si>
    <t>Beach Park</t>
  </si>
  <si>
    <t>Bedford Park</t>
  </si>
  <si>
    <t>Beecher</t>
  </si>
  <si>
    <t>Bellwood</t>
  </si>
  <si>
    <t>Bensenville</t>
  </si>
  <si>
    <t>Berkeley</t>
  </si>
  <si>
    <t>Berwyn</t>
  </si>
  <si>
    <t>Big Rock</t>
  </si>
  <si>
    <t>Bloomingdale</t>
  </si>
  <si>
    <t>Blue Island</t>
  </si>
  <si>
    <t>Bolingbrook</t>
  </si>
  <si>
    <t>Braceville</t>
  </si>
  <si>
    <t>Braidwood</t>
  </si>
  <si>
    <t>Bridgeview</t>
  </si>
  <si>
    <t>Broadview</t>
  </si>
  <si>
    <t>Brookfield</t>
  </si>
  <si>
    <t>Buffalo Grove</t>
  </si>
  <si>
    <t>Bull Valley</t>
  </si>
  <si>
    <t>Burbank</t>
  </si>
  <si>
    <t>Burlington</t>
  </si>
  <si>
    <t>Burnham</t>
  </si>
  <si>
    <t>Burr Ridge</t>
  </si>
  <si>
    <t>Calumet City</t>
  </si>
  <si>
    <t>Calumet Park</t>
  </si>
  <si>
    <t>Campton Hills</t>
  </si>
  <si>
    <t>Carol Stream</t>
  </si>
  <si>
    <t>Carpentersville</t>
  </si>
  <si>
    <t>Cary</t>
  </si>
  <si>
    <t>Channahon</t>
  </si>
  <si>
    <t>Chicago</t>
  </si>
  <si>
    <t>Chicago Heights</t>
  </si>
  <si>
    <t>Chicago Ridge</t>
  </si>
  <si>
    <t>Cicero</t>
  </si>
  <si>
    <t>Clarendon Hills</t>
  </si>
  <si>
    <t>Coal City</t>
  </si>
  <si>
    <t>Country Club Hills</t>
  </si>
  <si>
    <t>Countryside</t>
  </si>
  <si>
    <t>Crest Hill</t>
  </si>
  <si>
    <t>Crestwood</t>
  </si>
  <si>
    <t>Crete</t>
  </si>
  <si>
    <t>Crystal Lake</t>
  </si>
  <si>
    <t>Darien</t>
  </si>
  <si>
    <t>Deer Park</t>
  </si>
  <si>
    <t>Deerfield</t>
  </si>
  <si>
    <t>Des Plaines</t>
  </si>
  <si>
    <t>Diamond</t>
  </si>
  <si>
    <t>Dixmoor</t>
  </si>
  <si>
    <t>Dolton</t>
  </si>
  <si>
    <t>Downers Grove</t>
  </si>
  <si>
    <t>East Dundee</t>
  </si>
  <si>
    <t>East Hazel Crest</t>
  </si>
  <si>
    <t>Elburn</t>
  </si>
  <si>
    <t>Elgin</t>
  </si>
  <si>
    <t>Elk Grove Village</t>
  </si>
  <si>
    <t>Elmhurst</t>
  </si>
  <si>
    <t>Elmwood Park</t>
  </si>
  <si>
    <t>Elwood</t>
  </si>
  <si>
    <t>Evanston</t>
  </si>
  <si>
    <t>Evergreen Park</t>
  </si>
  <si>
    <t>Flossmoor</t>
  </si>
  <si>
    <t>Ford Heights</t>
  </si>
  <si>
    <t>Forest Park</t>
  </si>
  <si>
    <t>Forest View</t>
  </si>
  <si>
    <t>Fox Lake</t>
  </si>
  <si>
    <t>Fox River Grove</t>
  </si>
  <si>
    <t>Frankfort</t>
  </si>
  <si>
    <t>Franklin Park</t>
  </si>
  <si>
    <t>Geneva</t>
  </si>
  <si>
    <t>Gilberts</t>
  </si>
  <si>
    <t>Glen Ellyn</t>
  </si>
  <si>
    <t>Glencoe</t>
  </si>
  <si>
    <t>Glendale Heights</t>
  </si>
  <si>
    <t>Glenview</t>
  </si>
  <si>
    <t>Glenwood</t>
  </si>
  <si>
    <t>Godley</t>
  </si>
  <si>
    <t>Golf</t>
  </si>
  <si>
    <t>Grayslake</t>
  </si>
  <si>
    <t>Green Oaks</t>
  </si>
  <si>
    <t>Greenwood</t>
  </si>
  <si>
    <t>Gurnee</t>
  </si>
  <si>
    <t>Hainesville</t>
  </si>
  <si>
    <t>Hampshire</t>
  </si>
  <si>
    <t>Hanover Park</t>
  </si>
  <si>
    <t>Harvard</t>
  </si>
  <si>
    <t>Harvey</t>
  </si>
  <si>
    <t>Harwood Heights</t>
  </si>
  <si>
    <t>Hawthorn Woods</t>
  </si>
  <si>
    <t>Hazel Crest</t>
  </si>
  <si>
    <t>Hebron</t>
  </si>
  <si>
    <t>Hickory Hills</t>
  </si>
  <si>
    <t>Highland Park</t>
  </si>
  <si>
    <t>Highwood</t>
  </si>
  <si>
    <t>Hillside</t>
  </si>
  <si>
    <t>Hinsdale</t>
  </si>
  <si>
    <t>Hodgkins</t>
  </si>
  <si>
    <t>Hoffman Estates</t>
  </si>
  <si>
    <t>Holiday Hills</t>
  </si>
  <si>
    <t>Homer Glen</t>
  </si>
  <si>
    <t>Hometown</t>
  </si>
  <si>
    <t>Homewood</t>
  </si>
  <si>
    <t>Huntley</t>
  </si>
  <si>
    <t>Indian Creek</t>
  </si>
  <si>
    <t>Indian Head Park</t>
  </si>
  <si>
    <t>Inverness</t>
  </si>
  <si>
    <t>Island Lake</t>
  </si>
  <si>
    <t>Itasca</t>
  </si>
  <si>
    <t>Johnsburg</t>
  </si>
  <si>
    <t>Joliet</t>
  </si>
  <si>
    <t>Justice</t>
  </si>
  <si>
    <t>Kaneville</t>
  </si>
  <si>
    <t>Kenilworth</t>
  </si>
  <si>
    <t>Kildeer</t>
  </si>
  <si>
    <t>La Grange</t>
  </si>
  <si>
    <t>La Grange Park</t>
  </si>
  <si>
    <t>Lake Barrington</t>
  </si>
  <si>
    <t>Lake Bluff</t>
  </si>
  <si>
    <t>Lake Forest</t>
  </si>
  <si>
    <t>Lake in the Hills</t>
  </si>
  <si>
    <t>Lake Villa</t>
  </si>
  <si>
    <t>Lake Zurich</t>
  </si>
  <si>
    <t>Lakemoor</t>
  </si>
  <si>
    <t>Lakewood</t>
  </si>
  <si>
    <t>Lansing</t>
  </si>
  <si>
    <t>Lemont</t>
  </si>
  <si>
    <t>Libertyville</t>
  </si>
  <si>
    <t>Lily Lake</t>
  </si>
  <si>
    <t>Lincolnshire</t>
  </si>
  <si>
    <t>Lincolnwood</t>
  </si>
  <si>
    <t>Lindenhurst</t>
  </si>
  <si>
    <t>Lisbon</t>
  </si>
  <si>
    <t>Lisle</t>
  </si>
  <si>
    <t>Lockport</t>
  </si>
  <si>
    <t>Lombard</t>
  </si>
  <si>
    <t>Long Grove</t>
  </si>
  <si>
    <t>Lynwood</t>
  </si>
  <si>
    <t>Lyons</t>
  </si>
  <si>
    <t>Manhattan</t>
  </si>
  <si>
    <t>Maple Park</t>
  </si>
  <si>
    <t>Marengo</t>
  </si>
  <si>
    <t>Markham</t>
  </si>
  <si>
    <t>Matteson</t>
  </si>
  <si>
    <t>Maywood</t>
  </si>
  <si>
    <t>McCook</t>
  </si>
  <si>
    <t>McCullom Lake</t>
  </si>
  <si>
    <t>McHenry</t>
  </si>
  <si>
    <t>Melrose Park</t>
  </si>
  <si>
    <t>Merrionette Park</t>
  </si>
  <si>
    <t>Mettawa</t>
  </si>
  <si>
    <t>Midlothian</t>
  </si>
  <si>
    <t>Millbrook</t>
  </si>
  <si>
    <t>Millington</t>
  </si>
  <si>
    <t>Minooka</t>
  </si>
  <si>
    <t>Mokena</t>
  </si>
  <si>
    <t>Monee</t>
  </si>
  <si>
    <t>Montgomery</t>
  </si>
  <si>
    <t>Morton Grove</t>
  </si>
  <si>
    <t>Mount Prospect</t>
  </si>
  <si>
    <t>Mundelein</t>
  </si>
  <si>
    <t>Naperville</t>
  </si>
  <si>
    <t>New Lenox</t>
  </si>
  <si>
    <t>Newark</t>
  </si>
  <si>
    <t>Niles</t>
  </si>
  <si>
    <t>Norridge</t>
  </si>
  <si>
    <t>North Aurora</t>
  </si>
  <si>
    <t>North Barrington</t>
  </si>
  <si>
    <t>North Chicago</t>
  </si>
  <si>
    <t>North Riverside</t>
  </si>
  <si>
    <t>Northbrook</t>
  </si>
  <si>
    <t>Northfield</t>
  </si>
  <si>
    <t>Northlake</t>
  </si>
  <si>
    <t>Oak Brook</t>
  </si>
  <si>
    <t>Oak Forest</t>
  </si>
  <si>
    <t>Oak Lawn</t>
  </si>
  <si>
    <t>Oak Park</t>
  </si>
  <si>
    <t>Oakbrook Terrace</t>
  </si>
  <si>
    <t>Oakwood Hills</t>
  </si>
  <si>
    <t>Old Mill Creek</t>
  </si>
  <si>
    <t>Olympia Fields</t>
  </si>
  <si>
    <t>Orland Hills</t>
  </si>
  <si>
    <t>Orland Park</t>
  </si>
  <si>
    <t>Oswego</t>
  </si>
  <si>
    <t>Palatine</t>
  </si>
  <si>
    <t>Palos Heights</t>
  </si>
  <si>
    <t>Palos Hills</t>
  </si>
  <si>
    <t>Palos Park</t>
  </si>
  <si>
    <t>Park City</t>
  </si>
  <si>
    <t>Park Forest</t>
  </si>
  <si>
    <t>Park Ridge</t>
  </si>
  <si>
    <t>Peotone</t>
  </si>
  <si>
    <t>Phoenix</t>
  </si>
  <si>
    <t>Pingree Grove</t>
  </si>
  <si>
    <t>Plainfield</t>
  </si>
  <si>
    <t>Plano</t>
  </si>
  <si>
    <t>Plattville</t>
  </si>
  <si>
    <t>Port Barrington</t>
  </si>
  <si>
    <t>Posen</t>
  </si>
  <si>
    <t>Prairie Grove</t>
  </si>
  <si>
    <t>Prospect Heights</t>
  </si>
  <si>
    <t>Richmond</t>
  </si>
  <si>
    <t>Richton Park</t>
  </si>
  <si>
    <t>Ringwood</t>
  </si>
  <si>
    <t>River Forest</t>
  </si>
  <si>
    <t>River Grove</t>
  </si>
  <si>
    <t>Riverdale</t>
  </si>
  <si>
    <t>Riverside</t>
  </si>
  <si>
    <t>Riverwoods</t>
  </si>
  <si>
    <t>Robbins</t>
  </si>
  <si>
    <t>Rockdale</t>
  </si>
  <si>
    <t>Rolling Meadows</t>
  </si>
  <si>
    <t>Romeoville</t>
  </si>
  <si>
    <t>Roselle</t>
  </si>
  <si>
    <t>Rosemont</t>
  </si>
  <si>
    <t>Round Lake</t>
  </si>
  <si>
    <t>Round Lake Beach</t>
  </si>
  <si>
    <t>Round Lake Heights</t>
  </si>
  <si>
    <t>Round Lake Park</t>
  </si>
  <si>
    <t>Sandwich</t>
  </si>
  <si>
    <t>Sauk Village</t>
  </si>
  <si>
    <t>Schaumburg</t>
  </si>
  <si>
    <t>Schiller Park</t>
  </si>
  <si>
    <t>Shorewood</t>
  </si>
  <si>
    <t>Skokie</t>
  </si>
  <si>
    <t>Sleepy Hollow</t>
  </si>
  <si>
    <t>South Barrington</t>
  </si>
  <si>
    <t>South Chicago Heights</t>
  </si>
  <si>
    <t>South Elgin</t>
  </si>
  <si>
    <t>South Holland</t>
  </si>
  <si>
    <t>Spring Grove</t>
  </si>
  <si>
    <t>St. Charles</t>
  </si>
  <si>
    <t>Steger</t>
  </si>
  <si>
    <t>Stickney</t>
  </si>
  <si>
    <t>Stone Park</t>
  </si>
  <si>
    <t>Streamwood</t>
  </si>
  <si>
    <t>Sugar Grove</t>
  </si>
  <si>
    <t>Summit</t>
  </si>
  <si>
    <t>Symerton</t>
  </si>
  <si>
    <t>Third Lake</t>
  </si>
  <si>
    <t>Thornton</t>
  </si>
  <si>
    <t>Tinley Park</t>
  </si>
  <si>
    <t>Tower Lakes</t>
  </si>
  <si>
    <t>Trout Valley</t>
  </si>
  <si>
    <t>Union</t>
  </si>
  <si>
    <t>University Park</t>
  </si>
  <si>
    <t>Vernon Hills</t>
  </si>
  <si>
    <t>Villa Park</t>
  </si>
  <si>
    <t>Virgil</t>
  </si>
  <si>
    <t>Volo</t>
  </si>
  <si>
    <t>Wadsworth</t>
  </si>
  <si>
    <t>Warrenville</t>
  </si>
  <si>
    <t>Wauconda</t>
  </si>
  <si>
    <t>Waukegan</t>
  </si>
  <si>
    <t>Wayne</t>
  </si>
  <si>
    <t>West Chicago</t>
  </si>
  <si>
    <t>West Dundee</t>
  </si>
  <si>
    <t>Westchester</t>
  </si>
  <si>
    <t>Western Springs</t>
  </si>
  <si>
    <t>Westmont</t>
  </si>
  <si>
    <t>Wheaton</t>
  </si>
  <si>
    <t>Wheeling</t>
  </si>
  <si>
    <t>Willow Springs</t>
  </si>
  <si>
    <t>Willowbrook</t>
  </si>
  <si>
    <t>Wilmette</t>
  </si>
  <si>
    <t>Wilmington</t>
  </si>
  <si>
    <t>Winfield</t>
  </si>
  <si>
    <t>Winnetka</t>
  </si>
  <si>
    <t>Winthrop Harbor</t>
  </si>
  <si>
    <t>Wonder Lake</t>
  </si>
  <si>
    <t>Wood Dale</t>
  </si>
  <si>
    <t>Woodridge</t>
  </si>
  <si>
    <t>Woodstock</t>
  </si>
  <si>
    <t>Worth</t>
  </si>
  <si>
    <t>Yorkville</t>
  </si>
  <si>
    <t>Zion</t>
  </si>
  <si>
    <t>WEIGHT</t>
  </si>
  <si>
    <t>FACTOR_NAME</t>
  </si>
  <si>
    <t>COHORT</t>
  </si>
  <si>
    <t>MAX_SCORE</t>
  </si>
  <si>
    <t>Albany Park</t>
  </si>
  <si>
    <t>Archer Heights</t>
  </si>
  <si>
    <t>Armour Square</t>
  </si>
  <si>
    <t>Ashburn</t>
  </si>
  <si>
    <t>Auburn Gresham</t>
  </si>
  <si>
    <t>Austin</t>
  </si>
  <si>
    <t>Avalon Park</t>
  </si>
  <si>
    <t>Avondale</t>
  </si>
  <si>
    <t>Belmont Cragin</t>
  </si>
  <si>
    <t>Beverly</t>
  </si>
  <si>
    <t>Bridgeport</t>
  </si>
  <si>
    <t>Brighton Park</t>
  </si>
  <si>
    <t>Burnside</t>
  </si>
  <si>
    <t>Calumet Heights</t>
  </si>
  <si>
    <t>Chatham</t>
  </si>
  <si>
    <t>Chicago Lawn</t>
  </si>
  <si>
    <t>Clearing</t>
  </si>
  <si>
    <t>Douglas</t>
  </si>
  <si>
    <t>Dunning</t>
  </si>
  <si>
    <t>East Garfield Park</t>
  </si>
  <si>
    <t>East Side</t>
  </si>
  <si>
    <t>Edgewater</t>
  </si>
  <si>
    <t>Edison Park</t>
  </si>
  <si>
    <t>Englewood</t>
  </si>
  <si>
    <t>Forest Glen</t>
  </si>
  <si>
    <t>Fuller Park</t>
  </si>
  <si>
    <t>Gage Park</t>
  </si>
  <si>
    <t>Garfield Ridge</t>
  </si>
  <si>
    <t>Grand Boulevard</t>
  </si>
  <si>
    <t>Greater Grand Crossing</t>
  </si>
  <si>
    <t>Hegewisch</t>
  </si>
  <si>
    <t>Hermosa</t>
  </si>
  <si>
    <t>Humboldt Park</t>
  </si>
  <si>
    <t>Hyde Park</t>
  </si>
  <si>
    <t>Irving Park</t>
  </si>
  <si>
    <t>Jefferson Park</t>
  </si>
  <si>
    <t>Kenwood</t>
  </si>
  <si>
    <t>Lake View</t>
  </si>
  <si>
    <t>Lincoln Park</t>
  </si>
  <si>
    <t>Lincoln Square</t>
  </si>
  <si>
    <t>Logan Square</t>
  </si>
  <si>
    <t>Lower West Side</t>
  </si>
  <si>
    <t>McKinley Park</t>
  </si>
  <si>
    <t>Montclare</t>
  </si>
  <si>
    <t>Morgan Park</t>
  </si>
  <si>
    <t>Mount Greenwood</t>
  </si>
  <si>
    <t>Near North Side</t>
  </si>
  <si>
    <t>Near South Side</t>
  </si>
  <si>
    <t>Near West Side</t>
  </si>
  <si>
    <t>New City</t>
  </si>
  <si>
    <t>North Center</t>
  </si>
  <si>
    <t>North Lawndale</t>
  </si>
  <si>
    <t>North Park</t>
  </si>
  <si>
    <t>Norwood Park</t>
  </si>
  <si>
    <t>O'Hare</t>
  </si>
  <si>
    <t>Oakland</t>
  </si>
  <si>
    <t>Portage Park</t>
  </si>
  <si>
    <t>Pullman</t>
  </si>
  <si>
    <t>Rogers Park</t>
  </si>
  <si>
    <t>Roseland</t>
  </si>
  <si>
    <t>South Chicago</t>
  </si>
  <si>
    <t>South Deering</t>
  </si>
  <si>
    <t>South Lawndale</t>
  </si>
  <si>
    <t>South Shore</t>
  </si>
  <si>
    <t>The Loop</t>
  </si>
  <si>
    <t>Uptown</t>
  </si>
  <si>
    <t>Washington Heights</t>
  </si>
  <si>
    <t>Washington Park</t>
  </si>
  <si>
    <t>West Elsdon</t>
  </si>
  <si>
    <t>West Englewood</t>
  </si>
  <si>
    <t>West Garfield Park</t>
  </si>
  <si>
    <t>West Lawn</t>
  </si>
  <si>
    <t>West Pullman</t>
  </si>
  <si>
    <t>West Ridge</t>
  </si>
  <si>
    <t>West Town</t>
  </si>
  <si>
    <t>Woodlawn</t>
  </si>
  <si>
    <t>CCA_ID</t>
  </si>
  <si>
    <t>CCA_NAME</t>
  </si>
  <si>
    <t>ln_MED_HH_INC</t>
  </si>
  <si>
    <t>CCA_POP</t>
  </si>
  <si>
    <t>TOT_MARKET_VAL</t>
  </si>
  <si>
    <t>PCT_ABOVE_ALICE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</si>
</sst>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9"/>
      <color indexed="81"/>
      <name val="Tahoma"/>
      <family val="2"/>
    </font>
    <font>
      <i/>
      <u/>
      <sz val="9"/>
      <color indexed="81"/>
      <name val="Tahoma"/>
      <family val="2"/>
    </font>
    <font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6" fillId="0" borderId="0" xfId="0" applyFont="1"/>
    <xf numFmtId="2" fontId="0" fillId="0" borderId="0" xfId="0" applyNumberFormat="1"/>
    <xf numFmtId="2" fontId="16" fillId="0" borderId="0" xfId="0" applyNumberFormat="1" applyFont="1"/>
    <xf numFmtId="2" fontId="18" fillId="0" borderId="0" xfId="0" applyNumberFormat="1" applyFont="1"/>
    <xf numFmtId="0" fontId="18" fillId="0" borderId="10" xfId="0" applyFont="1" applyBorder="1"/>
    <xf numFmtId="0" fontId="16" fillId="0" borderId="11" xfId="0" applyFont="1" applyBorder="1"/>
    <xf numFmtId="0" fontId="19" fillId="0" borderId="12" xfId="0" applyFont="1" applyBorder="1"/>
    <xf numFmtId="2" fontId="19" fillId="0" borderId="11" xfId="0" applyNumberFormat="1" applyFont="1" applyBorder="1"/>
    <xf numFmtId="165" fontId="19" fillId="0" borderId="11" xfId="0" applyNumberFormat="1" applyFont="1" applyBorder="1"/>
    <xf numFmtId="165" fontId="18" fillId="0" borderId="0" xfId="0" applyNumberFormat="1" applyFont="1"/>
    <xf numFmtId="0" fontId="22" fillId="0" borderId="12" xfId="0" applyFont="1" applyBorder="1"/>
    <xf numFmtId="0" fontId="22" fillId="0" borderId="11" xfId="0" applyFont="1" applyBorder="1"/>
    <xf numFmtId="164" fontId="22" fillId="0" borderId="11" xfId="0" applyNumberFormat="1" applyFont="1" applyBorder="1"/>
    <xf numFmtId="164" fontId="23" fillId="0" borderId="0" xfId="0" applyNumberFormat="1" applyFont="1"/>
    <xf numFmtId="0" fontId="23" fillId="0" borderId="10" xfId="0" applyFont="1" applyBorder="1"/>
    <xf numFmtId="0" fontId="23" fillId="0" borderId="0" xfId="0" applyFont="1"/>
    <xf numFmtId="49" fontId="0" fillId="0" borderId="0" xfId="0" applyNumberFormat="1"/>
    <xf numFmtId="0" fontId="0" fillId="0" borderId="13" xfId="0" applyBorder="1"/>
    <xf numFmtId="0" fontId="16" fillId="0" borderId="14" xfId="0" applyFont="1" applyBorder="1"/>
    <xf numFmtId="2" fontId="16" fillId="0" borderId="11" xfId="0" applyNumberFormat="1" applyFont="1" applyBorder="1"/>
    <xf numFmtId="164" fontId="16" fillId="0" borderId="11" xfId="0" applyNumberFormat="1" applyFont="1" applyBorder="1"/>
    <xf numFmtId="164" fontId="0" fillId="0" borderId="0" xfId="0" applyNumberFormat="1" applyBorder="1"/>
    <xf numFmtId="1" fontId="16" fillId="0" borderId="11" xfId="0" applyNumberFormat="1" applyFont="1" applyBorder="1"/>
    <xf numFmtId="1" fontId="0" fillId="0" borderId="0" xfId="0" applyNumberFormat="1" applyBorder="1"/>
    <xf numFmtId="1" fontId="16" fillId="0" borderId="14" xfId="0" applyNumberFormat="1" applyFont="1" applyBorder="1"/>
    <xf numFmtId="1" fontId="0" fillId="0" borderId="13" xfId="0" applyNumberFormat="1" applyBorder="1"/>
    <xf numFmtId="2" fontId="18" fillId="0" borderId="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800000"/>
      </font>
      <fill>
        <patternFill>
          <bgColor rgb="FFFF7C8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8000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5"/>
  <sheetViews>
    <sheetView workbookViewId="0"/>
  </sheetViews>
  <sheetFormatPr baseColWidth="10" defaultColWidth="8.83203125" defaultRowHeight="15" x14ac:dyDescent="0.2"/>
  <cols>
    <col min="1" max="1" width="8" bestFit="1" customWidth="1"/>
    <col min="2" max="2" width="20.83203125" bestFit="1" customWidth="1"/>
    <col min="3" max="3" width="8.1640625" style="15" bestFit="1" customWidth="1"/>
    <col min="4" max="4" width="11.5" style="16" bestFit="1" customWidth="1"/>
    <col min="5" max="5" width="15.33203125" style="14" bestFit="1" customWidth="1"/>
    <col min="6" max="7" width="12.1640625" style="16" bestFit="1" customWidth="1"/>
    <col min="8" max="8" width="15.1640625" style="14" bestFit="1" customWidth="1"/>
    <col min="9" max="9" width="12" style="14" bestFit="1" customWidth="1"/>
    <col min="10" max="10" width="12.1640625" style="5" bestFit="1" customWidth="1"/>
    <col min="11" max="11" width="16.6640625" style="4" bestFit="1" customWidth="1"/>
    <col min="12" max="12" width="11.1640625" style="10" bestFit="1" customWidth="1"/>
    <col min="13" max="13" width="19" style="10" bestFit="1" customWidth="1"/>
    <col min="14" max="14" width="8.6640625" style="10" bestFit="1" customWidth="1"/>
    <col min="15" max="15" width="13.83203125" style="10" bestFit="1" customWidth="1"/>
  </cols>
  <sheetData>
    <row r="1" spans="1:15" s="6" customFormat="1" x14ac:dyDescent="0.2">
      <c r="A1" s="6" t="s">
        <v>0</v>
      </c>
      <c r="B1" s="6" t="s">
        <v>1</v>
      </c>
      <c r="C1" s="11" t="s">
        <v>2</v>
      </c>
      <c r="D1" s="12" t="s">
        <v>3</v>
      </c>
      <c r="E1" s="13" t="s">
        <v>382</v>
      </c>
      <c r="F1" s="12" t="s">
        <v>4</v>
      </c>
      <c r="G1" s="12" t="s">
        <v>5</v>
      </c>
      <c r="H1" s="13" t="s">
        <v>9</v>
      </c>
      <c r="I1" s="13" t="s">
        <v>6</v>
      </c>
      <c r="J1" s="7" t="s">
        <v>7</v>
      </c>
      <c r="K1" s="8" t="s">
        <v>8</v>
      </c>
      <c r="L1" s="9" t="s">
        <v>11</v>
      </c>
      <c r="M1" s="9" t="s">
        <v>12</v>
      </c>
      <c r="N1" s="9" t="s">
        <v>10</v>
      </c>
      <c r="O1" s="9" t="s">
        <v>379</v>
      </c>
    </row>
    <row r="2" spans="1:15" x14ac:dyDescent="0.2">
      <c r="A2">
        <v>1700243</v>
      </c>
      <c r="B2" t="s">
        <v>13</v>
      </c>
      <c r="C2" s="15">
        <v>36724</v>
      </c>
      <c r="D2" s="16">
        <v>58636</v>
      </c>
      <c r="E2" s="14">
        <v>0.53066113062919196</v>
      </c>
      <c r="F2" s="16">
        <v>1025320993</v>
      </c>
      <c r="G2" s="16">
        <v>1056052138</v>
      </c>
      <c r="H2" s="14">
        <v>0.76445790529202295</v>
      </c>
      <c r="I2" s="14">
        <v>0.57489999999999997</v>
      </c>
      <c r="J2" s="5">
        <f t="shared" ref="J2:J65" si="0">F2+G2</f>
        <v>2081373131</v>
      </c>
      <c r="K2" s="4">
        <f t="shared" ref="K2:K65" si="1">J2/C2</f>
        <v>56676.100942163161</v>
      </c>
      <c r="L2" s="10">
        <f>LN(J2)</f>
        <v>21.456293671985065</v>
      </c>
      <c r="M2" s="10">
        <f>LN(K2)</f>
        <v>10.945107900721474</v>
      </c>
      <c r="N2" s="10">
        <f t="shared" ref="N2:N65" si="2">LN(C2)</f>
        <v>10.511185771263591</v>
      </c>
      <c r="O2" s="10">
        <f t="shared" ref="O2:O65" si="3">LN(D2)</f>
        <v>10.979104121409922</v>
      </c>
    </row>
    <row r="3" spans="1:15" x14ac:dyDescent="0.2">
      <c r="A3">
        <v>1700685</v>
      </c>
      <c r="B3" t="s">
        <v>14</v>
      </c>
      <c r="C3" s="15">
        <v>30910</v>
      </c>
      <c r="D3" s="16">
        <v>103291</v>
      </c>
      <c r="E3" s="14">
        <v>0.76110581506196295</v>
      </c>
      <c r="F3" s="16">
        <v>771024273</v>
      </c>
      <c r="G3" s="16">
        <v>852365740</v>
      </c>
      <c r="H3" s="14">
        <v>0.94335362261928102</v>
      </c>
      <c r="I3" s="14">
        <v>5.1400000000000001E-2</v>
      </c>
      <c r="J3" s="5">
        <f t="shared" si="0"/>
        <v>1623390013</v>
      </c>
      <c r="K3" s="4">
        <f t="shared" si="1"/>
        <v>52519.896894208992</v>
      </c>
      <c r="L3" s="10">
        <f t="shared" ref="L3:L66" si="4">LN(J3)</f>
        <v>21.207782400369013</v>
      </c>
      <c r="M3" s="10">
        <f t="shared" ref="M3:M66" si="5">LN(K3)</f>
        <v>10.868947365242851</v>
      </c>
      <c r="N3" s="10">
        <f t="shared" si="2"/>
        <v>10.338835035126163</v>
      </c>
      <c r="O3" s="10">
        <f t="shared" si="3"/>
        <v>11.545305526433143</v>
      </c>
    </row>
    <row r="4" spans="1:15" x14ac:dyDescent="0.2">
      <c r="A4">
        <v>1701010</v>
      </c>
      <c r="B4" t="s">
        <v>15</v>
      </c>
      <c r="C4" s="15">
        <v>18880</v>
      </c>
      <c r="D4" s="16">
        <v>52432</v>
      </c>
      <c r="E4" s="14">
        <v>0.57338070511068595</v>
      </c>
      <c r="F4" s="16">
        <v>371757387</v>
      </c>
      <c r="G4" s="16">
        <v>493231381</v>
      </c>
      <c r="H4" s="14">
        <v>0.86813186813186805</v>
      </c>
      <c r="I4" s="14">
        <v>2.18E-2</v>
      </c>
      <c r="J4" s="5">
        <f t="shared" si="0"/>
        <v>864988768</v>
      </c>
      <c r="K4" s="4">
        <f t="shared" si="1"/>
        <v>45815.083050847461</v>
      </c>
      <c r="L4" s="10">
        <f t="shared" si="4"/>
        <v>20.578227079840751</v>
      </c>
      <c r="M4" s="10">
        <f t="shared" si="5"/>
        <v>10.732368640141258</v>
      </c>
      <c r="N4" s="10">
        <f t="shared" si="2"/>
        <v>9.8458584396994908</v>
      </c>
      <c r="O4" s="10">
        <f t="shared" si="3"/>
        <v>10.867272370938595</v>
      </c>
    </row>
    <row r="5" spans="1:15" x14ac:dyDescent="0.2">
      <c r="A5">
        <v>1701595</v>
      </c>
      <c r="B5" t="s">
        <v>16</v>
      </c>
      <c r="C5" s="15">
        <v>14258</v>
      </c>
      <c r="D5" s="16">
        <v>80219</v>
      </c>
      <c r="E5" s="14">
        <v>0.66223193010325598</v>
      </c>
      <c r="F5" s="16">
        <v>402795034</v>
      </c>
      <c r="G5" s="16">
        <v>309799330</v>
      </c>
      <c r="H5" s="14">
        <v>0.95518970780636703</v>
      </c>
      <c r="I5" s="14">
        <v>0</v>
      </c>
      <c r="J5" s="5">
        <f t="shared" si="0"/>
        <v>712594364</v>
      </c>
      <c r="K5" s="4">
        <f t="shared" si="1"/>
        <v>49978.56389395427</v>
      </c>
      <c r="L5" s="10">
        <f t="shared" si="4"/>
        <v>20.38442290203934</v>
      </c>
      <c r="M5" s="10">
        <f t="shared" si="5"/>
        <v>10.819349470361765</v>
      </c>
      <c r="N5" s="10">
        <f t="shared" si="2"/>
        <v>9.5650734316775736</v>
      </c>
      <c r="O5" s="10">
        <f t="shared" si="3"/>
        <v>11.292515673527074</v>
      </c>
    </row>
    <row r="6" spans="1:15" x14ac:dyDescent="0.2">
      <c r="A6">
        <v>1702154</v>
      </c>
      <c r="B6" t="s">
        <v>17</v>
      </c>
      <c r="C6" s="15">
        <v>75249</v>
      </c>
      <c r="D6" s="16">
        <v>87790</v>
      </c>
      <c r="E6" s="14">
        <v>0.79308675445391097</v>
      </c>
      <c r="F6" s="16">
        <v>1268446068</v>
      </c>
      <c r="G6" s="16">
        <v>2896943647</v>
      </c>
      <c r="H6" s="14">
        <v>0.95572631465555902</v>
      </c>
      <c r="I6" s="14">
        <v>0.17219999999999999</v>
      </c>
      <c r="J6" s="5">
        <f t="shared" si="0"/>
        <v>4165389715</v>
      </c>
      <c r="K6" s="4">
        <f t="shared" si="1"/>
        <v>55354.751757498438</v>
      </c>
      <c r="L6" s="10">
        <f t="shared" si="4"/>
        <v>22.150075677215519</v>
      </c>
      <c r="M6" s="10">
        <f t="shared" si="5"/>
        <v>10.921517783729243</v>
      </c>
      <c r="N6" s="10">
        <f t="shared" si="2"/>
        <v>11.228557893486277</v>
      </c>
      <c r="O6" s="10">
        <f t="shared" si="3"/>
        <v>11.382702877920254</v>
      </c>
    </row>
    <row r="7" spans="1:15" x14ac:dyDescent="0.2">
      <c r="A7">
        <v>1703012</v>
      </c>
      <c r="B7" t="s">
        <v>18</v>
      </c>
      <c r="C7" s="15">
        <v>199602</v>
      </c>
      <c r="D7" s="16">
        <v>66848</v>
      </c>
      <c r="E7" s="14">
        <v>0.58363010534785598</v>
      </c>
      <c r="F7" s="16">
        <v>2208304850</v>
      </c>
      <c r="G7" s="16">
        <v>3470093810</v>
      </c>
      <c r="H7" s="14">
        <v>0.76436866571395701</v>
      </c>
      <c r="I7" s="14">
        <v>0.67459999999999998</v>
      </c>
      <c r="J7" s="5">
        <f t="shared" si="0"/>
        <v>5678398660</v>
      </c>
      <c r="K7" s="4">
        <f t="shared" si="1"/>
        <v>28448.606025991725</v>
      </c>
      <c r="L7" s="10">
        <f t="shared" si="4"/>
        <v>22.459935103874511</v>
      </c>
      <c r="M7" s="10">
        <f t="shared" si="5"/>
        <v>10.25585444102513</v>
      </c>
      <c r="N7" s="10">
        <f t="shared" si="2"/>
        <v>12.20408066284938</v>
      </c>
      <c r="O7" s="10">
        <f t="shared" si="3"/>
        <v>11.110176664356292</v>
      </c>
    </row>
    <row r="8" spans="1:15" x14ac:dyDescent="0.2">
      <c r="A8">
        <v>1703610</v>
      </c>
      <c r="B8" t="s">
        <v>19</v>
      </c>
      <c r="C8" s="15">
        <v>1602</v>
      </c>
      <c r="D8" s="16">
        <v>123750</v>
      </c>
      <c r="E8" s="14">
        <v>0.69444444444444398</v>
      </c>
      <c r="F8" s="16">
        <v>131769019</v>
      </c>
      <c r="G8" s="16">
        <v>154816472</v>
      </c>
      <c r="H8" s="14">
        <v>0.98913043478260798</v>
      </c>
      <c r="I8" s="14">
        <v>0</v>
      </c>
      <c r="J8" s="5">
        <f t="shared" si="0"/>
        <v>286585491</v>
      </c>
      <c r="K8" s="4">
        <f t="shared" si="1"/>
        <v>178892.31647940076</v>
      </c>
      <c r="L8" s="10">
        <f t="shared" si="4"/>
        <v>19.473547447513027</v>
      </c>
      <c r="M8" s="10">
        <f t="shared" si="5"/>
        <v>12.094539319884722</v>
      </c>
      <c r="N8" s="10">
        <f t="shared" si="2"/>
        <v>7.3790081276283042</v>
      </c>
      <c r="O8" s="10">
        <f t="shared" si="3"/>
        <v>11.726018680430936</v>
      </c>
    </row>
    <row r="9" spans="1:15" x14ac:dyDescent="0.2">
      <c r="A9">
        <v>1703844</v>
      </c>
      <c r="B9" t="s">
        <v>20</v>
      </c>
      <c r="C9" s="15">
        <v>10274</v>
      </c>
      <c r="D9" s="16">
        <v>111528</v>
      </c>
      <c r="E9" s="14">
        <v>0.80062467464861997</v>
      </c>
      <c r="F9" s="16">
        <v>607939367</v>
      </c>
      <c r="G9" s="16">
        <v>609512571</v>
      </c>
      <c r="H9" s="14">
        <v>0.94131652661064402</v>
      </c>
      <c r="I9" s="14">
        <v>0</v>
      </c>
      <c r="J9" s="5">
        <f t="shared" si="0"/>
        <v>1217451938</v>
      </c>
      <c r="K9" s="4">
        <f t="shared" si="1"/>
        <v>118498.33930309518</v>
      </c>
      <c r="L9" s="10">
        <f t="shared" si="4"/>
        <v>20.920025936166464</v>
      </c>
      <c r="M9" s="10">
        <f t="shared" si="5"/>
        <v>11.682654225139249</v>
      </c>
      <c r="N9" s="10">
        <f t="shared" si="2"/>
        <v>9.2373717110272135</v>
      </c>
      <c r="O9" s="10">
        <f t="shared" si="3"/>
        <v>11.622030959432925</v>
      </c>
    </row>
    <row r="10" spans="1:15" x14ac:dyDescent="0.2">
      <c r="A10">
        <v>1703883</v>
      </c>
      <c r="B10" t="s">
        <v>21</v>
      </c>
      <c r="C10" s="15">
        <v>4207</v>
      </c>
      <c r="D10" s="16">
        <v>148893</v>
      </c>
      <c r="E10" s="14">
        <v>0.82386772106398198</v>
      </c>
      <c r="F10" s="16">
        <v>3837524</v>
      </c>
      <c r="G10" s="16">
        <v>458198324</v>
      </c>
      <c r="H10" s="14">
        <v>0.95617110799438898</v>
      </c>
      <c r="I10" s="14">
        <v>3.3599999999999998E-2</v>
      </c>
      <c r="J10" s="5">
        <f t="shared" si="0"/>
        <v>462035848</v>
      </c>
      <c r="K10" s="4">
        <f t="shared" si="1"/>
        <v>109825.49275017828</v>
      </c>
      <c r="L10" s="10">
        <f t="shared" si="4"/>
        <v>19.951153039109418</v>
      </c>
      <c r="M10" s="10">
        <f t="shared" si="5"/>
        <v>11.606647955518898</v>
      </c>
      <c r="N10" s="10">
        <f t="shared" si="2"/>
        <v>8.344505083590521</v>
      </c>
      <c r="O10" s="10">
        <f t="shared" si="3"/>
        <v>11.91098320614997</v>
      </c>
    </row>
    <row r="11" spans="1:15" x14ac:dyDescent="0.2">
      <c r="A11">
        <v>1704013</v>
      </c>
      <c r="B11" t="s">
        <v>22</v>
      </c>
      <c r="C11" s="15">
        <v>40931</v>
      </c>
      <c r="D11" s="16">
        <v>99957</v>
      </c>
      <c r="E11" s="14">
        <v>0.76539654408506796</v>
      </c>
      <c r="F11" s="16">
        <v>241127266</v>
      </c>
      <c r="G11" s="16">
        <v>1051280552</v>
      </c>
      <c r="H11" s="14">
        <v>0.93447558964800304</v>
      </c>
      <c r="I11" s="14">
        <v>0.18840000000000001</v>
      </c>
      <c r="J11" s="5">
        <f t="shared" si="0"/>
        <v>1292407818</v>
      </c>
      <c r="K11" s="4">
        <f t="shared" si="1"/>
        <v>31575.28078962156</v>
      </c>
      <c r="L11" s="10">
        <f t="shared" si="4"/>
        <v>20.979772841107092</v>
      </c>
      <c r="M11" s="10">
        <f t="shared" si="5"/>
        <v>10.360129839962099</v>
      </c>
      <c r="N11" s="10">
        <f t="shared" si="2"/>
        <v>10.619643001144993</v>
      </c>
      <c r="O11" s="10">
        <f t="shared" si="3"/>
        <v>11.512495372493717</v>
      </c>
    </row>
    <row r="12" spans="1:15" x14ac:dyDescent="0.2">
      <c r="A12">
        <v>1704078</v>
      </c>
      <c r="B12" t="s">
        <v>23</v>
      </c>
      <c r="C12" s="15">
        <v>26316</v>
      </c>
      <c r="D12" s="16">
        <v>92094</v>
      </c>
      <c r="E12" s="14">
        <v>0.71639839034205199</v>
      </c>
      <c r="F12" s="16">
        <v>509112300</v>
      </c>
      <c r="G12" s="16">
        <v>955521844</v>
      </c>
      <c r="H12" s="14">
        <v>0.95260186686043202</v>
      </c>
      <c r="I12" s="14">
        <v>0</v>
      </c>
      <c r="J12" s="5">
        <f t="shared" si="0"/>
        <v>1464634144</v>
      </c>
      <c r="K12" s="4">
        <f t="shared" si="1"/>
        <v>55655.652226782186</v>
      </c>
      <c r="L12" s="10">
        <f t="shared" si="4"/>
        <v>21.10487131716943</v>
      </c>
      <c r="M12" s="10">
        <f t="shared" si="5"/>
        <v>10.92693891896354</v>
      </c>
      <c r="N12" s="10">
        <f t="shared" si="2"/>
        <v>10.177932398205888</v>
      </c>
      <c r="O12" s="10">
        <f t="shared" si="3"/>
        <v>11.430565073541462</v>
      </c>
    </row>
    <row r="13" spans="1:15" x14ac:dyDescent="0.2">
      <c r="A13">
        <v>1704303</v>
      </c>
      <c r="B13" t="s">
        <v>24</v>
      </c>
      <c r="C13" s="15">
        <v>13867</v>
      </c>
      <c r="D13" s="16">
        <v>75165</v>
      </c>
      <c r="E13" s="14">
        <v>0.67626827171109205</v>
      </c>
      <c r="F13" s="16">
        <v>59268563</v>
      </c>
      <c r="G13" s="16">
        <v>188250115</v>
      </c>
      <c r="H13" s="14">
        <v>0.88934200374738204</v>
      </c>
      <c r="I13" s="14">
        <v>9.9199999999999997E-2</v>
      </c>
      <c r="J13" s="5">
        <f t="shared" si="0"/>
        <v>247518678</v>
      </c>
      <c r="K13" s="4">
        <f t="shared" si="1"/>
        <v>17849.475589529098</v>
      </c>
      <c r="L13" s="10">
        <f t="shared" si="4"/>
        <v>19.326996603792221</v>
      </c>
      <c r="M13" s="10">
        <f t="shared" si="5"/>
        <v>9.7897294080383563</v>
      </c>
      <c r="N13" s="10">
        <f t="shared" si="2"/>
        <v>9.5372671957538646</v>
      </c>
      <c r="O13" s="10">
        <f t="shared" si="3"/>
        <v>11.227440976061935</v>
      </c>
    </row>
    <row r="14" spans="1:15" x14ac:dyDescent="0.2">
      <c r="A14">
        <v>1704572</v>
      </c>
      <c r="B14" t="s">
        <v>25</v>
      </c>
      <c r="C14" s="15">
        <v>601</v>
      </c>
      <c r="D14" s="16">
        <v>65000</v>
      </c>
      <c r="E14" s="14">
        <v>0.72413793103448199</v>
      </c>
      <c r="F14" s="16">
        <v>499921628</v>
      </c>
      <c r="G14" s="16">
        <v>343734377</v>
      </c>
      <c r="H14" s="14">
        <v>0.90476190476190399</v>
      </c>
      <c r="I14" s="14">
        <v>0</v>
      </c>
      <c r="J14" s="5">
        <f t="shared" si="0"/>
        <v>843656005</v>
      </c>
      <c r="K14" s="4">
        <f t="shared" si="1"/>
        <v>1403753.7520798668</v>
      </c>
      <c r="L14" s="10">
        <f t="shared" si="4"/>
        <v>20.553255392463925</v>
      </c>
      <c r="M14" s="10">
        <f t="shared" si="5"/>
        <v>14.154660457928719</v>
      </c>
      <c r="N14" s="10">
        <f t="shared" si="2"/>
        <v>6.3985949345352076</v>
      </c>
      <c r="O14" s="10">
        <f t="shared" si="3"/>
        <v>11.082142548877775</v>
      </c>
    </row>
    <row r="15" spans="1:15" x14ac:dyDescent="0.2">
      <c r="A15">
        <v>1704585</v>
      </c>
      <c r="B15" t="s">
        <v>26</v>
      </c>
      <c r="C15" s="15">
        <v>4460</v>
      </c>
      <c r="D15" s="16">
        <v>67150</v>
      </c>
      <c r="E15" s="14">
        <v>0.63915094339622602</v>
      </c>
      <c r="F15" s="16">
        <v>46864439</v>
      </c>
      <c r="G15" s="16">
        <v>92588237</v>
      </c>
      <c r="H15" s="14">
        <v>0.92970009674298604</v>
      </c>
      <c r="I15" s="14">
        <v>0</v>
      </c>
      <c r="J15" s="5">
        <f t="shared" si="0"/>
        <v>139452676</v>
      </c>
      <c r="K15" s="4">
        <f t="shared" si="1"/>
        <v>31267.416143497758</v>
      </c>
      <c r="L15" s="10">
        <f t="shared" si="4"/>
        <v>18.753235861527372</v>
      </c>
      <c r="M15" s="10">
        <f t="shared" si="5"/>
        <v>10.350331816513261</v>
      </c>
      <c r="N15" s="10">
        <f t="shared" si="2"/>
        <v>8.4029040450141093</v>
      </c>
      <c r="O15" s="10">
        <f t="shared" si="3"/>
        <v>11.114684201951384</v>
      </c>
    </row>
    <row r="16" spans="1:15" x14ac:dyDescent="0.2">
      <c r="A16">
        <v>1704975</v>
      </c>
      <c r="B16" t="s">
        <v>27</v>
      </c>
      <c r="C16" s="15">
        <v>18839</v>
      </c>
      <c r="D16" s="16">
        <v>55205</v>
      </c>
      <c r="E16" s="14">
        <v>0.59381075826312302</v>
      </c>
      <c r="F16" s="16">
        <v>74687638</v>
      </c>
      <c r="G16" s="16">
        <v>199950499</v>
      </c>
      <c r="H16" s="14">
        <v>0.84753008233058902</v>
      </c>
      <c r="I16" s="14">
        <v>0.83120000000000005</v>
      </c>
      <c r="J16" s="5">
        <f t="shared" si="0"/>
        <v>274638137</v>
      </c>
      <c r="K16" s="4">
        <f t="shared" si="1"/>
        <v>14578.169594989118</v>
      </c>
      <c r="L16" s="10">
        <f t="shared" si="4"/>
        <v>19.43096492366513</v>
      </c>
      <c r="M16" s="10">
        <f t="shared" si="5"/>
        <v>9.5872804554997533</v>
      </c>
      <c r="N16" s="10">
        <f t="shared" si="2"/>
        <v>9.8436844681653746</v>
      </c>
      <c r="O16" s="10">
        <f t="shared" si="3"/>
        <v>10.918808807873237</v>
      </c>
    </row>
    <row r="17" spans="1:15" x14ac:dyDescent="0.2">
      <c r="A17">
        <v>1705248</v>
      </c>
      <c r="B17" t="s">
        <v>28</v>
      </c>
      <c r="C17" s="15">
        <v>18226</v>
      </c>
      <c r="D17" s="16">
        <v>61677</v>
      </c>
      <c r="E17" s="14">
        <v>0.55266084193804599</v>
      </c>
      <c r="F17" s="16">
        <v>627291402</v>
      </c>
      <c r="G17" s="16">
        <v>534202764</v>
      </c>
      <c r="H17" s="14">
        <v>0.77710603770582998</v>
      </c>
      <c r="I17" s="14">
        <v>0.25409999999999999</v>
      </c>
      <c r="J17" s="5">
        <f t="shared" si="0"/>
        <v>1161494166</v>
      </c>
      <c r="K17" s="4">
        <f t="shared" si="1"/>
        <v>63727.32173817623</v>
      </c>
      <c r="L17" s="10">
        <f t="shared" si="4"/>
        <v>20.8729730873468</v>
      </c>
      <c r="M17" s="10">
        <f t="shared" si="5"/>
        <v>11.062368662290726</v>
      </c>
      <c r="N17" s="10">
        <f t="shared" si="2"/>
        <v>9.8106044250560718</v>
      </c>
      <c r="O17" s="10">
        <f t="shared" si="3"/>
        <v>11.029666368922044</v>
      </c>
    </row>
    <row r="18" spans="1:15" x14ac:dyDescent="0.2">
      <c r="A18">
        <v>1705404</v>
      </c>
      <c r="B18" t="s">
        <v>29</v>
      </c>
      <c r="C18" s="15">
        <v>5073</v>
      </c>
      <c r="D18" s="16">
        <v>67130</v>
      </c>
      <c r="E18" s="14">
        <v>0.69863013698630105</v>
      </c>
      <c r="F18" s="16">
        <v>22353878</v>
      </c>
      <c r="G18" s="16">
        <v>87228533</v>
      </c>
      <c r="H18" s="14">
        <v>0.86031402273957702</v>
      </c>
      <c r="I18" s="14">
        <v>0</v>
      </c>
      <c r="J18" s="5">
        <f t="shared" si="0"/>
        <v>109582411</v>
      </c>
      <c r="K18" s="4">
        <f t="shared" si="1"/>
        <v>21601.106051645969</v>
      </c>
      <c r="L18" s="10">
        <f t="shared" si="4"/>
        <v>18.512187436022678</v>
      </c>
      <c r="M18" s="10">
        <f t="shared" si="5"/>
        <v>9.9804997984559893</v>
      </c>
      <c r="N18" s="10">
        <f t="shared" si="2"/>
        <v>8.5316876375666908</v>
      </c>
      <c r="O18" s="10">
        <f t="shared" si="3"/>
        <v>11.114386316932798</v>
      </c>
    </row>
    <row r="19" spans="1:15" x14ac:dyDescent="0.2">
      <c r="A19">
        <v>1705573</v>
      </c>
      <c r="B19" t="s">
        <v>30</v>
      </c>
      <c r="C19" s="15">
        <v>54917</v>
      </c>
      <c r="D19" s="16">
        <v>59801</v>
      </c>
      <c r="E19" s="14">
        <v>0.59721608484312805</v>
      </c>
      <c r="F19" s="16">
        <v>404813272</v>
      </c>
      <c r="G19" s="16">
        <v>600456432</v>
      </c>
      <c r="H19" s="14">
        <v>0.79171785993521704</v>
      </c>
      <c r="I19" s="14">
        <v>0.72570000000000001</v>
      </c>
      <c r="J19" s="5">
        <f t="shared" si="0"/>
        <v>1005269704</v>
      </c>
      <c r="K19" s="4">
        <f t="shared" si="1"/>
        <v>18305.255276143998</v>
      </c>
      <c r="L19" s="10">
        <f t="shared" si="4"/>
        <v>20.728521704643814</v>
      </c>
      <c r="M19" s="10">
        <f t="shared" si="5"/>
        <v>9.8149434711628594</v>
      </c>
      <c r="N19" s="10">
        <f t="shared" si="2"/>
        <v>10.913578233480955</v>
      </c>
      <c r="O19" s="10">
        <f t="shared" si="3"/>
        <v>10.998777662206932</v>
      </c>
    </row>
    <row r="20" spans="1:15" x14ac:dyDescent="0.2">
      <c r="A20">
        <v>1705976</v>
      </c>
      <c r="B20" t="s">
        <v>31</v>
      </c>
      <c r="C20" s="15">
        <v>1142</v>
      </c>
      <c r="D20" s="16">
        <v>84464</v>
      </c>
      <c r="E20" s="14">
        <v>0.74231678486997599</v>
      </c>
      <c r="F20" s="16">
        <v>38445206</v>
      </c>
      <c r="G20" s="16">
        <v>27824217</v>
      </c>
      <c r="H20" s="14">
        <v>0.963963963963964</v>
      </c>
      <c r="I20" s="14">
        <v>0</v>
      </c>
      <c r="J20" s="5">
        <f t="shared" si="0"/>
        <v>66269423</v>
      </c>
      <c r="K20" s="4">
        <f t="shared" si="1"/>
        <v>58029.267075306481</v>
      </c>
      <c r="L20" s="10">
        <f t="shared" si="4"/>
        <v>18.009239157221014</v>
      </c>
      <c r="M20" s="10">
        <f t="shared" si="5"/>
        <v>10.968702767005057</v>
      </c>
      <c r="N20" s="10">
        <f t="shared" si="2"/>
        <v>7.0405363902159559</v>
      </c>
      <c r="O20" s="10">
        <f t="shared" si="3"/>
        <v>11.344080687063398</v>
      </c>
    </row>
    <row r="21" spans="1:15" x14ac:dyDescent="0.2">
      <c r="A21">
        <v>1706587</v>
      </c>
      <c r="B21" t="s">
        <v>32</v>
      </c>
      <c r="C21" s="15">
        <v>21894</v>
      </c>
      <c r="D21" s="16">
        <v>78720</v>
      </c>
      <c r="E21" s="14">
        <v>0.64156764168190095</v>
      </c>
      <c r="F21" s="16">
        <v>812500737</v>
      </c>
      <c r="G21" s="16">
        <v>811233218</v>
      </c>
      <c r="H21" s="14">
        <v>0.91804170444242905</v>
      </c>
      <c r="I21" s="14">
        <v>0.125</v>
      </c>
      <c r="J21" s="5">
        <f t="shared" si="0"/>
        <v>1623733955</v>
      </c>
      <c r="K21" s="4">
        <f t="shared" si="1"/>
        <v>74163.421713711519</v>
      </c>
      <c r="L21" s="10">
        <f t="shared" si="4"/>
        <v>21.207994244452994</v>
      </c>
      <c r="M21" s="10">
        <f t="shared" si="5"/>
        <v>11.214026338788491</v>
      </c>
      <c r="N21" s="10">
        <f t="shared" si="2"/>
        <v>9.993967905664503</v>
      </c>
      <c r="O21" s="10">
        <f t="shared" si="3"/>
        <v>11.273652531726135</v>
      </c>
    </row>
    <row r="22" spans="1:15" x14ac:dyDescent="0.2">
      <c r="A22">
        <v>1706704</v>
      </c>
      <c r="B22" t="s">
        <v>33</v>
      </c>
      <c r="C22" s="15">
        <v>23112</v>
      </c>
      <c r="D22" s="16">
        <v>41340</v>
      </c>
      <c r="E22" s="14">
        <v>0.435982470685775</v>
      </c>
      <c r="F22" s="16">
        <v>140930160</v>
      </c>
      <c r="G22" s="16">
        <v>204634824</v>
      </c>
      <c r="H22" s="14">
        <v>0.79555260537670103</v>
      </c>
      <c r="I22" s="14">
        <v>1</v>
      </c>
      <c r="J22" s="5">
        <f t="shared" si="0"/>
        <v>345564984</v>
      </c>
      <c r="K22" s="4">
        <f t="shared" si="1"/>
        <v>14951.755970924196</v>
      </c>
      <c r="L22" s="10">
        <f t="shared" si="4"/>
        <v>19.660691270316569</v>
      </c>
      <c r="M22" s="10">
        <f t="shared" si="5"/>
        <v>9.6125840281704971</v>
      </c>
      <c r="N22" s="10">
        <f t="shared" si="2"/>
        <v>10.048107242146072</v>
      </c>
      <c r="O22" s="10">
        <f t="shared" si="3"/>
        <v>10.62958583323576</v>
      </c>
    </row>
    <row r="23" spans="1:15" x14ac:dyDescent="0.2">
      <c r="A23">
        <v>1707133</v>
      </c>
      <c r="B23" t="s">
        <v>34</v>
      </c>
      <c r="C23" s="15">
        <v>75178</v>
      </c>
      <c r="D23" s="16">
        <v>83419</v>
      </c>
      <c r="E23" s="14">
        <v>0.66509967002666903</v>
      </c>
      <c r="F23" s="16">
        <v>1552042005</v>
      </c>
      <c r="G23" s="16">
        <v>1976963054</v>
      </c>
      <c r="H23" s="14">
        <v>0.88524243513564904</v>
      </c>
      <c r="I23" s="14">
        <v>0.25719999999999998</v>
      </c>
      <c r="J23" s="5">
        <f t="shared" si="0"/>
        <v>3529005059</v>
      </c>
      <c r="K23" s="4">
        <f t="shared" si="1"/>
        <v>46941.991792811728</v>
      </c>
      <c r="L23" s="10">
        <f t="shared" si="4"/>
        <v>21.984281815189096</v>
      </c>
      <c r="M23" s="10">
        <f t="shared" si="5"/>
        <v>10.756667901244688</v>
      </c>
      <c r="N23" s="10">
        <f t="shared" si="2"/>
        <v>11.227613913944408</v>
      </c>
      <c r="O23" s="10">
        <f t="shared" si="3"/>
        <v>11.331631380146119</v>
      </c>
    </row>
    <row r="24" spans="1:15" x14ac:dyDescent="0.2">
      <c r="A24">
        <v>1707640</v>
      </c>
      <c r="B24" t="s">
        <v>35</v>
      </c>
      <c r="C24" s="15">
        <v>760</v>
      </c>
      <c r="D24" s="16">
        <v>61250</v>
      </c>
      <c r="E24" s="14">
        <v>0.57947019867549598</v>
      </c>
      <c r="F24" s="16">
        <v>3763614</v>
      </c>
      <c r="G24" s="16">
        <v>11428356</v>
      </c>
      <c r="H24" s="14">
        <v>0.89717741935483797</v>
      </c>
      <c r="I24" s="14">
        <v>0</v>
      </c>
      <c r="J24" s="5">
        <f t="shared" si="0"/>
        <v>15191970</v>
      </c>
      <c r="K24" s="4">
        <f t="shared" si="1"/>
        <v>19989.434210526317</v>
      </c>
      <c r="L24" s="10">
        <f t="shared" si="4"/>
        <v>16.536277556748772</v>
      </c>
      <c r="M24" s="10">
        <f t="shared" si="5"/>
        <v>9.9029591234683938</v>
      </c>
      <c r="N24" s="10">
        <f t="shared" si="2"/>
        <v>6.633318433280377</v>
      </c>
      <c r="O24" s="10">
        <f t="shared" si="3"/>
        <v>11.022719128406973</v>
      </c>
    </row>
    <row r="25" spans="1:15" x14ac:dyDescent="0.2">
      <c r="A25">
        <v>1707770</v>
      </c>
      <c r="B25" t="s">
        <v>36</v>
      </c>
      <c r="C25" s="15">
        <v>6203</v>
      </c>
      <c r="D25" s="16">
        <v>62734</v>
      </c>
      <c r="E25" s="14">
        <v>0.56492209348781397</v>
      </c>
      <c r="F25" s="16">
        <v>44358206</v>
      </c>
      <c r="G25" s="16">
        <v>105298524</v>
      </c>
      <c r="H25" s="14">
        <v>0.93904109589041096</v>
      </c>
      <c r="I25" s="14">
        <v>0</v>
      </c>
      <c r="J25" s="5">
        <f t="shared" si="0"/>
        <v>149656730</v>
      </c>
      <c r="K25" s="4">
        <f t="shared" si="1"/>
        <v>24126.508141221988</v>
      </c>
      <c r="L25" s="10">
        <f t="shared" si="4"/>
        <v>18.823854762852189</v>
      </c>
      <c r="M25" s="10">
        <f t="shared" si="5"/>
        <v>10.091066437879073</v>
      </c>
      <c r="N25" s="10">
        <f t="shared" si="2"/>
        <v>8.732788324973118</v>
      </c>
      <c r="O25" s="10">
        <f t="shared" si="3"/>
        <v>11.046658844401401</v>
      </c>
    </row>
    <row r="26" spans="1:15" x14ac:dyDescent="0.2">
      <c r="A26">
        <v>1708225</v>
      </c>
      <c r="B26" t="s">
        <v>37</v>
      </c>
      <c r="C26" s="15">
        <v>16187</v>
      </c>
      <c r="D26" s="16">
        <v>54198</v>
      </c>
      <c r="E26" s="14">
        <v>0.57222421846927696</v>
      </c>
      <c r="F26" s="16">
        <v>629020300</v>
      </c>
      <c r="G26" s="16">
        <v>392215343</v>
      </c>
      <c r="H26" s="14">
        <v>0.80635992183336203</v>
      </c>
      <c r="I26" s="14">
        <v>0.29220000000000002</v>
      </c>
      <c r="J26" s="5">
        <f t="shared" si="0"/>
        <v>1021235643</v>
      </c>
      <c r="K26" s="4">
        <f t="shared" si="1"/>
        <v>63089.864891579666</v>
      </c>
      <c r="L26" s="10">
        <f t="shared" si="4"/>
        <v>20.744279145777735</v>
      </c>
      <c r="M26" s="10">
        <f t="shared" si="5"/>
        <v>11.052315415843774</v>
      </c>
      <c r="N26" s="10">
        <f t="shared" si="2"/>
        <v>9.6919637299339598</v>
      </c>
      <c r="O26" s="10">
        <f t="shared" si="3"/>
        <v>10.900399286377899</v>
      </c>
    </row>
    <row r="27" spans="1:15" x14ac:dyDescent="0.2">
      <c r="A27">
        <v>1708446</v>
      </c>
      <c r="B27" t="s">
        <v>38</v>
      </c>
      <c r="C27" s="15">
        <v>7692</v>
      </c>
      <c r="D27" s="16">
        <v>53100</v>
      </c>
      <c r="E27" s="14">
        <v>0.56678029129222096</v>
      </c>
      <c r="F27" s="16">
        <v>208719141</v>
      </c>
      <c r="G27" s="16">
        <v>195050628</v>
      </c>
      <c r="H27" s="14">
        <v>0.89719778429455799</v>
      </c>
      <c r="I27" s="14">
        <v>0.6855</v>
      </c>
      <c r="J27" s="5">
        <f t="shared" si="0"/>
        <v>403769769</v>
      </c>
      <c r="K27" s="4">
        <f t="shared" si="1"/>
        <v>52492.169656786275</v>
      </c>
      <c r="L27" s="10">
        <f t="shared" si="4"/>
        <v>19.81635539476996</v>
      </c>
      <c r="M27" s="10">
        <f t="shared" si="5"/>
        <v>10.868419288061292</v>
      </c>
      <c r="N27" s="10">
        <f t="shared" si="2"/>
        <v>8.9479361067086707</v>
      </c>
      <c r="O27" s="10">
        <f t="shared" si="3"/>
        <v>10.879932207230031</v>
      </c>
    </row>
    <row r="28" spans="1:15" x14ac:dyDescent="0.2">
      <c r="A28">
        <v>1708576</v>
      </c>
      <c r="B28" t="s">
        <v>39</v>
      </c>
      <c r="C28" s="15">
        <v>18494</v>
      </c>
      <c r="D28" s="16">
        <v>78481</v>
      </c>
      <c r="E28" s="14">
        <v>0.734873646209386</v>
      </c>
      <c r="F28" s="16">
        <v>86521834</v>
      </c>
      <c r="G28" s="16">
        <v>347060816</v>
      </c>
      <c r="H28" s="14">
        <v>0.94718581341557395</v>
      </c>
      <c r="I28" s="14">
        <v>0.7802</v>
      </c>
      <c r="J28" s="5">
        <f t="shared" si="0"/>
        <v>433582650</v>
      </c>
      <c r="K28" s="4">
        <f t="shared" si="1"/>
        <v>23444.503622796583</v>
      </c>
      <c r="L28" s="10">
        <f t="shared" si="4"/>
        <v>19.887592993451499</v>
      </c>
      <c r="M28" s="10">
        <f t="shared" si="5"/>
        <v>10.062391359313914</v>
      </c>
      <c r="N28" s="10">
        <f t="shared" si="2"/>
        <v>9.8252016341375832</v>
      </c>
      <c r="O28" s="10">
        <f t="shared" si="3"/>
        <v>11.270611836257963</v>
      </c>
    </row>
    <row r="29" spans="1:15" x14ac:dyDescent="0.2">
      <c r="A29">
        <v>1709447</v>
      </c>
      <c r="B29" t="s">
        <v>40</v>
      </c>
      <c r="C29" s="15">
        <v>40853</v>
      </c>
      <c r="D29" s="16">
        <v>106564</v>
      </c>
      <c r="E29" s="14">
        <v>0.77891373801916897</v>
      </c>
      <c r="F29" s="16">
        <v>667261108</v>
      </c>
      <c r="G29" s="16">
        <v>1614251028</v>
      </c>
      <c r="H29" s="14">
        <v>0.97372056197567403</v>
      </c>
      <c r="I29" s="14">
        <v>4.1000000000000003E-3</v>
      </c>
      <c r="J29" s="5">
        <f t="shared" si="0"/>
        <v>2281512136</v>
      </c>
      <c r="K29" s="4">
        <f t="shared" si="1"/>
        <v>55846.868920275134</v>
      </c>
      <c r="L29" s="10">
        <f t="shared" si="4"/>
        <v>21.548104277625058</v>
      </c>
      <c r="M29" s="10">
        <f t="shared" si="5"/>
        <v>10.930368740620965</v>
      </c>
      <c r="N29" s="10">
        <f t="shared" si="2"/>
        <v>10.617735537004092</v>
      </c>
      <c r="O29" s="10">
        <f t="shared" si="3"/>
        <v>11.576501022607237</v>
      </c>
    </row>
    <row r="30" spans="1:15" x14ac:dyDescent="0.2">
      <c r="A30">
        <v>1709531</v>
      </c>
      <c r="B30" t="s">
        <v>41</v>
      </c>
      <c r="C30" s="15">
        <v>1099</v>
      </c>
      <c r="D30" s="16">
        <v>120313</v>
      </c>
      <c r="E30" s="14">
        <v>0.85635359116022103</v>
      </c>
      <c r="F30" s="16">
        <v>933237</v>
      </c>
      <c r="G30" s="16">
        <v>57360908</v>
      </c>
      <c r="H30" s="14">
        <v>0.94172932330826997</v>
      </c>
      <c r="I30" s="14">
        <v>0</v>
      </c>
      <c r="J30" s="5">
        <f t="shared" si="0"/>
        <v>58294145</v>
      </c>
      <c r="K30" s="4">
        <f t="shared" si="1"/>
        <v>53042.898089171977</v>
      </c>
      <c r="L30" s="10">
        <f t="shared" si="4"/>
        <v>17.881012217460942</v>
      </c>
      <c r="M30" s="10">
        <f t="shared" si="5"/>
        <v>10.878856263057322</v>
      </c>
      <c r="N30" s="10">
        <f t="shared" si="2"/>
        <v>7.0021559544036212</v>
      </c>
      <c r="O30" s="10">
        <f t="shared" si="3"/>
        <v>11.697851959299761</v>
      </c>
    </row>
    <row r="31" spans="1:15" x14ac:dyDescent="0.2">
      <c r="A31">
        <v>1709642</v>
      </c>
      <c r="B31" t="s">
        <v>42</v>
      </c>
      <c r="C31" s="15">
        <v>28534</v>
      </c>
      <c r="D31" s="16">
        <v>55777</v>
      </c>
      <c r="E31" s="14">
        <v>0.60190873189995597</v>
      </c>
      <c r="F31" s="16">
        <v>338830761</v>
      </c>
      <c r="G31" s="16">
        <v>425932572</v>
      </c>
      <c r="H31" s="14">
        <v>0.81192059917247095</v>
      </c>
      <c r="I31" s="14">
        <v>0.66339999999999999</v>
      </c>
      <c r="J31" s="5">
        <f t="shared" si="0"/>
        <v>764763333</v>
      </c>
      <c r="K31" s="4">
        <f t="shared" si="1"/>
        <v>26801.827048433446</v>
      </c>
      <c r="L31" s="10">
        <f t="shared" si="4"/>
        <v>20.455076975299011</v>
      </c>
      <c r="M31" s="10">
        <f t="shared" si="5"/>
        <v>10.196225337624254</v>
      </c>
      <c r="N31" s="10">
        <f t="shared" si="2"/>
        <v>10.258851637674759</v>
      </c>
      <c r="O31" s="10">
        <f t="shared" si="3"/>
        <v>10.929116877017318</v>
      </c>
    </row>
    <row r="32" spans="1:15" x14ac:dyDescent="0.2">
      <c r="A32">
        <v>1709759</v>
      </c>
      <c r="B32" t="s">
        <v>43</v>
      </c>
      <c r="C32" s="15">
        <v>627</v>
      </c>
      <c r="D32" s="16">
        <v>76146</v>
      </c>
      <c r="E32" s="14">
        <v>0.61176470588235299</v>
      </c>
      <c r="F32" s="16">
        <v>4755011</v>
      </c>
      <c r="G32" s="16">
        <v>15008329</v>
      </c>
      <c r="H32" s="14">
        <v>0.95095948827292098</v>
      </c>
      <c r="I32" s="14">
        <v>0</v>
      </c>
      <c r="J32" s="5">
        <f t="shared" si="0"/>
        <v>19763340</v>
      </c>
      <c r="K32" s="4">
        <f t="shared" si="1"/>
        <v>31520.478468899521</v>
      </c>
      <c r="L32" s="10">
        <f t="shared" si="4"/>
        <v>16.799339264340396</v>
      </c>
      <c r="M32" s="10">
        <f t="shared" si="5"/>
        <v>10.358392723707476</v>
      </c>
      <c r="N32" s="10">
        <f t="shared" si="2"/>
        <v>6.4409465406329209</v>
      </c>
      <c r="O32" s="10">
        <f t="shared" si="3"/>
        <v>11.240407829038219</v>
      </c>
    </row>
    <row r="33" spans="1:15" x14ac:dyDescent="0.2">
      <c r="A33">
        <v>1709798</v>
      </c>
      <c r="B33" t="s">
        <v>44</v>
      </c>
      <c r="C33" s="15">
        <v>4119</v>
      </c>
      <c r="D33" s="16">
        <v>43342</v>
      </c>
      <c r="E33" s="14">
        <v>0.47364620938628099</v>
      </c>
      <c r="F33" s="16">
        <v>9623055</v>
      </c>
      <c r="G33" s="16">
        <v>42536938</v>
      </c>
      <c r="H33" s="14">
        <v>0.86094674556213002</v>
      </c>
      <c r="I33" s="14">
        <v>1</v>
      </c>
      <c r="J33" s="5">
        <f t="shared" si="0"/>
        <v>52159993</v>
      </c>
      <c r="K33" s="4">
        <f t="shared" si="1"/>
        <v>12663.26608400097</v>
      </c>
      <c r="L33" s="10">
        <f t="shared" si="4"/>
        <v>17.76982634138021</v>
      </c>
      <c r="M33" s="10">
        <f t="shared" si="5"/>
        <v>9.4464606469441286</v>
      </c>
      <c r="N33" s="10">
        <f t="shared" si="2"/>
        <v>8.323365694436081</v>
      </c>
      <c r="O33" s="10">
        <f t="shared" si="3"/>
        <v>10.676877420772277</v>
      </c>
    </row>
    <row r="34" spans="1:15" x14ac:dyDescent="0.2">
      <c r="A34">
        <v>1709980</v>
      </c>
      <c r="B34" t="s">
        <v>45</v>
      </c>
      <c r="C34" s="15">
        <v>10801</v>
      </c>
      <c r="D34" s="16">
        <v>134706</v>
      </c>
      <c r="E34" s="14">
        <v>0.80236117184083899</v>
      </c>
      <c r="F34" s="16">
        <v>162670854</v>
      </c>
      <c r="G34" s="16">
        <v>1055358565</v>
      </c>
      <c r="H34" s="14">
        <v>0.97559544761234296</v>
      </c>
      <c r="I34" s="14">
        <v>0</v>
      </c>
      <c r="J34" s="5">
        <f t="shared" si="0"/>
        <v>1218029419</v>
      </c>
      <c r="K34" s="4">
        <f t="shared" si="1"/>
        <v>112770.06008702898</v>
      </c>
      <c r="L34" s="10">
        <f t="shared" si="4"/>
        <v>20.920500159472802</v>
      </c>
      <c r="M34" s="10">
        <f t="shared" si="5"/>
        <v>11.633106158054328</v>
      </c>
      <c r="N34" s="10">
        <f t="shared" si="2"/>
        <v>9.2873940014184733</v>
      </c>
      <c r="O34" s="10">
        <f t="shared" si="3"/>
        <v>11.810849904836271</v>
      </c>
    </row>
    <row r="35" spans="1:15" x14ac:dyDescent="0.2">
      <c r="A35">
        <v>1710487</v>
      </c>
      <c r="B35" t="s">
        <v>46</v>
      </c>
      <c r="C35" s="15">
        <v>36240</v>
      </c>
      <c r="D35" s="16">
        <v>42403</v>
      </c>
      <c r="E35" s="14">
        <v>0.47258755726318902</v>
      </c>
      <c r="F35" s="16">
        <v>508366412</v>
      </c>
      <c r="G35" s="16">
        <v>364448022</v>
      </c>
      <c r="H35" s="14">
        <v>0.85572412627308403</v>
      </c>
      <c r="I35" s="14">
        <v>1</v>
      </c>
      <c r="J35" s="5">
        <f t="shared" si="0"/>
        <v>872814434</v>
      </c>
      <c r="K35" s="4">
        <f t="shared" si="1"/>
        <v>24084.283498896246</v>
      </c>
      <c r="L35" s="10">
        <f t="shared" si="4"/>
        <v>20.587233529926593</v>
      </c>
      <c r="M35" s="10">
        <f t="shared" si="5"/>
        <v>10.089314769769677</v>
      </c>
      <c r="N35" s="10">
        <f t="shared" si="2"/>
        <v>10.497918760156915</v>
      </c>
      <c r="O35" s="10">
        <f t="shared" si="3"/>
        <v>10.654974393434033</v>
      </c>
    </row>
    <row r="36" spans="1:15" x14ac:dyDescent="0.2">
      <c r="A36">
        <v>1710513</v>
      </c>
      <c r="B36" t="s">
        <v>47</v>
      </c>
      <c r="C36" s="15">
        <v>7672</v>
      </c>
      <c r="D36" s="16">
        <v>46250</v>
      </c>
      <c r="E36" s="14">
        <v>0.53040973111395595</v>
      </c>
      <c r="F36" s="16">
        <v>74039889</v>
      </c>
      <c r="G36" s="16">
        <v>67287610</v>
      </c>
      <c r="H36" s="14">
        <v>0.86593033135089204</v>
      </c>
      <c r="I36" s="14">
        <v>0.55430000000000001</v>
      </c>
      <c r="J36" s="5">
        <f t="shared" si="0"/>
        <v>141327499</v>
      </c>
      <c r="K36" s="4">
        <f t="shared" si="1"/>
        <v>18421.206856100103</v>
      </c>
      <c r="L36" s="10">
        <f t="shared" si="4"/>
        <v>18.766590443015676</v>
      </c>
      <c r="M36" s="10">
        <f t="shared" si="5"/>
        <v>9.8212578264524009</v>
      </c>
      <c r="N36" s="10">
        <f t="shared" si="2"/>
        <v>8.9453326165632738</v>
      </c>
      <c r="O36" s="10">
        <f t="shared" si="3"/>
        <v>10.741816742940571</v>
      </c>
    </row>
    <row r="37" spans="1:15" x14ac:dyDescent="0.2">
      <c r="A37">
        <v>1710906</v>
      </c>
      <c r="B37" t="s">
        <v>48</v>
      </c>
      <c r="C37" s="15">
        <v>11192</v>
      </c>
      <c r="D37" s="16">
        <v>131658</v>
      </c>
      <c r="E37" s="14">
        <v>0.87929565464356696</v>
      </c>
      <c r="F37" s="16">
        <v>23849342</v>
      </c>
      <c r="G37" s="16">
        <v>458503589</v>
      </c>
      <c r="H37" s="14">
        <v>0.98767995570321099</v>
      </c>
      <c r="I37" s="14">
        <v>0</v>
      </c>
      <c r="J37" s="5">
        <f t="shared" si="0"/>
        <v>482352931</v>
      </c>
      <c r="K37" s="4">
        <f t="shared" si="1"/>
        <v>43098.010275196568</v>
      </c>
      <c r="L37" s="10">
        <f t="shared" si="4"/>
        <v>19.994186626062842</v>
      </c>
      <c r="M37" s="10">
        <f t="shared" si="5"/>
        <v>10.671232109717524</v>
      </c>
      <c r="N37" s="10">
        <f t="shared" si="2"/>
        <v>9.3229545163453178</v>
      </c>
      <c r="O37" s="10">
        <f t="shared" si="3"/>
        <v>11.787962930263925</v>
      </c>
    </row>
    <row r="38" spans="1:15" x14ac:dyDescent="0.2">
      <c r="A38">
        <v>1711332</v>
      </c>
      <c r="B38" t="s">
        <v>49</v>
      </c>
      <c r="C38" s="15">
        <v>39601</v>
      </c>
      <c r="D38" s="16">
        <v>76078</v>
      </c>
      <c r="E38" s="14">
        <v>0.62458356468628495</v>
      </c>
      <c r="F38" s="16">
        <v>705389577</v>
      </c>
      <c r="G38" s="16">
        <v>1141319709</v>
      </c>
      <c r="H38" s="14">
        <v>0.903061410214407</v>
      </c>
      <c r="I38" s="14">
        <v>0.15939999999999999</v>
      </c>
      <c r="J38" s="5">
        <f t="shared" si="0"/>
        <v>1846709286</v>
      </c>
      <c r="K38" s="4">
        <f t="shared" si="1"/>
        <v>46632.895280422214</v>
      </c>
      <c r="L38" s="10">
        <f t="shared" si="4"/>
        <v>21.336671127832549</v>
      </c>
      <c r="M38" s="10">
        <f t="shared" si="5"/>
        <v>10.750061478383564</v>
      </c>
      <c r="N38" s="10">
        <f t="shared" si="2"/>
        <v>10.586609649448985</v>
      </c>
      <c r="O38" s="10">
        <f t="shared" si="3"/>
        <v>11.239514408755962</v>
      </c>
    </row>
    <row r="39" spans="1:15" x14ac:dyDescent="0.2">
      <c r="A39">
        <v>1711358</v>
      </c>
      <c r="B39" t="s">
        <v>50</v>
      </c>
      <c r="C39" s="15">
        <v>37744</v>
      </c>
      <c r="D39" s="16">
        <v>61489</v>
      </c>
      <c r="E39" s="14">
        <v>0.52811758261822095</v>
      </c>
      <c r="F39" s="16">
        <v>393927914</v>
      </c>
      <c r="G39" s="16">
        <v>507642342</v>
      </c>
      <c r="H39" s="14">
        <v>0.73202377171891297</v>
      </c>
      <c r="I39" s="14">
        <v>0.7389</v>
      </c>
      <c r="J39" s="5">
        <f t="shared" si="0"/>
        <v>901570256</v>
      </c>
      <c r="K39" s="4">
        <f t="shared" si="1"/>
        <v>23886.452310300974</v>
      </c>
      <c r="L39" s="10">
        <f t="shared" si="4"/>
        <v>20.619648529906076</v>
      </c>
      <c r="M39" s="10">
        <f t="shared" si="5"/>
        <v>10.081066728258619</v>
      </c>
      <c r="N39" s="10">
        <f t="shared" si="2"/>
        <v>10.538581801647457</v>
      </c>
      <c r="O39" s="10">
        <f t="shared" si="3"/>
        <v>11.026613576008314</v>
      </c>
    </row>
    <row r="40" spans="1:15" x14ac:dyDescent="0.2">
      <c r="A40">
        <v>1711592</v>
      </c>
      <c r="B40" t="s">
        <v>51</v>
      </c>
      <c r="C40" s="15">
        <v>17788</v>
      </c>
      <c r="D40" s="16">
        <v>98529</v>
      </c>
      <c r="E40" s="14">
        <v>0.76371581162000302</v>
      </c>
      <c r="F40" s="16">
        <v>137733992</v>
      </c>
      <c r="G40" s="16">
        <v>432427714</v>
      </c>
      <c r="H40" s="14">
        <v>0.95688704065178598</v>
      </c>
      <c r="I40" s="14">
        <v>0</v>
      </c>
      <c r="J40" s="5">
        <f t="shared" si="0"/>
        <v>570161706</v>
      </c>
      <c r="K40" s="4">
        <f t="shared" si="1"/>
        <v>32053.165392399369</v>
      </c>
      <c r="L40" s="10">
        <f t="shared" si="4"/>
        <v>20.16143057329597</v>
      </c>
      <c r="M40" s="10">
        <f t="shared" si="5"/>
        <v>10.375151221665382</v>
      </c>
      <c r="N40" s="10">
        <f t="shared" si="2"/>
        <v>9.7862793516305864</v>
      </c>
      <c r="O40" s="10">
        <f t="shared" si="3"/>
        <v>11.498106200071877</v>
      </c>
    </row>
    <row r="41" spans="1:15" x14ac:dyDescent="0.2">
      <c r="A41">
        <v>1712476</v>
      </c>
      <c r="B41" t="s">
        <v>52</v>
      </c>
      <c r="C41" s="15">
        <v>13086</v>
      </c>
      <c r="D41" s="16">
        <v>88516</v>
      </c>
      <c r="E41" s="14">
        <v>0.81993006993006901</v>
      </c>
      <c r="F41" s="16">
        <v>124569855</v>
      </c>
      <c r="G41" s="16">
        <v>310364132</v>
      </c>
      <c r="H41" s="14">
        <v>0.96262511085772196</v>
      </c>
      <c r="I41" s="14">
        <v>0</v>
      </c>
      <c r="J41" s="5">
        <f t="shared" si="0"/>
        <v>434933987</v>
      </c>
      <c r="K41" s="4">
        <f t="shared" si="1"/>
        <v>33236.587727342201</v>
      </c>
      <c r="L41" s="10">
        <f t="shared" si="4"/>
        <v>19.890704823514163</v>
      </c>
      <c r="M41" s="10">
        <f t="shared" si="5"/>
        <v>10.411406588084478</v>
      </c>
      <c r="N41" s="10">
        <f t="shared" si="2"/>
        <v>9.4792982354296846</v>
      </c>
      <c r="O41" s="10">
        <f t="shared" si="3"/>
        <v>11.390938605615757</v>
      </c>
    </row>
    <row r="42" spans="1:15" x14ac:dyDescent="0.2">
      <c r="A42">
        <v>1714000</v>
      </c>
      <c r="B42" t="s">
        <v>53</v>
      </c>
      <c r="C42" s="15">
        <v>2705994</v>
      </c>
      <c r="D42" s="16">
        <v>52497</v>
      </c>
      <c r="E42" s="14">
        <v>0.56406969585614097</v>
      </c>
      <c r="F42" s="16">
        <v>29578885306</v>
      </c>
      <c r="G42" s="16">
        <v>74020998258</v>
      </c>
      <c r="H42" s="14">
        <v>0.83796720572235806</v>
      </c>
      <c r="I42" s="14">
        <v>0.64339999999999997</v>
      </c>
      <c r="J42" s="5">
        <f t="shared" si="0"/>
        <v>103599883564</v>
      </c>
      <c r="K42" s="4">
        <f t="shared" si="1"/>
        <v>38285.333804879097</v>
      </c>
      <c r="L42" s="10">
        <f t="shared" si="4"/>
        <v>25.363802042871548</v>
      </c>
      <c r="M42" s="10">
        <f t="shared" si="5"/>
        <v>10.552822172456036</v>
      </c>
      <c r="N42" s="10">
        <f t="shared" si="2"/>
        <v>14.810979870415512</v>
      </c>
      <c r="O42" s="10">
        <f t="shared" si="3"/>
        <v>10.868511304089857</v>
      </c>
    </row>
    <row r="43" spans="1:15" x14ac:dyDescent="0.2">
      <c r="A43">
        <v>1714026</v>
      </c>
      <c r="B43" t="s">
        <v>54</v>
      </c>
      <c r="C43" s="15">
        <v>29571</v>
      </c>
      <c r="D43" s="16">
        <v>45843</v>
      </c>
      <c r="E43" s="14">
        <v>0.49151561897416102</v>
      </c>
      <c r="F43" s="16">
        <v>195162520</v>
      </c>
      <c r="G43" s="16">
        <v>330352790</v>
      </c>
      <c r="H43" s="14">
        <v>0.789314252885569</v>
      </c>
      <c r="I43" s="14">
        <v>0.80069999999999997</v>
      </c>
      <c r="J43" s="5">
        <f t="shared" si="0"/>
        <v>525515310</v>
      </c>
      <c r="K43" s="4">
        <f t="shared" si="1"/>
        <v>17771.306685604141</v>
      </c>
      <c r="L43" s="10">
        <f t="shared" si="4"/>
        <v>20.079889882014832</v>
      </c>
      <c r="M43" s="10">
        <f t="shared" si="5"/>
        <v>9.7853404516812841</v>
      </c>
      <c r="N43" s="10">
        <f t="shared" si="2"/>
        <v>10.294549430333548</v>
      </c>
      <c r="O43" s="10">
        <f t="shared" si="3"/>
        <v>10.732977794273367</v>
      </c>
    </row>
    <row r="44" spans="1:15" x14ac:dyDescent="0.2">
      <c r="A44">
        <v>1714065</v>
      </c>
      <c r="B44" t="s">
        <v>55</v>
      </c>
      <c r="C44" s="15">
        <v>14050</v>
      </c>
      <c r="D44" s="16">
        <v>44221</v>
      </c>
      <c r="E44" s="14">
        <v>0.45366336633663301</v>
      </c>
      <c r="F44" s="16">
        <v>337057319</v>
      </c>
      <c r="G44" s="16">
        <v>279666090</v>
      </c>
      <c r="H44" s="14">
        <v>0.87419319549283403</v>
      </c>
      <c r="I44" s="14">
        <v>0.55959999999999999</v>
      </c>
      <c r="J44" s="5">
        <f t="shared" si="0"/>
        <v>616723409</v>
      </c>
      <c r="K44" s="4">
        <f t="shared" si="1"/>
        <v>43894.904555160145</v>
      </c>
      <c r="L44" s="10">
        <f t="shared" si="4"/>
        <v>20.239931197730048</v>
      </c>
      <c r="M44" s="10">
        <f t="shared" si="5"/>
        <v>10.689553522968154</v>
      </c>
      <c r="N44" s="10">
        <f t="shared" si="2"/>
        <v>9.5503776747618918</v>
      </c>
      <c r="O44" s="10">
        <f t="shared" si="3"/>
        <v>10.696955068357459</v>
      </c>
    </row>
    <row r="45" spans="1:15" x14ac:dyDescent="0.2">
      <c r="A45">
        <v>1714351</v>
      </c>
      <c r="B45" t="s">
        <v>56</v>
      </c>
      <c r="C45" s="15">
        <v>81597</v>
      </c>
      <c r="D45" s="16">
        <v>44110</v>
      </c>
      <c r="E45" s="14">
        <v>0.53623893805309697</v>
      </c>
      <c r="F45" s="16">
        <v>785034145</v>
      </c>
      <c r="G45" s="16">
        <v>553571989</v>
      </c>
      <c r="H45" s="14">
        <v>0.60040060090135206</v>
      </c>
      <c r="I45" s="14">
        <v>1</v>
      </c>
      <c r="J45" s="5">
        <f t="shared" si="0"/>
        <v>1338606134</v>
      </c>
      <c r="K45" s="4">
        <f t="shared" si="1"/>
        <v>16405.090064585707</v>
      </c>
      <c r="L45" s="10">
        <f t="shared" si="4"/>
        <v>21.014894711019839</v>
      </c>
      <c r="M45" s="10">
        <f t="shared" si="5"/>
        <v>9.7053469354493611</v>
      </c>
      <c r="N45" s="10">
        <f t="shared" si="2"/>
        <v>11.309547775570477</v>
      </c>
      <c r="O45" s="10">
        <f t="shared" si="3"/>
        <v>10.694441793098985</v>
      </c>
    </row>
    <row r="46" spans="1:15" x14ac:dyDescent="0.2">
      <c r="A46">
        <v>1714572</v>
      </c>
      <c r="B46" t="s">
        <v>57</v>
      </c>
      <c r="C46" s="15">
        <v>8785</v>
      </c>
      <c r="D46" s="16">
        <v>113447</v>
      </c>
      <c r="E46" s="14">
        <v>0.78704856787048505</v>
      </c>
      <c r="F46" s="16">
        <v>91191604</v>
      </c>
      <c r="G46" s="16">
        <v>530825045</v>
      </c>
      <c r="H46" s="14">
        <v>0.96869881710646</v>
      </c>
      <c r="I46" s="14">
        <v>0</v>
      </c>
      <c r="J46" s="5">
        <f t="shared" si="0"/>
        <v>622016649</v>
      </c>
      <c r="K46" s="4">
        <f t="shared" si="1"/>
        <v>70804.399430848032</v>
      </c>
      <c r="L46" s="10">
        <f t="shared" si="4"/>
        <v>20.248477417226255</v>
      </c>
      <c r="M46" s="10">
        <f t="shared" si="5"/>
        <v>11.167676416605058</v>
      </c>
      <c r="N46" s="10">
        <f t="shared" si="2"/>
        <v>9.0808010006211983</v>
      </c>
      <c r="O46" s="10">
        <f t="shared" si="3"/>
        <v>11.639091046491234</v>
      </c>
    </row>
    <row r="47" spans="1:15" x14ac:dyDescent="0.2">
      <c r="A47">
        <v>1715170</v>
      </c>
      <c r="B47" t="s">
        <v>58</v>
      </c>
      <c r="C47" s="15">
        <v>5368</v>
      </c>
      <c r="D47" s="16">
        <v>72188</v>
      </c>
      <c r="E47" s="14">
        <v>0.71150190114068401</v>
      </c>
      <c r="F47" s="16">
        <v>55844282</v>
      </c>
      <c r="G47" s="16">
        <v>108656844</v>
      </c>
      <c r="H47" s="14">
        <v>0.96148630322755602</v>
      </c>
      <c r="I47" s="14">
        <v>0</v>
      </c>
      <c r="J47" s="5">
        <f t="shared" si="0"/>
        <v>164501126</v>
      </c>
      <c r="K47" s="4">
        <f t="shared" si="1"/>
        <v>30644.770119225039</v>
      </c>
      <c r="L47" s="10">
        <f t="shared" si="4"/>
        <v>18.918427973131077</v>
      </c>
      <c r="M47" s="10">
        <f t="shared" si="5"/>
        <v>10.330217294479558</v>
      </c>
      <c r="N47" s="10">
        <f t="shared" si="2"/>
        <v>8.5882106786515173</v>
      </c>
      <c r="O47" s="10">
        <f t="shared" si="3"/>
        <v>11.187029106081189</v>
      </c>
    </row>
    <row r="48" spans="1:15" x14ac:dyDescent="0.2">
      <c r="A48">
        <v>1716691</v>
      </c>
      <c r="B48" t="s">
        <v>59</v>
      </c>
      <c r="C48" s="15">
        <v>16511</v>
      </c>
      <c r="D48" s="16">
        <v>57572</v>
      </c>
      <c r="E48" s="14">
        <v>0.60635868610574395</v>
      </c>
      <c r="F48" s="16">
        <v>121016229</v>
      </c>
      <c r="G48" s="16">
        <v>180391436</v>
      </c>
      <c r="H48" s="14">
        <v>0.92888490819525305</v>
      </c>
      <c r="I48" s="14">
        <v>0.439</v>
      </c>
      <c r="J48" s="5">
        <f t="shared" si="0"/>
        <v>301407665</v>
      </c>
      <c r="K48" s="4">
        <f t="shared" si="1"/>
        <v>18254.961237962569</v>
      </c>
      <c r="L48" s="10">
        <f t="shared" si="4"/>
        <v>19.523974275153805</v>
      </c>
      <c r="M48" s="10">
        <f t="shared" si="5"/>
        <v>9.8121921707219695</v>
      </c>
      <c r="N48" s="10">
        <f t="shared" si="2"/>
        <v>9.7117821044318333</v>
      </c>
      <c r="O48" s="10">
        <f t="shared" si="3"/>
        <v>10.960791617382561</v>
      </c>
    </row>
    <row r="49" spans="1:15" x14ac:dyDescent="0.2">
      <c r="A49">
        <v>1716873</v>
      </c>
      <c r="B49" t="s">
        <v>60</v>
      </c>
      <c r="C49" s="15">
        <v>5954</v>
      </c>
      <c r="D49" s="16">
        <v>52892</v>
      </c>
      <c r="E49" s="14">
        <v>0.55281418658442505</v>
      </c>
      <c r="F49" s="16">
        <v>710494232</v>
      </c>
      <c r="G49" s="16">
        <v>267475294</v>
      </c>
      <c r="H49" s="14">
        <v>0.92246568745485102</v>
      </c>
      <c r="I49" s="14">
        <v>0</v>
      </c>
      <c r="J49" s="5">
        <f t="shared" si="0"/>
        <v>977969526</v>
      </c>
      <c r="K49" s="4">
        <f t="shared" si="1"/>
        <v>164254.20322472288</v>
      </c>
      <c r="L49" s="10">
        <f t="shared" si="4"/>
        <v>20.700989068004422</v>
      </c>
      <c r="M49" s="10">
        <f t="shared" si="5"/>
        <v>12.009170526428699</v>
      </c>
      <c r="N49" s="10">
        <f t="shared" si="2"/>
        <v>8.6918185415757225</v>
      </c>
      <c r="O49" s="10">
        <f t="shared" si="3"/>
        <v>10.876007377676714</v>
      </c>
    </row>
    <row r="50" spans="1:15" x14ac:dyDescent="0.2">
      <c r="A50">
        <v>1717458</v>
      </c>
      <c r="B50" t="s">
        <v>61</v>
      </c>
      <c r="C50" s="15">
        <v>20568</v>
      </c>
      <c r="D50" s="16">
        <v>54198</v>
      </c>
      <c r="E50" s="14">
        <v>0.47303744397860298</v>
      </c>
      <c r="F50" s="16">
        <v>235414214</v>
      </c>
      <c r="G50" s="16">
        <v>340641052</v>
      </c>
      <c r="H50" s="14">
        <v>0.82365591397849403</v>
      </c>
      <c r="I50" s="14">
        <v>0</v>
      </c>
      <c r="J50" s="5">
        <f t="shared" si="0"/>
        <v>576055266</v>
      </c>
      <c r="K50" s="4">
        <f t="shared" si="1"/>
        <v>28007.354434072346</v>
      </c>
      <c r="L50" s="10">
        <f t="shared" si="4"/>
        <v>20.171714161974126</v>
      </c>
      <c r="M50" s="10">
        <f t="shared" si="5"/>
        <v>10.2402224130284</v>
      </c>
      <c r="N50" s="10">
        <f t="shared" si="2"/>
        <v>9.9314917489457262</v>
      </c>
      <c r="O50" s="10">
        <f t="shared" si="3"/>
        <v>10.900399286377899</v>
      </c>
    </row>
    <row r="51" spans="1:15" x14ac:dyDescent="0.2">
      <c r="A51">
        <v>1717497</v>
      </c>
      <c r="B51" t="s">
        <v>62</v>
      </c>
      <c r="C51" s="15">
        <v>10770</v>
      </c>
      <c r="D51" s="16">
        <v>53909</v>
      </c>
      <c r="E51" s="14">
        <v>0.59341950646298403</v>
      </c>
      <c r="F51" s="16">
        <v>432508135</v>
      </c>
      <c r="G51" s="16">
        <v>286035964</v>
      </c>
      <c r="H51" s="14">
        <v>0.90699815837937303</v>
      </c>
      <c r="I51" s="14">
        <v>0.14649999999999999</v>
      </c>
      <c r="J51" s="5">
        <f t="shared" si="0"/>
        <v>718544099</v>
      </c>
      <c r="K51" s="4">
        <f t="shared" si="1"/>
        <v>66717.186536675945</v>
      </c>
      <c r="L51" s="10">
        <f t="shared" si="4"/>
        <v>20.392737638078671</v>
      </c>
      <c r="M51" s="10">
        <f t="shared" si="5"/>
        <v>11.108217867928236</v>
      </c>
      <c r="N51" s="10">
        <f t="shared" si="2"/>
        <v>9.2845197701504336</v>
      </c>
      <c r="O51" s="10">
        <f t="shared" si="3"/>
        <v>10.895052718839429</v>
      </c>
    </row>
    <row r="52" spans="1:15" x14ac:dyDescent="0.2">
      <c r="A52">
        <v>1717523</v>
      </c>
      <c r="B52" t="s">
        <v>63</v>
      </c>
      <c r="C52" s="15">
        <v>8117</v>
      </c>
      <c r="D52" s="16">
        <v>70904</v>
      </c>
      <c r="E52" s="14">
        <v>0.61785825788323401</v>
      </c>
      <c r="F52" s="16">
        <v>91291638</v>
      </c>
      <c r="G52" s="16">
        <v>138172198</v>
      </c>
      <c r="H52" s="14">
        <v>0.93667456823569195</v>
      </c>
      <c r="I52" s="14">
        <v>0</v>
      </c>
      <c r="J52" s="5">
        <f t="shared" si="0"/>
        <v>229463836</v>
      </c>
      <c r="K52" s="4">
        <f t="shared" si="1"/>
        <v>28269.537513859799</v>
      </c>
      <c r="L52" s="10">
        <f t="shared" si="4"/>
        <v>19.251255997706213</v>
      </c>
      <c r="M52" s="10">
        <f t="shared" si="5"/>
        <v>10.249540090945036</v>
      </c>
      <c r="N52" s="10">
        <f t="shared" si="2"/>
        <v>9.0017159067611754</v>
      </c>
      <c r="O52" s="10">
        <f t="shared" si="3"/>
        <v>11.169082128418234</v>
      </c>
    </row>
    <row r="53" spans="1:15" x14ac:dyDescent="0.2">
      <c r="A53">
        <v>1717887</v>
      </c>
      <c r="B53" t="s">
        <v>64</v>
      </c>
      <c r="C53" s="15">
        <v>40036</v>
      </c>
      <c r="D53" s="16">
        <v>83746</v>
      </c>
      <c r="E53" s="14">
        <v>0.69926967442495302</v>
      </c>
      <c r="F53" s="16">
        <v>1193298232</v>
      </c>
      <c r="G53" s="16">
        <v>1034341566</v>
      </c>
      <c r="H53" s="14">
        <v>0.93071000855431996</v>
      </c>
      <c r="I53" s="14">
        <v>9.5100000000000004E-2</v>
      </c>
      <c r="J53" s="5">
        <f t="shared" si="0"/>
        <v>2227639798</v>
      </c>
      <c r="K53" s="4">
        <f t="shared" si="1"/>
        <v>55640.91812368868</v>
      </c>
      <c r="L53" s="10">
        <f t="shared" si="4"/>
        <v>21.524208475384803</v>
      </c>
      <c r="M53" s="10">
        <f t="shared" si="5"/>
        <v>10.926674147045894</v>
      </c>
      <c r="N53" s="10">
        <f t="shared" si="2"/>
        <v>10.597534328338909</v>
      </c>
      <c r="O53" s="10">
        <f t="shared" si="3"/>
        <v>11.335543687352681</v>
      </c>
    </row>
    <row r="54" spans="1:15" x14ac:dyDescent="0.2">
      <c r="A54">
        <v>1718628</v>
      </c>
      <c r="B54" t="s">
        <v>65</v>
      </c>
      <c r="C54" s="15">
        <v>21954</v>
      </c>
      <c r="D54" s="16">
        <v>84359</v>
      </c>
      <c r="E54" s="14">
        <v>0.682115533872934</v>
      </c>
      <c r="F54" s="16">
        <v>338934940</v>
      </c>
      <c r="G54" s="16">
        <v>824185518</v>
      </c>
      <c r="H54" s="14">
        <v>0.95730997733815104</v>
      </c>
      <c r="I54" s="14">
        <v>0</v>
      </c>
      <c r="J54" s="5">
        <f t="shared" si="0"/>
        <v>1163120458</v>
      </c>
      <c r="K54" s="4">
        <f t="shared" si="1"/>
        <v>52979.887856427078</v>
      </c>
      <c r="L54" s="10">
        <f t="shared" si="4"/>
        <v>20.87437228035585</v>
      </c>
      <c r="M54" s="10">
        <f t="shared" si="5"/>
        <v>10.877667646108589</v>
      </c>
      <c r="N54" s="10">
        <f t="shared" si="2"/>
        <v>9.9967046342472621</v>
      </c>
      <c r="O54" s="10">
        <f t="shared" si="3"/>
        <v>11.34283678056323</v>
      </c>
    </row>
    <row r="55" spans="1:15" x14ac:dyDescent="0.2">
      <c r="A55">
        <v>1719083</v>
      </c>
      <c r="B55" t="s">
        <v>66</v>
      </c>
      <c r="C55" s="15">
        <v>4259</v>
      </c>
      <c r="D55" s="16">
        <v>163750</v>
      </c>
      <c r="E55" s="14">
        <v>0.83710801393728196</v>
      </c>
      <c r="F55" s="16">
        <v>177892548</v>
      </c>
      <c r="G55" s="16">
        <v>249843961</v>
      </c>
      <c r="H55" s="14">
        <v>0.95204882301656402</v>
      </c>
      <c r="I55" s="14">
        <v>0</v>
      </c>
      <c r="J55" s="5">
        <f t="shared" si="0"/>
        <v>427736509</v>
      </c>
      <c r="K55" s="4">
        <f t="shared" si="1"/>
        <v>100431.20662127261</v>
      </c>
      <c r="L55" s="10">
        <f t="shared" si="4"/>
        <v>19.874017930788586</v>
      </c>
      <c r="M55" s="10">
        <f t="shared" si="5"/>
        <v>11.517228260865371</v>
      </c>
      <c r="N55" s="10">
        <f t="shared" si="2"/>
        <v>8.3567896699232129</v>
      </c>
      <c r="O55" s="10">
        <f t="shared" si="3"/>
        <v>12.006096153497499</v>
      </c>
    </row>
    <row r="56" spans="1:15" x14ac:dyDescent="0.2">
      <c r="A56">
        <v>1718992</v>
      </c>
      <c r="B56" t="s">
        <v>67</v>
      </c>
      <c r="C56" s="15">
        <v>18779</v>
      </c>
      <c r="D56" s="16">
        <v>142621</v>
      </c>
      <c r="E56" s="14">
        <v>0.84244886116349904</v>
      </c>
      <c r="F56" s="16">
        <v>526969694</v>
      </c>
      <c r="G56" s="16">
        <v>1407512362</v>
      </c>
      <c r="H56" s="14">
        <v>0.98848552694706504</v>
      </c>
      <c r="I56" s="14">
        <v>0</v>
      </c>
      <c r="J56" s="5">
        <f t="shared" si="0"/>
        <v>1934482056</v>
      </c>
      <c r="K56" s="4">
        <f t="shared" si="1"/>
        <v>103013.04947015284</v>
      </c>
      <c r="L56" s="10">
        <f t="shared" si="4"/>
        <v>21.383105456279967</v>
      </c>
      <c r="M56" s="10">
        <f t="shared" si="5"/>
        <v>11.54261095307176</v>
      </c>
      <c r="N56" s="10">
        <f t="shared" si="2"/>
        <v>9.8404945032082072</v>
      </c>
      <c r="O56" s="10">
        <f t="shared" si="3"/>
        <v>11.867946041197035</v>
      </c>
    </row>
    <row r="57" spans="1:15" x14ac:dyDescent="0.2">
      <c r="A57">
        <v>1719642</v>
      </c>
      <c r="B57" t="s">
        <v>68</v>
      </c>
      <c r="C57" s="15">
        <v>58959</v>
      </c>
      <c r="D57" s="16">
        <v>67415</v>
      </c>
      <c r="E57" s="14">
        <v>0.68165573399683299</v>
      </c>
      <c r="F57" s="16">
        <v>1406382541</v>
      </c>
      <c r="G57" s="16">
        <v>1915029885</v>
      </c>
      <c r="H57" s="14">
        <v>0.88122764509057305</v>
      </c>
      <c r="I57" s="14">
        <v>0.1406</v>
      </c>
      <c r="J57" s="5">
        <f t="shared" si="0"/>
        <v>3321412426</v>
      </c>
      <c r="K57" s="4">
        <f t="shared" si="1"/>
        <v>56334.273410335998</v>
      </c>
      <c r="L57" s="10">
        <f t="shared" si="4"/>
        <v>21.923655958923401</v>
      </c>
      <c r="M57" s="10">
        <f t="shared" si="5"/>
        <v>10.939058392855305</v>
      </c>
      <c r="N57" s="10">
        <f t="shared" si="2"/>
        <v>10.984597566068096</v>
      </c>
      <c r="O57" s="10">
        <f t="shared" si="3"/>
        <v>11.118622824068176</v>
      </c>
    </row>
    <row r="58" spans="1:15" x14ac:dyDescent="0.2">
      <c r="A58">
        <v>1719837</v>
      </c>
      <c r="B58" t="s">
        <v>69</v>
      </c>
      <c r="C58" s="15">
        <v>2528</v>
      </c>
      <c r="D58" s="16">
        <v>57298</v>
      </c>
      <c r="E58" s="14">
        <v>0.62234042553191404</v>
      </c>
      <c r="F58" s="16">
        <v>22649024</v>
      </c>
      <c r="G58" s="16">
        <v>44511052</v>
      </c>
      <c r="H58" s="14">
        <v>0.89816031537450702</v>
      </c>
      <c r="I58" s="14">
        <v>0</v>
      </c>
      <c r="J58" s="5">
        <f t="shared" si="0"/>
        <v>67160076</v>
      </c>
      <c r="K58" s="4">
        <f t="shared" si="1"/>
        <v>26566.485759493669</v>
      </c>
      <c r="L58" s="10">
        <f t="shared" si="4"/>
        <v>18.022589521798942</v>
      </c>
      <c r="M58" s="10">
        <f t="shared" si="5"/>
        <v>10.187405766532194</v>
      </c>
      <c r="N58" s="10">
        <f t="shared" si="2"/>
        <v>7.8351837552667485</v>
      </c>
      <c r="O58" s="10">
        <f t="shared" si="3"/>
        <v>10.95602099807971</v>
      </c>
    </row>
    <row r="59" spans="1:15" x14ac:dyDescent="0.2">
      <c r="A59">
        <v>1720149</v>
      </c>
      <c r="B59" t="s">
        <v>70</v>
      </c>
      <c r="C59" s="15">
        <v>3616</v>
      </c>
      <c r="D59" s="16">
        <v>39861</v>
      </c>
      <c r="E59" s="14">
        <v>0.35152636447733498</v>
      </c>
      <c r="F59" s="16">
        <v>22247625</v>
      </c>
      <c r="G59" s="16">
        <v>24949515</v>
      </c>
      <c r="H59" s="14">
        <v>0.75358024691358005</v>
      </c>
      <c r="I59" s="14">
        <v>1</v>
      </c>
      <c r="J59" s="5">
        <f t="shared" si="0"/>
        <v>47197140</v>
      </c>
      <c r="K59" s="4">
        <f t="shared" si="1"/>
        <v>13052.306415929204</v>
      </c>
      <c r="L59" s="10">
        <f t="shared" si="4"/>
        <v>17.6698438554996</v>
      </c>
      <c r="M59" s="10">
        <f t="shared" si="5"/>
        <v>9.4767201339875342</v>
      </c>
      <c r="N59" s="10">
        <f t="shared" si="2"/>
        <v>8.1931237215120678</v>
      </c>
      <c r="O59" s="10">
        <f t="shared" si="3"/>
        <v>10.593153681259418</v>
      </c>
    </row>
    <row r="60" spans="1:15" x14ac:dyDescent="0.2">
      <c r="A60">
        <v>1720292</v>
      </c>
      <c r="B60" t="s">
        <v>71</v>
      </c>
      <c r="C60" s="15">
        <v>22547</v>
      </c>
      <c r="D60" s="16">
        <v>44075</v>
      </c>
      <c r="E60" s="14">
        <v>0.49728871842348799</v>
      </c>
      <c r="F60" s="16">
        <v>140851280</v>
      </c>
      <c r="G60" s="16">
        <v>193915054</v>
      </c>
      <c r="H60" s="14">
        <v>0.86314847942754902</v>
      </c>
      <c r="I60" s="14">
        <v>1</v>
      </c>
      <c r="J60" s="5">
        <f t="shared" si="0"/>
        <v>334766334</v>
      </c>
      <c r="K60" s="4">
        <f t="shared" si="1"/>
        <v>14847.488978578082</v>
      </c>
      <c r="L60" s="10">
        <f t="shared" si="4"/>
        <v>19.628943335967989</v>
      </c>
      <c r="M60" s="10">
        <f t="shared" si="5"/>
        <v>9.6055860375814781</v>
      </c>
      <c r="N60" s="10">
        <f t="shared" si="2"/>
        <v>10.023357298386513</v>
      </c>
      <c r="O60" s="10">
        <f t="shared" si="3"/>
        <v>10.693648007266072</v>
      </c>
    </row>
    <row r="61" spans="1:15" x14ac:dyDescent="0.2">
      <c r="A61">
        <v>1720591</v>
      </c>
      <c r="B61" t="s">
        <v>72</v>
      </c>
      <c r="C61" s="15">
        <v>49387</v>
      </c>
      <c r="D61" s="16">
        <v>85546</v>
      </c>
      <c r="E61" s="14">
        <v>0.68750623690250401</v>
      </c>
      <c r="F61" s="16">
        <v>1274609307</v>
      </c>
      <c r="G61" s="16">
        <v>2313407554</v>
      </c>
      <c r="H61" s="14">
        <v>0.96033015365282404</v>
      </c>
      <c r="I61" s="14">
        <v>0</v>
      </c>
      <c r="J61" s="5">
        <f t="shared" si="0"/>
        <v>3588016861</v>
      </c>
      <c r="K61" s="4">
        <f t="shared" si="1"/>
        <v>72651.038957620432</v>
      </c>
      <c r="L61" s="10">
        <f t="shared" si="4"/>
        <v>22.000865480407281</v>
      </c>
      <c r="M61" s="10">
        <f t="shared" si="5"/>
        <v>11.193422969758119</v>
      </c>
      <c r="N61" s="10">
        <f t="shared" si="2"/>
        <v>10.807442510649162</v>
      </c>
      <c r="O61" s="10">
        <f t="shared" si="3"/>
        <v>11.356809521944355</v>
      </c>
    </row>
    <row r="62" spans="1:15" x14ac:dyDescent="0.2">
      <c r="A62">
        <v>1721696</v>
      </c>
      <c r="B62" t="s">
        <v>73</v>
      </c>
      <c r="C62" s="15">
        <v>3192</v>
      </c>
      <c r="D62" s="16">
        <v>67632</v>
      </c>
      <c r="E62" s="14">
        <v>0.61314984709480103</v>
      </c>
      <c r="F62" s="16">
        <v>150807190</v>
      </c>
      <c r="G62" s="16">
        <v>92406902</v>
      </c>
      <c r="H62" s="14">
        <v>0.91988727858292996</v>
      </c>
      <c r="I62" s="14">
        <v>1.15E-2</v>
      </c>
      <c r="J62" s="5">
        <f t="shared" si="0"/>
        <v>243214092</v>
      </c>
      <c r="K62" s="4">
        <f t="shared" si="1"/>
        <v>76194.890977443603</v>
      </c>
      <c r="L62" s="10">
        <f t="shared" si="4"/>
        <v>19.309452650456539</v>
      </c>
      <c r="M62" s="10">
        <f t="shared" si="5"/>
        <v>11.241049691886841</v>
      </c>
      <c r="N62" s="10">
        <f t="shared" si="2"/>
        <v>8.068402958569699</v>
      </c>
      <c r="O62" s="10">
        <f t="shared" si="3"/>
        <v>11.121836522806571</v>
      </c>
    </row>
    <row r="63" spans="1:15" x14ac:dyDescent="0.2">
      <c r="A63">
        <v>1721904</v>
      </c>
      <c r="B63" t="s">
        <v>74</v>
      </c>
      <c r="C63" s="15">
        <v>1511</v>
      </c>
      <c r="D63" s="16">
        <v>58816</v>
      </c>
      <c r="E63" s="14">
        <v>0.61305732484076403</v>
      </c>
      <c r="F63" s="16">
        <v>5300498</v>
      </c>
      <c r="G63" s="16">
        <v>22231592</v>
      </c>
      <c r="H63" s="14">
        <v>0.89763779527558996</v>
      </c>
      <c r="I63" s="14">
        <v>0</v>
      </c>
      <c r="J63" s="5">
        <f t="shared" si="0"/>
        <v>27532090</v>
      </c>
      <c r="K63" s="4">
        <f t="shared" si="1"/>
        <v>18221.10522832561</v>
      </c>
      <c r="L63" s="10">
        <f t="shared" si="4"/>
        <v>17.130862791418483</v>
      </c>
      <c r="M63" s="10">
        <f t="shared" si="5"/>
        <v>9.8103358291457443</v>
      </c>
      <c r="N63" s="10">
        <f t="shared" si="2"/>
        <v>7.3205269622727398</v>
      </c>
      <c r="O63" s="10">
        <f t="shared" si="3"/>
        <v>10.982169205715358</v>
      </c>
    </row>
    <row r="64" spans="1:15" x14ac:dyDescent="0.2">
      <c r="A64">
        <v>1722931</v>
      </c>
      <c r="B64" t="s">
        <v>75</v>
      </c>
      <c r="C64" s="15">
        <v>5926</v>
      </c>
      <c r="D64" s="16">
        <v>100341</v>
      </c>
      <c r="E64" s="14">
        <v>0.78066914498141204</v>
      </c>
      <c r="F64" s="16">
        <v>109416228</v>
      </c>
      <c r="G64" s="16">
        <v>162321837</v>
      </c>
      <c r="H64" s="14">
        <v>0.98275366484621995</v>
      </c>
      <c r="I64" s="14">
        <v>0</v>
      </c>
      <c r="J64" s="5">
        <f t="shared" si="0"/>
        <v>271738065</v>
      </c>
      <c r="K64" s="4">
        <f t="shared" si="1"/>
        <v>45855.225278434016</v>
      </c>
      <c r="L64" s="10">
        <f t="shared" si="4"/>
        <v>19.420349163957884</v>
      </c>
      <c r="M64" s="10">
        <f t="shared" si="5"/>
        <v>10.733244435824375</v>
      </c>
      <c r="N64" s="10">
        <f t="shared" si="2"/>
        <v>8.6871047281335105</v>
      </c>
      <c r="O64" s="10">
        <f t="shared" si="3"/>
        <v>11.516329664103791</v>
      </c>
    </row>
    <row r="65" spans="1:15" x14ac:dyDescent="0.2">
      <c r="A65">
        <v>1723074</v>
      </c>
      <c r="B65" t="s">
        <v>76</v>
      </c>
      <c r="C65" s="15">
        <v>111683</v>
      </c>
      <c r="D65" s="16">
        <v>63655</v>
      </c>
      <c r="E65" s="14">
        <v>0.57478155666084096</v>
      </c>
      <c r="F65" s="16">
        <v>1619487074</v>
      </c>
      <c r="G65" s="16">
        <v>2201399468</v>
      </c>
      <c r="H65" s="14">
        <v>0.78692251214277598</v>
      </c>
      <c r="I65" s="14">
        <v>0.59970000000000001</v>
      </c>
      <c r="J65" s="5">
        <f t="shared" si="0"/>
        <v>3820886542</v>
      </c>
      <c r="K65" s="4">
        <f t="shared" si="1"/>
        <v>34211.890278735351</v>
      </c>
      <c r="L65" s="10">
        <f t="shared" si="4"/>
        <v>22.063748311696308</v>
      </c>
      <c r="M65" s="10">
        <f t="shared" si="5"/>
        <v>10.440328531596714</v>
      </c>
      <c r="N65" s="10">
        <f t="shared" si="2"/>
        <v>11.623419780099594</v>
      </c>
      <c r="O65" s="10">
        <f t="shared" si="3"/>
        <v>11.061233155495746</v>
      </c>
    </row>
    <row r="66" spans="1:15" x14ac:dyDescent="0.2">
      <c r="A66">
        <v>1723256</v>
      </c>
      <c r="B66" t="s">
        <v>77</v>
      </c>
      <c r="C66" s="15">
        <v>32458</v>
      </c>
      <c r="D66" s="16">
        <v>73214</v>
      </c>
      <c r="E66" s="14">
        <v>0.70532891765768402</v>
      </c>
      <c r="F66" s="16">
        <v>1134870284</v>
      </c>
      <c r="G66" s="16">
        <v>1887283626</v>
      </c>
      <c r="H66" s="14">
        <v>0.93617630223239801</v>
      </c>
      <c r="I66" s="14">
        <v>1.9699999999999999E-2</v>
      </c>
      <c r="J66" s="5">
        <f t="shared" ref="J66:J129" si="6">F66+G66</f>
        <v>3022153910</v>
      </c>
      <c r="K66" s="4">
        <f t="shared" ref="K66:K129" si="7">J66/C66</f>
        <v>93109.677429293239</v>
      </c>
      <c r="L66" s="10">
        <f t="shared" si="4"/>
        <v>21.82923562934786</v>
      </c>
      <c r="M66" s="10">
        <f t="shared" si="5"/>
        <v>11.441533404472034</v>
      </c>
      <c r="N66" s="10">
        <f t="shared" ref="N66:N129" si="8">LN(C66)</f>
        <v>10.387702224875827</v>
      </c>
      <c r="O66" s="10">
        <f t="shared" ref="O66:O129" si="9">LN(D66)</f>
        <v>11.201141938492748</v>
      </c>
    </row>
    <row r="67" spans="1:15" x14ac:dyDescent="0.2">
      <c r="A67">
        <v>1723620</v>
      </c>
      <c r="B67" t="s">
        <v>78</v>
      </c>
      <c r="C67" s="15">
        <v>46558</v>
      </c>
      <c r="D67" s="16">
        <v>104222</v>
      </c>
      <c r="E67" s="14">
        <v>0.75115379817886896</v>
      </c>
      <c r="F67" s="16">
        <v>1269142242</v>
      </c>
      <c r="G67" s="16">
        <v>2208173134</v>
      </c>
      <c r="H67" s="14">
        <v>0.95718078849191601</v>
      </c>
      <c r="I67" s="14">
        <v>0</v>
      </c>
      <c r="J67" s="5">
        <f t="shared" si="6"/>
        <v>3477315376</v>
      </c>
      <c r="K67" s="4">
        <f t="shared" si="7"/>
        <v>74687.816830619879</v>
      </c>
      <c r="L67" s="10">
        <f t="shared" ref="L67:L130" si="10">LN(J67)</f>
        <v>21.969526389338835</v>
      </c>
      <c r="M67" s="10">
        <f t="shared" ref="M67:M130" si="11">LN(K67)</f>
        <v>11.221072263182583</v>
      </c>
      <c r="N67" s="10">
        <f t="shared" si="8"/>
        <v>10.748454126156252</v>
      </c>
      <c r="O67" s="10">
        <f t="shared" si="9"/>
        <v>11.554278518453707</v>
      </c>
    </row>
    <row r="68" spans="1:15" x14ac:dyDescent="0.2">
      <c r="A68">
        <v>1723724</v>
      </c>
      <c r="B68" t="s">
        <v>79</v>
      </c>
      <c r="C68" s="15">
        <v>24263</v>
      </c>
      <c r="D68" s="16">
        <v>55772</v>
      </c>
      <c r="E68" s="14">
        <v>0.58354060776467997</v>
      </c>
      <c r="F68" s="16">
        <v>155361734</v>
      </c>
      <c r="G68" s="16">
        <v>463106529</v>
      </c>
      <c r="H68" s="14">
        <v>0.85524974515800201</v>
      </c>
      <c r="I68" s="14">
        <v>0.41420000000000001</v>
      </c>
      <c r="J68" s="5">
        <f t="shared" si="6"/>
        <v>618468263</v>
      </c>
      <c r="K68" s="4">
        <f t="shared" si="7"/>
        <v>25490.181057577382</v>
      </c>
      <c r="L68" s="10">
        <f t="shared" si="10"/>
        <v>20.242756435626589</v>
      </c>
      <c r="M68" s="10">
        <f t="shared" si="11"/>
        <v>10.146048600427608</v>
      </c>
      <c r="N68" s="10">
        <f t="shared" si="8"/>
        <v>10.096707835198981</v>
      </c>
      <c r="O68" s="10">
        <f t="shared" si="9"/>
        <v>10.929027230314912</v>
      </c>
    </row>
    <row r="69" spans="1:15" x14ac:dyDescent="0.2">
      <c r="A69">
        <v>1723945</v>
      </c>
      <c r="B69" t="s">
        <v>80</v>
      </c>
      <c r="C69" s="15">
        <v>2260</v>
      </c>
      <c r="D69" s="16">
        <v>72708</v>
      </c>
      <c r="E69" s="14">
        <v>0.63768115942028902</v>
      </c>
      <c r="F69" s="16">
        <v>7116590</v>
      </c>
      <c r="G69" s="16">
        <v>49976103</v>
      </c>
      <c r="H69" s="14">
        <v>0.96584440227703905</v>
      </c>
      <c r="I69" s="14">
        <v>0</v>
      </c>
      <c r="J69" s="5">
        <f t="shared" si="6"/>
        <v>57092693</v>
      </c>
      <c r="K69" s="4">
        <f t="shared" si="7"/>
        <v>25262.25353982301</v>
      </c>
      <c r="L69" s="10">
        <f t="shared" si="10"/>
        <v>17.860186697961218</v>
      </c>
      <c r="M69" s="10">
        <f t="shared" si="11"/>
        <v>10.137066605694885</v>
      </c>
      <c r="N69" s="10">
        <f t="shared" si="8"/>
        <v>7.7231200922663312</v>
      </c>
      <c r="O69" s="10">
        <f t="shared" si="9"/>
        <v>11.194206698732989</v>
      </c>
    </row>
    <row r="70" spans="1:15" x14ac:dyDescent="0.2">
      <c r="A70">
        <v>1724582</v>
      </c>
      <c r="B70" t="s">
        <v>81</v>
      </c>
      <c r="C70" s="15">
        <v>74106</v>
      </c>
      <c r="D70" s="16">
        <v>74901</v>
      </c>
      <c r="E70" s="14">
        <v>0.68022334293948095</v>
      </c>
      <c r="F70" s="16">
        <v>1055508380</v>
      </c>
      <c r="G70" s="16">
        <v>2670411769</v>
      </c>
      <c r="H70" s="14">
        <v>0.93394487813968896</v>
      </c>
      <c r="I70" s="14">
        <v>8.5900000000000004E-2</v>
      </c>
      <c r="J70" s="5">
        <f t="shared" si="6"/>
        <v>3725920149</v>
      </c>
      <c r="K70" s="4">
        <f t="shared" si="7"/>
        <v>50278.252084851432</v>
      </c>
      <c r="L70" s="10">
        <f t="shared" si="10"/>
        <v>22.038579678139321</v>
      </c>
      <c r="M70" s="10">
        <f t="shared" si="11"/>
        <v>10.825327898473253</v>
      </c>
      <c r="N70" s="10">
        <f t="shared" si="8"/>
        <v>11.21325177966607</v>
      </c>
      <c r="O70" s="10">
        <f t="shared" si="9"/>
        <v>11.223922520551032</v>
      </c>
    </row>
    <row r="71" spans="1:15" x14ac:dyDescent="0.2">
      <c r="A71">
        <v>1724634</v>
      </c>
      <c r="B71" t="s">
        <v>82</v>
      </c>
      <c r="C71" s="15">
        <v>19325</v>
      </c>
      <c r="D71" s="16">
        <v>67482</v>
      </c>
      <c r="E71" s="14">
        <v>0.68740301876146104</v>
      </c>
      <c r="F71" s="16">
        <v>544938886</v>
      </c>
      <c r="G71" s="16">
        <v>367024696</v>
      </c>
      <c r="H71" s="14">
        <v>0.92793064455333496</v>
      </c>
      <c r="I71" s="14">
        <v>0.25679999999999997</v>
      </c>
      <c r="J71" s="5">
        <f t="shared" si="6"/>
        <v>911963582</v>
      </c>
      <c r="K71" s="4">
        <f t="shared" si="7"/>
        <v>47190.870996119018</v>
      </c>
      <c r="L71" s="10">
        <f t="shared" si="10"/>
        <v>20.631110615223758</v>
      </c>
      <c r="M71" s="10">
        <f t="shared" si="11"/>
        <v>10.761955741768135</v>
      </c>
      <c r="N71" s="10">
        <f t="shared" si="8"/>
        <v>9.8691548734556225</v>
      </c>
      <c r="O71" s="10">
        <f t="shared" si="9"/>
        <v>11.119616174632077</v>
      </c>
    </row>
    <row r="72" spans="1:15" x14ac:dyDescent="0.2">
      <c r="A72">
        <v>1726571</v>
      </c>
      <c r="B72" t="s">
        <v>83</v>
      </c>
      <c r="C72" s="15">
        <v>9237</v>
      </c>
      <c r="D72" s="16">
        <v>101412</v>
      </c>
      <c r="E72" s="14">
        <v>0.85993485342019504</v>
      </c>
      <c r="F72" s="16">
        <v>77648670</v>
      </c>
      <c r="G72" s="16">
        <v>210784601</v>
      </c>
      <c r="H72" s="14">
        <v>0.97519233788663795</v>
      </c>
      <c r="I72" s="14">
        <v>0</v>
      </c>
      <c r="J72" s="5">
        <f t="shared" si="6"/>
        <v>288433271</v>
      </c>
      <c r="K72" s="4">
        <f t="shared" si="7"/>
        <v>31225.86023600736</v>
      </c>
      <c r="L72" s="10">
        <f t="shared" si="10"/>
        <v>19.479974320798814</v>
      </c>
      <c r="M72" s="10">
        <f t="shared" si="11"/>
        <v>10.349001884206205</v>
      </c>
      <c r="N72" s="10">
        <f t="shared" si="8"/>
        <v>9.1309724365926108</v>
      </c>
      <c r="O72" s="10">
        <f t="shared" si="9"/>
        <v>11.526946706332483</v>
      </c>
    </row>
    <row r="73" spans="1:15" x14ac:dyDescent="0.2">
      <c r="A73">
        <v>1726710</v>
      </c>
      <c r="B73" t="s">
        <v>84</v>
      </c>
      <c r="C73" s="15">
        <v>2705</v>
      </c>
      <c r="D73" s="16">
        <v>24113</v>
      </c>
      <c r="E73" s="14">
        <v>0.26686507936507903</v>
      </c>
      <c r="F73" s="16">
        <v>9082153</v>
      </c>
      <c r="G73" s="16">
        <v>11057332</v>
      </c>
      <c r="H73" s="14">
        <v>0.76619552414605396</v>
      </c>
      <c r="I73" s="14">
        <v>1</v>
      </c>
      <c r="J73" s="5">
        <f t="shared" si="6"/>
        <v>20139485</v>
      </c>
      <c r="K73" s="4">
        <f t="shared" si="7"/>
        <v>7445.2809611829944</v>
      </c>
      <c r="L73" s="10">
        <f t="shared" si="10"/>
        <v>16.818192873924769</v>
      </c>
      <c r="M73" s="10">
        <f t="shared" si="11"/>
        <v>8.9153356826441854</v>
      </c>
      <c r="N73" s="10">
        <f t="shared" si="8"/>
        <v>7.9028571912805816</v>
      </c>
      <c r="O73" s="10">
        <f t="shared" si="9"/>
        <v>10.090506393131704</v>
      </c>
    </row>
    <row r="74" spans="1:15" x14ac:dyDescent="0.2">
      <c r="A74">
        <v>1726935</v>
      </c>
      <c r="B74" t="s">
        <v>85</v>
      </c>
      <c r="C74" s="15">
        <v>13807</v>
      </c>
      <c r="D74" s="16">
        <v>55359</v>
      </c>
      <c r="E74" s="14">
        <v>0.56607551487414098</v>
      </c>
      <c r="F74" s="16">
        <v>335892667</v>
      </c>
      <c r="G74" s="16">
        <v>302132242</v>
      </c>
      <c r="H74" s="14">
        <v>0.93237911735021495</v>
      </c>
      <c r="I74" s="14">
        <v>0</v>
      </c>
      <c r="J74" s="5">
        <f t="shared" si="6"/>
        <v>638024909</v>
      </c>
      <c r="K74" s="4">
        <f t="shared" si="7"/>
        <v>46210.249076555374</v>
      </c>
      <c r="L74" s="10">
        <f t="shared" si="10"/>
        <v>20.273887882866681</v>
      </c>
      <c r="M74" s="10">
        <f t="shared" si="11"/>
        <v>10.74095689395053</v>
      </c>
      <c r="N74" s="10">
        <f t="shared" si="8"/>
        <v>9.5329309889161529</v>
      </c>
      <c r="O74" s="10">
        <f t="shared" si="9"/>
        <v>10.921594526544588</v>
      </c>
    </row>
    <row r="75" spans="1:15" x14ac:dyDescent="0.2">
      <c r="A75">
        <v>1726987</v>
      </c>
      <c r="B75" t="s">
        <v>86</v>
      </c>
      <c r="C75" s="15">
        <v>678</v>
      </c>
      <c r="D75" s="16">
        <v>61094</v>
      </c>
      <c r="E75" s="14">
        <v>0.64144736842105199</v>
      </c>
      <c r="F75" s="16">
        <v>53235444</v>
      </c>
      <c r="G75" s="16">
        <v>52406200</v>
      </c>
      <c r="H75" s="14">
        <v>0.89879931389365297</v>
      </c>
      <c r="I75" s="14">
        <v>0</v>
      </c>
      <c r="J75" s="5">
        <f t="shared" si="6"/>
        <v>105641644</v>
      </c>
      <c r="K75" s="4">
        <f t="shared" si="7"/>
        <v>155813.63421828908</v>
      </c>
      <c r="L75" s="10">
        <f t="shared" si="10"/>
        <v>18.475563207559127</v>
      </c>
      <c r="M75" s="10">
        <f t="shared" si="11"/>
        <v>11.956415919618731</v>
      </c>
      <c r="N75" s="10">
        <f t="shared" si="8"/>
        <v>6.5191472879403953</v>
      </c>
      <c r="O75" s="10">
        <f t="shared" si="9"/>
        <v>11.020168940665116</v>
      </c>
    </row>
    <row r="76" spans="1:15" x14ac:dyDescent="0.2">
      <c r="A76">
        <v>1727442</v>
      </c>
      <c r="B76" t="s">
        <v>87</v>
      </c>
      <c r="C76" s="15">
        <v>10481</v>
      </c>
      <c r="D76" s="16">
        <v>57702</v>
      </c>
      <c r="E76" s="14">
        <v>0.52728038761322904</v>
      </c>
      <c r="F76" s="16">
        <v>327645235</v>
      </c>
      <c r="G76" s="16">
        <v>255253565</v>
      </c>
      <c r="H76" s="14">
        <v>0.92224231464737705</v>
      </c>
      <c r="I76" s="14">
        <v>0</v>
      </c>
      <c r="J76" s="5">
        <f t="shared" si="6"/>
        <v>582898800</v>
      </c>
      <c r="K76" s="4">
        <f t="shared" si="7"/>
        <v>55614.807747352352</v>
      </c>
      <c r="L76" s="10">
        <f t="shared" si="10"/>
        <v>20.183524144341504</v>
      </c>
      <c r="M76" s="10">
        <f t="shared" si="11"/>
        <v>10.926204771171326</v>
      </c>
      <c r="N76" s="10">
        <f t="shared" si="8"/>
        <v>9.2573193731701782</v>
      </c>
      <c r="O76" s="10">
        <f t="shared" si="9"/>
        <v>10.963047113940537</v>
      </c>
    </row>
    <row r="77" spans="1:15" x14ac:dyDescent="0.2">
      <c r="A77">
        <v>1727533</v>
      </c>
      <c r="B77" t="s">
        <v>88</v>
      </c>
      <c r="C77" s="15">
        <v>4630</v>
      </c>
      <c r="D77" s="16">
        <v>101574</v>
      </c>
      <c r="E77" s="14">
        <v>0.65795586527293803</v>
      </c>
      <c r="F77" s="16">
        <v>62045533</v>
      </c>
      <c r="G77" s="16">
        <v>124503204</v>
      </c>
      <c r="H77" s="14">
        <v>0.96570689097379403</v>
      </c>
      <c r="I77" s="14">
        <v>0</v>
      </c>
      <c r="J77" s="5">
        <f t="shared" si="6"/>
        <v>186548737</v>
      </c>
      <c r="K77" s="4">
        <f t="shared" si="7"/>
        <v>40291.303887688984</v>
      </c>
      <c r="L77" s="10">
        <f t="shared" si="10"/>
        <v>19.044203087305654</v>
      </c>
      <c r="M77" s="10">
        <f t="shared" si="11"/>
        <v>10.603890940225375</v>
      </c>
      <c r="N77" s="10">
        <f t="shared" si="8"/>
        <v>8.4403121470802791</v>
      </c>
      <c r="O77" s="10">
        <f t="shared" si="9"/>
        <v>11.528542875865305</v>
      </c>
    </row>
    <row r="78" spans="1:15" x14ac:dyDescent="0.2">
      <c r="A78">
        <v>1727624</v>
      </c>
      <c r="B78" t="s">
        <v>89</v>
      </c>
      <c r="C78" s="15">
        <v>19178</v>
      </c>
      <c r="D78" s="16">
        <v>118508</v>
      </c>
      <c r="E78" s="14">
        <v>0.80863787375415197</v>
      </c>
      <c r="F78" s="16">
        <v>601614713</v>
      </c>
      <c r="G78" s="16">
        <v>841694762</v>
      </c>
      <c r="H78" s="14">
        <v>0.96536620974937104</v>
      </c>
      <c r="I78" s="14">
        <v>0</v>
      </c>
      <c r="J78" s="5">
        <f t="shared" si="6"/>
        <v>1443309475</v>
      </c>
      <c r="K78" s="4">
        <f t="shared" si="7"/>
        <v>75258.602304724162</v>
      </c>
      <c r="L78" s="10">
        <f t="shared" si="10"/>
        <v>21.090204560132982</v>
      </c>
      <c r="M78" s="10">
        <f t="shared" si="11"/>
        <v>11.228685492419356</v>
      </c>
      <c r="N78" s="10">
        <f t="shared" si="8"/>
        <v>9.8615190677136262</v>
      </c>
      <c r="O78" s="10">
        <f t="shared" si="9"/>
        <v>11.682735747827111</v>
      </c>
    </row>
    <row r="79" spans="1:15" x14ac:dyDescent="0.2">
      <c r="A79">
        <v>1727702</v>
      </c>
      <c r="B79" t="s">
        <v>90</v>
      </c>
      <c r="C79" s="15">
        <v>17808</v>
      </c>
      <c r="D79" s="16">
        <v>60091</v>
      </c>
      <c r="E79" s="14">
        <v>0.62648530331457097</v>
      </c>
      <c r="F79" s="16">
        <v>214117108</v>
      </c>
      <c r="G79" s="16">
        <v>665482275</v>
      </c>
      <c r="H79" s="14">
        <v>0.82507607084341095</v>
      </c>
      <c r="I79" s="14">
        <v>8.6300000000000002E-2</v>
      </c>
      <c r="J79" s="5">
        <f t="shared" si="6"/>
        <v>879599383</v>
      </c>
      <c r="K79" s="4">
        <f t="shared" si="7"/>
        <v>49393.496349955079</v>
      </c>
      <c r="L79" s="10">
        <f t="shared" si="10"/>
        <v>20.594977115189426</v>
      </c>
      <c r="M79" s="10">
        <f t="shared" si="11"/>
        <v>10.807574041674101</v>
      </c>
      <c r="N79" s="10">
        <f t="shared" si="8"/>
        <v>9.7874030735153266</v>
      </c>
      <c r="O79" s="10">
        <f t="shared" si="9"/>
        <v>11.003615358893612</v>
      </c>
    </row>
    <row r="80" spans="1:15" x14ac:dyDescent="0.2">
      <c r="A80">
        <v>1728872</v>
      </c>
      <c r="B80" t="s">
        <v>91</v>
      </c>
      <c r="C80" s="15">
        <v>21861</v>
      </c>
      <c r="D80" s="16">
        <v>105161</v>
      </c>
      <c r="E80" s="14">
        <v>0.74686402408429498</v>
      </c>
      <c r="F80" s="16">
        <v>527141380</v>
      </c>
      <c r="G80" s="16">
        <v>978064190</v>
      </c>
      <c r="H80" s="14">
        <v>0.97672118174624101</v>
      </c>
      <c r="I80" s="14">
        <v>0</v>
      </c>
      <c r="J80" s="5">
        <f t="shared" si="6"/>
        <v>1505205570</v>
      </c>
      <c r="K80" s="4">
        <f t="shared" si="7"/>
        <v>68853.463702483874</v>
      </c>
      <c r="L80" s="10">
        <f t="shared" si="10"/>
        <v>21.132195317181626</v>
      </c>
      <c r="M80" s="10">
        <f t="shared" si="11"/>
        <v>11.139735810843234</v>
      </c>
      <c r="N80" s="10">
        <f t="shared" si="8"/>
        <v>9.9924595063383919</v>
      </c>
      <c r="O80" s="10">
        <f t="shared" si="9"/>
        <v>11.563247788117737</v>
      </c>
    </row>
    <row r="81" spans="1:15" x14ac:dyDescent="0.2">
      <c r="A81">
        <v>1729171</v>
      </c>
      <c r="B81" t="s">
        <v>92</v>
      </c>
      <c r="C81" s="15">
        <v>8097</v>
      </c>
      <c r="D81" s="16">
        <v>105087</v>
      </c>
      <c r="E81" s="14">
        <v>0.887515977844056</v>
      </c>
      <c r="F81" s="16">
        <v>26661637</v>
      </c>
      <c r="G81" s="16">
        <v>184272024</v>
      </c>
      <c r="H81" s="14">
        <v>0.97616033755274201</v>
      </c>
      <c r="I81" s="14">
        <v>0</v>
      </c>
      <c r="J81" s="5">
        <f t="shared" si="6"/>
        <v>210933661</v>
      </c>
      <c r="K81" s="4">
        <f t="shared" si="7"/>
        <v>26050.841175744103</v>
      </c>
      <c r="L81" s="10">
        <f t="shared" si="10"/>
        <v>19.167054239161804</v>
      </c>
      <c r="M81" s="10">
        <f t="shared" si="11"/>
        <v>10.167805337475688</v>
      </c>
      <c r="N81" s="10">
        <f t="shared" si="8"/>
        <v>8.9992489016861139</v>
      </c>
      <c r="O81" s="10">
        <f t="shared" si="9"/>
        <v>11.562543857492422</v>
      </c>
    </row>
    <row r="82" spans="1:15" x14ac:dyDescent="0.2">
      <c r="A82">
        <v>1729756</v>
      </c>
      <c r="B82" t="s">
        <v>93</v>
      </c>
      <c r="C82" s="15">
        <v>27928</v>
      </c>
      <c r="D82" s="16">
        <v>105609</v>
      </c>
      <c r="E82" s="14">
        <v>0.71925798431822496</v>
      </c>
      <c r="F82" s="16">
        <v>342580392</v>
      </c>
      <c r="G82" s="16">
        <v>1354874304</v>
      </c>
      <c r="H82" s="14">
        <v>0.95638713882250703</v>
      </c>
      <c r="I82" s="14">
        <v>7.9699999999999993E-2</v>
      </c>
      <c r="J82" s="5">
        <f t="shared" si="6"/>
        <v>1697454696</v>
      </c>
      <c r="K82" s="4">
        <f t="shared" si="7"/>
        <v>60779.672586651388</v>
      </c>
      <c r="L82" s="10">
        <f t="shared" si="10"/>
        <v>21.252395728381185</v>
      </c>
      <c r="M82" s="10">
        <f t="shared" si="11"/>
        <v>11.01501067959631</v>
      </c>
      <c r="N82" s="10">
        <f t="shared" si="8"/>
        <v>10.237385048784873</v>
      </c>
      <c r="O82" s="10">
        <f t="shared" si="9"/>
        <v>11.567498873895389</v>
      </c>
    </row>
    <row r="83" spans="1:15" x14ac:dyDescent="0.2">
      <c r="A83">
        <v>1729652</v>
      </c>
      <c r="B83" t="s">
        <v>94</v>
      </c>
      <c r="C83" s="15">
        <v>8869</v>
      </c>
      <c r="D83" s="16">
        <v>203235</v>
      </c>
      <c r="E83" s="14">
        <v>0.89256714553404104</v>
      </c>
      <c r="F83" s="16">
        <v>188443376</v>
      </c>
      <c r="G83" s="16">
        <v>945242907</v>
      </c>
      <c r="H83" s="14">
        <v>0.98528656971770701</v>
      </c>
      <c r="I83" s="14">
        <v>0</v>
      </c>
      <c r="J83" s="5">
        <f t="shared" si="6"/>
        <v>1133686283</v>
      </c>
      <c r="K83" s="4">
        <f t="shared" si="7"/>
        <v>127825.71687901681</v>
      </c>
      <c r="L83" s="10">
        <f t="shared" si="10"/>
        <v>20.848740357593822</v>
      </c>
      <c r="M83" s="10">
        <f t="shared" si="11"/>
        <v>11.75842302821737</v>
      </c>
      <c r="N83" s="10">
        <f t="shared" si="8"/>
        <v>9.0903173293764521</v>
      </c>
      <c r="O83" s="10">
        <f t="shared" si="9"/>
        <v>12.222118223948641</v>
      </c>
    </row>
    <row r="84" spans="1:15" x14ac:dyDescent="0.2">
      <c r="A84">
        <v>1729730</v>
      </c>
      <c r="B84" t="s">
        <v>95</v>
      </c>
      <c r="C84" s="15">
        <v>33928</v>
      </c>
      <c r="D84" s="16">
        <v>62763</v>
      </c>
      <c r="E84" s="14">
        <v>0.551115404883189</v>
      </c>
      <c r="F84" s="16">
        <v>777202407</v>
      </c>
      <c r="G84" s="16">
        <v>584242141</v>
      </c>
      <c r="H84" s="14">
        <v>0.80525991731902502</v>
      </c>
      <c r="I84" s="14">
        <v>0.34200000000000003</v>
      </c>
      <c r="J84" s="5">
        <f t="shared" si="6"/>
        <v>1361444548</v>
      </c>
      <c r="K84" s="4">
        <f t="shared" si="7"/>
        <v>40127.462508842254</v>
      </c>
      <c r="L84" s="10">
        <f t="shared" si="10"/>
        <v>21.031812140640504</v>
      </c>
      <c r="M84" s="10">
        <f t="shared" si="11"/>
        <v>10.599816229486077</v>
      </c>
      <c r="N84" s="10">
        <f t="shared" si="8"/>
        <v>10.431995911154427</v>
      </c>
      <c r="O84" s="10">
        <f t="shared" si="9"/>
        <v>11.047121006851757</v>
      </c>
    </row>
    <row r="85" spans="1:15" x14ac:dyDescent="0.2">
      <c r="A85">
        <v>1729938</v>
      </c>
      <c r="B85" t="s">
        <v>96</v>
      </c>
      <c r="C85" s="15">
        <v>47258</v>
      </c>
      <c r="D85" s="16">
        <v>103773</v>
      </c>
      <c r="E85" s="14">
        <v>0.80200501253132805</v>
      </c>
      <c r="F85" s="16">
        <v>1807060519</v>
      </c>
      <c r="G85" s="16">
        <v>2461599597</v>
      </c>
      <c r="H85" s="14">
        <v>0.95911796865508403</v>
      </c>
      <c r="I85" s="14">
        <v>6.7299999999999999E-2</v>
      </c>
      <c r="J85" s="5">
        <f t="shared" si="6"/>
        <v>4268660116</v>
      </c>
      <c r="K85" s="4">
        <f t="shared" si="7"/>
        <v>90326.71962419062</v>
      </c>
      <c r="L85" s="10">
        <f t="shared" si="10"/>
        <v>22.174565824780576</v>
      </c>
      <c r="M85" s="10">
        <f t="shared" si="11"/>
        <v>11.411188594021061</v>
      </c>
      <c r="N85" s="10">
        <f t="shared" si="8"/>
        <v>10.763377230759513</v>
      </c>
      <c r="O85" s="10">
        <f t="shared" si="9"/>
        <v>11.549961100271057</v>
      </c>
    </row>
    <row r="86" spans="1:15" x14ac:dyDescent="0.2">
      <c r="A86">
        <v>1730029</v>
      </c>
      <c r="B86" t="s">
        <v>97</v>
      </c>
      <c r="C86" s="15">
        <v>8792</v>
      </c>
      <c r="D86" s="16">
        <v>57566</v>
      </c>
      <c r="E86" s="14">
        <v>0.60513162279240196</v>
      </c>
      <c r="F86" s="16">
        <v>55659394</v>
      </c>
      <c r="G86" s="16">
        <v>96404104</v>
      </c>
      <c r="H86" s="14">
        <v>0.90633333333333299</v>
      </c>
      <c r="I86" s="14">
        <v>0.36649999999999999</v>
      </c>
      <c r="J86" s="5">
        <f t="shared" si="6"/>
        <v>152063498</v>
      </c>
      <c r="K86" s="4">
        <f t="shared" si="7"/>
        <v>17295.666287534121</v>
      </c>
      <c r="L86" s="10">
        <f t="shared" si="10"/>
        <v>18.839808741577311</v>
      </c>
      <c r="M86" s="10">
        <f t="shared" si="11"/>
        <v>9.7582112454938557</v>
      </c>
      <c r="N86" s="10">
        <f t="shared" si="8"/>
        <v>9.0815974960834573</v>
      </c>
      <c r="O86" s="10">
        <f t="shared" si="9"/>
        <v>10.96068739462369</v>
      </c>
    </row>
    <row r="87" spans="1:15" x14ac:dyDescent="0.2">
      <c r="A87">
        <v>1730120</v>
      </c>
      <c r="B87" t="s">
        <v>98</v>
      </c>
      <c r="C87" s="15">
        <v>737</v>
      </c>
      <c r="D87" s="16">
        <v>55750</v>
      </c>
      <c r="E87" s="14">
        <v>0.45205479452054698</v>
      </c>
      <c r="F87" s="16">
        <v>182847</v>
      </c>
      <c r="G87" s="16">
        <v>5514998</v>
      </c>
      <c r="H87" s="14">
        <v>0.88208616780045301</v>
      </c>
      <c r="I87" s="14">
        <v>0</v>
      </c>
      <c r="J87" s="5">
        <f t="shared" si="6"/>
        <v>5697845</v>
      </c>
      <c r="K87" s="4">
        <f t="shared" si="7"/>
        <v>7731.1329715061056</v>
      </c>
      <c r="L87" s="10">
        <f t="shared" si="10"/>
        <v>15.555598591142793</v>
      </c>
      <c r="M87" s="10">
        <f t="shared" si="11"/>
        <v>8.9530106989534559</v>
      </c>
      <c r="N87" s="10">
        <f t="shared" si="8"/>
        <v>6.6025878921893364</v>
      </c>
      <c r="O87" s="10">
        <f t="shared" si="9"/>
        <v>10.928632689322365</v>
      </c>
    </row>
    <row r="88" spans="1:15" x14ac:dyDescent="0.2">
      <c r="A88">
        <v>1730328</v>
      </c>
      <c r="B88" t="s">
        <v>99</v>
      </c>
      <c r="C88" s="15">
        <v>496</v>
      </c>
      <c r="D88" s="16">
        <v>166250</v>
      </c>
      <c r="E88" s="14">
        <v>0.95394736842105199</v>
      </c>
      <c r="F88" s="16">
        <v>3341317</v>
      </c>
      <c r="G88" s="16">
        <v>37399689</v>
      </c>
      <c r="H88" s="14">
        <v>0.93353474320241603</v>
      </c>
      <c r="I88" s="14">
        <v>0</v>
      </c>
      <c r="J88" s="5">
        <f t="shared" si="6"/>
        <v>40741006</v>
      </c>
      <c r="K88" s="4">
        <f t="shared" si="7"/>
        <v>82139.125</v>
      </c>
      <c r="L88" s="10">
        <f t="shared" si="10"/>
        <v>17.522745661634303</v>
      </c>
      <c r="M88" s="10">
        <f t="shared" si="11"/>
        <v>11.316169734909375</v>
      </c>
      <c r="N88" s="10">
        <f t="shared" si="8"/>
        <v>6.2065759267249279</v>
      </c>
      <c r="O88" s="10">
        <f t="shared" si="9"/>
        <v>12.021247958518101</v>
      </c>
    </row>
    <row r="89" spans="1:15" x14ac:dyDescent="0.2">
      <c r="A89">
        <v>1731121</v>
      </c>
      <c r="B89" t="s">
        <v>100</v>
      </c>
      <c r="C89" s="15">
        <v>20903</v>
      </c>
      <c r="D89" s="16">
        <v>86861</v>
      </c>
      <c r="E89" s="14">
        <v>0.71716782318170103</v>
      </c>
      <c r="F89" s="16">
        <v>218338366</v>
      </c>
      <c r="G89" s="16">
        <v>522128807</v>
      </c>
      <c r="H89" s="14">
        <v>0.94795539033457199</v>
      </c>
      <c r="I89" s="14">
        <v>0.17699999999999999</v>
      </c>
      <c r="J89" s="5">
        <f t="shared" si="6"/>
        <v>740467173</v>
      </c>
      <c r="K89" s="4">
        <f t="shared" si="7"/>
        <v>35423.966559823952</v>
      </c>
      <c r="L89" s="10">
        <f t="shared" si="10"/>
        <v>20.422791859831957</v>
      </c>
      <c r="M89" s="10">
        <f t="shared" si="11"/>
        <v>10.475143891510175</v>
      </c>
      <c r="N89" s="10">
        <f t="shared" si="8"/>
        <v>9.9476479683217818</v>
      </c>
      <c r="O89" s="10">
        <f t="shared" si="9"/>
        <v>11.372064418801726</v>
      </c>
    </row>
    <row r="90" spans="1:15" x14ac:dyDescent="0.2">
      <c r="A90">
        <v>1731446</v>
      </c>
      <c r="B90" t="s">
        <v>101</v>
      </c>
      <c r="C90" s="15">
        <v>3868</v>
      </c>
      <c r="D90" s="16">
        <v>163229</v>
      </c>
      <c r="E90" s="14">
        <v>0.87744680851063805</v>
      </c>
      <c r="F90" s="16">
        <v>62050468</v>
      </c>
      <c r="G90" s="16">
        <v>268757475</v>
      </c>
      <c r="H90" s="14">
        <v>0.95197521301316801</v>
      </c>
      <c r="I90" s="14">
        <v>0</v>
      </c>
      <c r="J90" s="5">
        <f t="shared" si="6"/>
        <v>330807943</v>
      </c>
      <c r="K90" s="4">
        <f t="shared" si="7"/>
        <v>85524.287228541885</v>
      </c>
      <c r="L90" s="10">
        <f t="shared" si="10"/>
        <v>19.617048532312843</v>
      </c>
      <c r="M90" s="10">
        <f t="shared" si="11"/>
        <v>11.356555675739658</v>
      </c>
      <c r="N90" s="10">
        <f t="shared" si="8"/>
        <v>8.260492856573185</v>
      </c>
      <c r="O90" s="10">
        <f t="shared" si="9"/>
        <v>12.002909401804496</v>
      </c>
    </row>
    <row r="91" spans="1:15" x14ac:dyDescent="0.2">
      <c r="A91">
        <v>1731667</v>
      </c>
      <c r="B91" t="s">
        <v>102</v>
      </c>
      <c r="C91" s="15">
        <v>250</v>
      </c>
      <c r="D91" s="16">
        <v>86000</v>
      </c>
      <c r="E91" s="14">
        <v>0.66911764705882304</v>
      </c>
      <c r="F91" s="16">
        <v>361286</v>
      </c>
      <c r="G91" s="16">
        <v>7577965</v>
      </c>
      <c r="H91" s="14">
        <v>0.81874999999999998</v>
      </c>
      <c r="I91" s="14">
        <v>0</v>
      </c>
      <c r="J91" s="5">
        <f t="shared" si="6"/>
        <v>7939251</v>
      </c>
      <c r="K91" s="4">
        <f t="shared" si="7"/>
        <v>31757.004000000001</v>
      </c>
      <c r="L91" s="10">
        <f t="shared" si="10"/>
        <v>15.887329496280026</v>
      </c>
      <c r="M91" s="10">
        <f t="shared" si="11"/>
        <v>10.36586857841778</v>
      </c>
      <c r="N91" s="10">
        <f t="shared" si="8"/>
        <v>5.521460917862246</v>
      </c>
      <c r="O91" s="10">
        <f t="shared" si="9"/>
        <v>11.362102575235644</v>
      </c>
    </row>
    <row r="92" spans="1:15" x14ac:dyDescent="0.2">
      <c r="A92">
        <v>1732018</v>
      </c>
      <c r="B92" t="s">
        <v>103</v>
      </c>
      <c r="C92" s="15">
        <v>30576</v>
      </c>
      <c r="D92" s="16">
        <v>90548</v>
      </c>
      <c r="E92" s="14">
        <v>0.71691337479197603</v>
      </c>
      <c r="F92" s="16">
        <v>1283833227</v>
      </c>
      <c r="G92" s="16">
        <v>1089778074</v>
      </c>
      <c r="H92" s="14">
        <v>0.94592325546940503</v>
      </c>
      <c r="I92" s="14">
        <v>1E-3</v>
      </c>
      <c r="J92" s="5">
        <f t="shared" si="6"/>
        <v>2373611301</v>
      </c>
      <c r="K92" s="4">
        <f t="shared" si="7"/>
        <v>77629.882947409729</v>
      </c>
      <c r="L92" s="10">
        <f t="shared" si="10"/>
        <v>21.587678388051899</v>
      </c>
      <c r="M92" s="10">
        <f t="shared" si="11"/>
        <v>11.259707721571843</v>
      </c>
      <c r="N92" s="10">
        <f t="shared" si="8"/>
        <v>10.327970666480054</v>
      </c>
      <c r="O92" s="10">
        <f t="shared" si="9"/>
        <v>11.413635375823016</v>
      </c>
    </row>
    <row r="93" spans="1:15" x14ac:dyDescent="0.2">
      <c r="A93">
        <v>1732200</v>
      </c>
      <c r="B93" t="s">
        <v>104</v>
      </c>
      <c r="C93" s="15">
        <v>3608</v>
      </c>
      <c r="D93" s="16">
        <v>85549</v>
      </c>
      <c r="E93" s="14">
        <v>0.70917573872472695</v>
      </c>
      <c r="F93" s="16">
        <v>36143895</v>
      </c>
      <c r="G93" s="16">
        <v>57969180</v>
      </c>
      <c r="H93" s="14">
        <v>0.94155290102389</v>
      </c>
      <c r="I93" s="14">
        <v>0.40410000000000001</v>
      </c>
      <c r="J93" s="5">
        <f t="shared" si="6"/>
        <v>94113075</v>
      </c>
      <c r="K93" s="4">
        <f t="shared" si="7"/>
        <v>26084.555155210644</v>
      </c>
      <c r="L93" s="10">
        <f t="shared" si="10"/>
        <v>18.360007542830974</v>
      </c>
      <c r="M93" s="10">
        <f t="shared" si="11"/>
        <v>10.16909866164846</v>
      </c>
      <c r="N93" s="10">
        <f t="shared" si="8"/>
        <v>8.1909088811825139</v>
      </c>
      <c r="O93" s="10">
        <f t="shared" si="9"/>
        <v>11.356844590181304</v>
      </c>
    </row>
    <row r="94" spans="1:15" x14ac:dyDescent="0.2">
      <c r="A94">
        <v>1732525</v>
      </c>
      <c r="B94" t="s">
        <v>105</v>
      </c>
      <c r="C94" s="15">
        <v>6324</v>
      </c>
      <c r="D94" s="16">
        <v>99362</v>
      </c>
      <c r="E94" s="14">
        <v>0.70853994490358096</v>
      </c>
      <c r="F94" s="16">
        <v>75709376</v>
      </c>
      <c r="G94" s="16">
        <v>170980247</v>
      </c>
      <c r="H94" s="14">
        <v>0.92889288928892799</v>
      </c>
      <c r="I94" s="14">
        <v>0</v>
      </c>
      <c r="J94" s="5">
        <f t="shared" si="6"/>
        <v>246689623</v>
      </c>
      <c r="K94" s="4">
        <f t="shared" si="7"/>
        <v>39008.479285262489</v>
      </c>
      <c r="L94" s="10">
        <f t="shared" si="10"/>
        <v>19.323641517380203</v>
      </c>
      <c r="M94" s="10">
        <f t="shared" si="11"/>
        <v>10.571534319050842</v>
      </c>
      <c r="N94" s="10">
        <f t="shared" si="8"/>
        <v>8.7521071983293623</v>
      </c>
      <c r="O94" s="10">
        <f t="shared" si="9"/>
        <v>11.5065250257892</v>
      </c>
    </row>
    <row r="95" spans="1:15" x14ac:dyDescent="0.2">
      <c r="A95">
        <v>1732746</v>
      </c>
      <c r="B95" t="s">
        <v>106</v>
      </c>
      <c r="C95" s="15">
        <v>37747</v>
      </c>
      <c r="D95" s="16">
        <v>70401</v>
      </c>
      <c r="E95" s="14">
        <v>0.60203535083020798</v>
      </c>
      <c r="F95" s="16">
        <v>675740687</v>
      </c>
      <c r="G95" s="16">
        <v>585885950</v>
      </c>
      <c r="H95" s="14">
        <v>0.798866251811439</v>
      </c>
      <c r="I95" s="14">
        <v>0.43780000000000002</v>
      </c>
      <c r="J95" s="5">
        <f t="shared" si="6"/>
        <v>1261626637</v>
      </c>
      <c r="K95" s="4">
        <f t="shared" si="7"/>
        <v>33423.229316237055</v>
      </c>
      <c r="L95" s="10">
        <f t="shared" si="10"/>
        <v>20.955667707055401</v>
      </c>
      <c r="M95" s="10">
        <f t="shared" si="11"/>
        <v>10.417006425734828</v>
      </c>
      <c r="N95" s="10">
        <f t="shared" si="8"/>
        <v>10.538661281320572</v>
      </c>
      <c r="O95" s="10">
        <f t="shared" si="9"/>
        <v>11.161962746590705</v>
      </c>
    </row>
    <row r="96" spans="1:15" x14ac:dyDescent="0.2">
      <c r="A96">
        <v>1733331</v>
      </c>
      <c r="B96" t="s">
        <v>107</v>
      </c>
      <c r="C96" s="15">
        <v>9130</v>
      </c>
      <c r="D96" s="16">
        <v>52585</v>
      </c>
      <c r="E96" s="14">
        <v>0.47651463580667103</v>
      </c>
      <c r="F96" s="16">
        <v>122961973</v>
      </c>
      <c r="G96" s="16">
        <v>99263729</v>
      </c>
      <c r="H96" s="14">
        <v>0.68590925857617102</v>
      </c>
      <c r="I96" s="14">
        <v>0.81869999999999998</v>
      </c>
      <c r="J96" s="5">
        <f t="shared" si="6"/>
        <v>222225702</v>
      </c>
      <c r="K96" s="4">
        <f t="shared" si="7"/>
        <v>24340.164512595838</v>
      </c>
      <c r="L96" s="10">
        <f t="shared" si="10"/>
        <v>19.219204099047538</v>
      </c>
      <c r="M96" s="10">
        <f t="shared" si="11"/>
        <v>10.099883125458522</v>
      </c>
      <c r="N96" s="10">
        <f t="shared" si="8"/>
        <v>9.1193209735890139</v>
      </c>
      <c r="O96" s="10">
        <f t="shared" si="9"/>
        <v>10.870186186954129</v>
      </c>
    </row>
    <row r="97" spans="1:15" x14ac:dyDescent="0.2">
      <c r="A97">
        <v>1733383</v>
      </c>
      <c r="B97" t="s">
        <v>108</v>
      </c>
      <c r="C97" s="15">
        <v>24641</v>
      </c>
      <c r="D97" s="16">
        <v>24343</v>
      </c>
      <c r="E97" s="14">
        <v>0.30136091453456698</v>
      </c>
      <c r="F97" s="16">
        <v>121717099</v>
      </c>
      <c r="G97" s="16">
        <v>198802321</v>
      </c>
      <c r="H97" s="14">
        <v>0.76946844063307895</v>
      </c>
      <c r="I97" s="14">
        <v>0.99990000000000001</v>
      </c>
      <c r="J97" s="5">
        <f t="shared" si="6"/>
        <v>320519420</v>
      </c>
      <c r="K97" s="4">
        <f t="shared" si="7"/>
        <v>13007.565439714297</v>
      </c>
      <c r="L97" s="10">
        <f t="shared" si="10"/>
        <v>19.585453425313041</v>
      </c>
      <c r="M97" s="10">
        <f t="shared" si="11"/>
        <v>9.4732864240735246</v>
      </c>
      <c r="N97" s="10">
        <f t="shared" si="8"/>
        <v>10.112167001239515</v>
      </c>
      <c r="O97" s="10">
        <f t="shared" si="9"/>
        <v>10.09999961284942</v>
      </c>
    </row>
    <row r="98" spans="1:15" x14ac:dyDescent="0.2">
      <c r="A98">
        <v>1733435</v>
      </c>
      <c r="B98" t="s">
        <v>109</v>
      </c>
      <c r="C98" s="15">
        <v>8413</v>
      </c>
      <c r="D98" s="16">
        <v>54080</v>
      </c>
      <c r="E98" s="14">
        <v>0.59039548022598798</v>
      </c>
      <c r="F98" s="16">
        <v>185374335</v>
      </c>
      <c r="G98" s="16">
        <v>234878252</v>
      </c>
      <c r="H98" s="14">
        <v>0.88346384154767299</v>
      </c>
      <c r="I98" s="14">
        <v>0</v>
      </c>
      <c r="J98" s="5">
        <f t="shared" si="6"/>
        <v>420252587</v>
      </c>
      <c r="K98" s="4">
        <f t="shared" si="7"/>
        <v>49952.762034945918</v>
      </c>
      <c r="L98" s="10">
        <f t="shared" si="10"/>
        <v>19.856366486093659</v>
      </c>
      <c r="M98" s="10">
        <f t="shared" si="11"/>
        <v>10.818833078542845</v>
      </c>
      <c r="N98" s="10">
        <f t="shared" si="8"/>
        <v>9.0375334075508142</v>
      </c>
      <c r="O98" s="10">
        <f t="shared" si="9"/>
        <v>10.898219710716846</v>
      </c>
    </row>
    <row r="99" spans="1:15" x14ac:dyDescent="0.2">
      <c r="A99">
        <v>1733630</v>
      </c>
      <c r="B99" t="s">
        <v>110</v>
      </c>
      <c r="C99" s="15">
        <v>8552</v>
      </c>
      <c r="D99" s="16">
        <v>168224</v>
      </c>
      <c r="E99" s="14">
        <v>0.90365709791584703</v>
      </c>
      <c r="F99" s="16">
        <v>13903652</v>
      </c>
      <c r="G99" s="16">
        <v>434050815</v>
      </c>
      <c r="H99" s="14">
        <v>0.96044452815972803</v>
      </c>
      <c r="I99" s="14">
        <v>0</v>
      </c>
      <c r="J99" s="5">
        <f t="shared" si="6"/>
        <v>447954467</v>
      </c>
      <c r="K99" s="4">
        <f t="shared" si="7"/>
        <v>52380.082670720301</v>
      </c>
      <c r="L99" s="10">
        <f t="shared" si="10"/>
        <v>19.920202149053239</v>
      </c>
      <c r="M99" s="10">
        <f t="shared" si="11"/>
        <v>10.866281696348359</v>
      </c>
      <c r="N99" s="10">
        <f t="shared" si="8"/>
        <v>9.0539204527048813</v>
      </c>
      <c r="O99" s="10">
        <f t="shared" si="9"/>
        <v>12.033051703619174</v>
      </c>
    </row>
    <row r="100" spans="1:15" x14ac:dyDescent="0.2">
      <c r="A100">
        <v>1733695</v>
      </c>
      <c r="B100" t="s">
        <v>111</v>
      </c>
      <c r="C100" s="15">
        <v>13694</v>
      </c>
      <c r="D100" s="16">
        <v>54196</v>
      </c>
      <c r="E100" s="14">
        <v>0.56760374832663896</v>
      </c>
      <c r="F100" s="16">
        <v>56761864</v>
      </c>
      <c r="G100" s="16">
        <v>132299977</v>
      </c>
      <c r="H100" s="14">
        <v>0.93805496828752599</v>
      </c>
      <c r="I100" s="14">
        <v>0.6391</v>
      </c>
      <c r="J100" s="5">
        <f t="shared" si="6"/>
        <v>189061841</v>
      </c>
      <c r="K100" s="4">
        <f t="shared" si="7"/>
        <v>13806.180882138162</v>
      </c>
      <c r="L100" s="10">
        <f t="shared" si="10"/>
        <v>19.057584720563526</v>
      </c>
      <c r="M100" s="10">
        <f t="shared" si="11"/>
        <v>9.5328716608825168</v>
      </c>
      <c r="N100" s="10">
        <f t="shared" si="8"/>
        <v>9.5247130596810088</v>
      </c>
      <c r="O100" s="10">
        <f t="shared" si="9"/>
        <v>10.900362383966321</v>
      </c>
    </row>
    <row r="101" spans="1:15" x14ac:dyDescent="0.2">
      <c r="A101">
        <v>1733851</v>
      </c>
      <c r="B101" t="s">
        <v>112</v>
      </c>
      <c r="C101" s="15">
        <v>1196</v>
      </c>
      <c r="D101" s="16">
        <v>53482</v>
      </c>
      <c r="E101" s="14">
        <v>0.46947368421052599</v>
      </c>
      <c r="F101" s="16">
        <v>8206137</v>
      </c>
      <c r="G101" s="16">
        <v>23292045</v>
      </c>
      <c r="H101" s="14">
        <v>0.87556561085972795</v>
      </c>
      <c r="I101" s="14">
        <v>0</v>
      </c>
      <c r="J101" s="5">
        <f t="shared" si="6"/>
        <v>31498182</v>
      </c>
      <c r="K101" s="4">
        <f t="shared" si="7"/>
        <v>26336.272575250838</v>
      </c>
      <c r="L101" s="10">
        <f t="shared" si="10"/>
        <v>17.265440387844613</v>
      </c>
      <c r="M101" s="10">
        <f t="shared" si="11"/>
        <v>10.178702453334036</v>
      </c>
      <c r="N101" s="10">
        <f t="shared" si="8"/>
        <v>7.0867379345105768</v>
      </c>
      <c r="O101" s="10">
        <f t="shared" si="9"/>
        <v>10.88710042767444</v>
      </c>
    </row>
    <row r="102" spans="1:15" x14ac:dyDescent="0.2">
      <c r="A102">
        <v>1734514</v>
      </c>
      <c r="B102" t="s">
        <v>113</v>
      </c>
      <c r="C102" s="15">
        <v>13834</v>
      </c>
      <c r="D102" s="16">
        <v>63865</v>
      </c>
      <c r="E102" s="14">
        <v>0.61394871794871797</v>
      </c>
      <c r="F102" s="16">
        <v>199480151</v>
      </c>
      <c r="G102" s="16">
        <v>259876626</v>
      </c>
      <c r="H102" s="14">
        <v>0.88694037548999305</v>
      </c>
      <c r="I102" s="14">
        <v>0.3357</v>
      </c>
      <c r="J102" s="5">
        <f t="shared" si="6"/>
        <v>459356777</v>
      </c>
      <c r="K102" s="4">
        <f t="shared" si="7"/>
        <v>33204.913763192133</v>
      </c>
      <c r="L102" s="10">
        <f t="shared" si="10"/>
        <v>19.945337758028888</v>
      </c>
      <c r="M102" s="10">
        <f t="shared" si="11"/>
        <v>10.410453148868358</v>
      </c>
      <c r="N102" s="10">
        <f t="shared" si="8"/>
        <v>9.5348846091605299</v>
      </c>
      <c r="O102" s="10">
        <f t="shared" si="9"/>
        <v>11.064526759476877</v>
      </c>
    </row>
    <row r="103" spans="1:15" x14ac:dyDescent="0.2">
      <c r="A103">
        <v>1734722</v>
      </c>
      <c r="B103" t="s">
        <v>114</v>
      </c>
      <c r="C103" s="15">
        <v>29622</v>
      </c>
      <c r="D103" s="16">
        <v>137450</v>
      </c>
      <c r="E103" s="14">
        <v>0.78684531059683305</v>
      </c>
      <c r="F103" s="16">
        <v>990228468</v>
      </c>
      <c r="G103" s="16">
        <v>2313960326</v>
      </c>
      <c r="H103" s="14">
        <v>0.96203200845869097</v>
      </c>
      <c r="I103" s="14">
        <v>2.7000000000000001E-3</v>
      </c>
      <c r="J103" s="5">
        <f t="shared" si="6"/>
        <v>3304188794</v>
      </c>
      <c r="K103" s="4">
        <f t="shared" si="7"/>
        <v>111545.09465937479</v>
      </c>
      <c r="L103" s="10">
        <f t="shared" si="10"/>
        <v>21.918456832013817</v>
      </c>
      <c r="M103" s="10">
        <f t="shared" si="11"/>
        <v>11.622184224526901</v>
      </c>
      <c r="N103" s="10">
        <f t="shared" si="8"/>
        <v>10.296272607486918</v>
      </c>
      <c r="O103" s="10">
        <f t="shared" si="9"/>
        <v>11.831015493593391</v>
      </c>
    </row>
    <row r="104" spans="1:15" x14ac:dyDescent="0.2">
      <c r="A104">
        <v>1734865</v>
      </c>
      <c r="B104" t="s">
        <v>115</v>
      </c>
      <c r="C104" s="15">
        <v>5272</v>
      </c>
      <c r="D104" s="16">
        <v>55427</v>
      </c>
      <c r="E104" s="14">
        <v>0.50346191889218495</v>
      </c>
      <c r="F104" s="16">
        <v>61355058</v>
      </c>
      <c r="G104" s="16">
        <v>136544322</v>
      </c>
      <c r="H104" s="14">
        <v>0.82713704206241501</v>
      </c>
      <c r="I104" s="14">
        <v>0.98399999999999999</v>
      </c>
      <c r="J104" s="5">
        <f t="shared" si="6"/>
        <v>197899380</v>
      </c>
      <c r="K104" s="4">
        <f t="shared" si="7"/>
        <v>37537.818664643397</v>
      </c>
      <c r="L104" s="10">
        <f t="shared" si="10"/>
        <v>19.103269277672485</v>
      </c>
      <c r="M104" s="10">
        <f t="shared" si="11"/>
        <v>10.533104201490142</v>
      </c>
      <c r="N104" s="10">
        <f t="shared" si="8"/>
        <v>8.5701650761823434</v>
      </c>
      <c r="O104" s="10">
        <f t="shared" si="9"/>
        <v>10.92282211863275</v>
      </c>
    </row>
    <row r="105" spans="1:15" x14ac:dyDescent="0.2">
      <c r="A105">
        <v>1735086</v>
      </c>
      <c r="B105" t="s">
        <v>116</v>
      </c>
      <c r="C105" s="15">
        <v>7958</v>
      </c>
      <c r="D105" s="16">
        <v>52037</v>
      </c>
      <c r="E105" s="14">
        <v>0.57694848084544204</v>
      </c>
      <c r="F105" s="16">
        <v>311342831</v>
      </c>
      <c r="G105" s="16">
        <v>196140605</v>
      </c>
      <c r="H105" s="14">
        <v>0.80863234529381101</v>
      </c>
      <c r="I105" s="14">
        <v>8.9999999999999998E-4</v>
      </c>
      <c r="J105" s="5">
        <f t="shared" si="6"/>
        <v>507483436</v>
      </c>
      <c r="K105" s="4">
        <f t="shared" si="7"/>
        <v>63770.223171651167</v>
      </c>
      <c r="L105" s="10">
        <f t="shared" si="10"/>
        <v>20.044974629923928</v>
      </c>
      <c r="M105" s="10">
        <f t="shared" si="11"/>
        <v>11.063041638937053</v>
      </c>
      <c r="N105" s="10">
        <f t="shared" si="8"/>
        <v>8.9819329909868735</v>
      </c>
      <c r="O105" s="10">
        <f t="shared" si="9"/>
        <v>10.859710283001629</v>
      </c>
    </row>
    <row r="106" spans="1:15" x14ac:dyDescent="0.2">
      <c r="A106">
        <v>1735307</v>
      </c>
      <c r="B106" t="s">
        <v>117</v>
      </c>
      <c r="C106" s="15">
        <v>17652</v>
      </c>
      <c r="D106" s="16">
        <v>171453</v>
      </c>
      <c r="E106" s="14">
        <v>0.82146633768064803</v>
      </c>
      <c r="F106" s="16">
        <v>285249146</v>
      </c>
      <c r="G106" s="16">
        <v>1751316154</v>
      </c>
      <c r="H106" s="14">
        <v>0.97983501374885396</v>
      </c>
      <c r="I106" s="14">
        <v>0</v>
      </c>
      <c r="J106" s="5">
        <f t="shared" si="6"/>
        <v>2036565300</v>
      </c>
      <c r="K106" s="4">
        <f t="shared" si="7"/>
        <v>115373.0625424881</v>
      </c>
      <c r="L106" s="10">
        <f t="shared" si="10"/>
        <v>21.434530549355763</v>
      </c>
      <c r="M106" s="10">
        <f t="shared" si="11"/>
        <v>11.655926178966327</v>
      </c>
      <c r="N106" s="10">
        <f t="shared" si="8"/>
        <v>9.7786043703894379</v>
      </c>
      <c r="O106" s="10">
        <f t="shared" si="9"/>
        <v>12.052064455550754</v>
      </c>
    </row>
    <row r="107" spans="1:15" x14ac:dyDescent="0.2">
      <c r="A107">
        <v>1735385</v>
      </c>
      <c r="B107" t="s">
        <v>118</v>
      </c>
      <c r="C107" s="15">
        <v>1885</v>
      </c>
      <c r="D107" s="16">
        <v>43977</v>
      </c>
      <c r="E107" s="14">
        <v>0.48575498575498499</v>
      </c>
      <c r="F107" s="16">
        <v>579010035</v>
      </c>
      <c r="G107" s="16">
        <v>204326315</v>
      </c>
      <c r="H107" s="14">
        <v>0.63338414634146301</v>
      </c>
      <c r="I107" s="14">
        <v>0</v>
      </c>
      <c r="J107" s="5">
        <f t="shared" si="6"/>
        <v>783336350</v>
      </c>
      <c r="K107" s="4">
        <f t="shared" si="7"/>
        <v>415563.05039787799</v>
      </c>
      <c r="L107" s="10">
        <f t="shared" si="10"/>
        <v>20.479072727490784</v>
      </c>
      <c r="M107" s="10">
        <f t="shared" si="11"/>
        <v>12.937389627608672</v>
      </c>
      <c r="N107" s="10">
        <f t="shared" si="8"/>
        <v>7.5416830998821114</v>
      </c>
      <c r="O107" s="10">
        <f t="shared" si="9"/>
        <v>10.69142204895814</v>
      </c>
    </row>
    <row r="108" spans="1:15" x14ac:dyDescent="0.2">
      <c r="A108">
        <v>1735411</v>
      </c>
      <c r="B108" t="s">
        <v>119</v>
      </c>
      <c r="C108" s="15">
        <v>51197</v>
      </c>
      <c r="D108" s="16">
        <v>87608</v>
      </c>
      <c r="E108" s="14">
        <v>0.771070869662419</v>
      </c>
      <c r="F108" s="16">
        <v>795308376</v>
      </c>
      <c r="G108" s="16">
        <v>1387343031</v>
      </c>
      <c r="H108" s="14">
        <v>0.92033841514491499</v>
      </c>
      <c r="I108" s="14">
        <v>0.10100000000000001</v>
      </c>
      <c r="J108" s="5">
        <f t="shared" si="6"/>
        <v>2182651407</v>
      </c>
      <c r="K108" s="4">
        <f t="shared" si="7"/>
        <v>42632.408285641737</v>
      </c>
      <c r="L108" s="10">
        <f t="shared" si="10"/>
        <v>21.503806216467698</v>
      </c>
      <c r="M108" s="10">
        <f t="shared" si="11"/>
        <v>10.660370000906781</v>
      </c>
      <c r="N108" s="10">
        <f t="shared" si="8"/>
        <v>10.843436215560919</v>
      </c>
      <c r="O108" s="10">
        <f t="shared" si="9"/>
        <v>11.380627596955595</v>
      </c>
    </row>
    <row r="109" spans="1:15" x14ac:dyDescent="0.2">
      <c r="A109">
        <v>1735515</v>
      </c>
      <c r="B109" t="s">
        <v>120</v>
      </c>
      <c r="C109" s="15">
        <v>579</v>
      </c>
      <c r="D109" s="16">
        <v>71324</v>
      </c>
      <c r="E109" s="14">
        <v>0.67460317460317398</v>
      </c>
      <c r="F109" s="16">
        <v>233041</v>
      </c>
      <c r="G109" s="16">
        <v>8272420</v>
      </c>
      <c r="H109" s="14">
        <v>0.92047713717693802</v>
      </c>
      <c r="I109" s="14">
        <v>0</v>
      </c>
      <c r="J109" s="5">
        <f t="shared" si="6"/>
        <v>8505461</v>
      </c>
      <c r="K109" s="4">
        <f t="shared" si="7"/>
        <v>14689.915371329878</v>
      </c>
      <c r="L109" s="10">
        <f t="shared" si="10"/>
        <v>15.956218985752907</v>
      </c>
      <c r="M109" s="10">
        <f t="shared" si="11"/>
        <v>9.5949165081799119</v>
      </c>
      <c r="N109" s="10">
        <f t="shared" si="8"/>
        <v>6.3613024775729956</v>
      </c>
      <c r="O109" s="10">
        <f t="shared" si="9"/>
        <v>11.174988155653937</v>
      </c>
    </row>
    <row r="110" spans="1:15" x14ac:dyDescent="0.2">
      <c r="A110">
        <v>1735835</v>
      </c>
      <c r="B110" t="s">
        <v>121</v>
      </c>
      <c r="C110" s="15">
        <v>24582</v>
      </c>
      <c r="D110" s="16">
        <v>97254</v>
      </c>
      <c r="E110" s="14">
        <v>0.75217339526021199</v>
      </c>
      <c r="F110" s="16">
        <v>341749514</v>
      </c>
      <c r="G110" s="16">
        <v>891373331</v>
      </c>
      <c r="H110" s="14">
        <v>0.94777138109086501</v>
      </c>
      <c r="I110" s="14">
        <v>0</v>
      </c>
      <c r="J110" s="5">
        <f t="shared" si="6"/>
        <v>1233122845</v>
      </c>
      <c r="K110" s="4">
        <f t="shared" si="7"/>
        <v>50163.65002847612</v>
      </c>
      <c r="L110" s="10">
        <f t="shared" si="10"/>
        <v>20.932815687147126</v>
      </c>
      <c r="M110" s="10">
        <f t="shared" si="11"/>
        <v>10.823045940372202</v>
      </c>
      <c r="N110" s="10">
        <f t="shared" si="8"/>
        <v>10.109769746774926</v>
      </c>
      <c r="O110" s="10">
        <f t="shared" si="9"/>
        <v>11.485081391740231</v>
      </c>
    </row>
    <row r="111" spans="1:15" x14ac:dyDescent="0.2">
      <c r="A111">
        <v>1735866</v>
      </c>
      <c r="B111" t="s">
        <v>122</v>
      </c>
      <c r="C111" s="15">
        <v>4222</v>
      </c>
      <c r="D111" s="16">
        <v>45926</v>
      </c>
      <c r="E111" s="14">
        <v>0.419818859882791</v>
      </c>
      <c r="F111" s="16">
        <v>20033962</v>
      </c>
      <c r="G111" s="16">
        <v>43305525</v>
      </c>
      <c r="H111" s="14">
        <v>0.86952380952380903</v>
      </c>
      <c r="I111" s="14">
        <v>1</v>
      </c>
      <c r="J111" s="5">
        <f t="shared" si="6"/>
        <v>63339487</v>
      </c>
      <c r="K111" s="4">
        <f t="shared" si="7"/>
        <v>15002.247039317859</v>
      </c>
      <c r="L111" s="10">
        <f t="shared" si="10"/>
        <v>17.964019499894512</v>
      </c>
      <c r="M111" s="10">
        <f t="shared" si="11"/>
        <v>9.6159552714862446</v>
      </c>
      <c r="N111" s="10">
        <f t="shared" si="8"/>
        <v>8.3480642284082656</v>
      </c>
      <c r="O111" s="10">
        <f t="shared" si="9"/>
        <v>10.734786684478816</v>
      </c>
    </row>
    <row r="112" spans="1:15" x14ac:dyDescent="0.2">
      <c r="A112">
        <v>1735879</v>
      </c>
      <c r="B112" t="s">
        <v>123</v>
      </c>
      <c r="C112" s="15">
        <v>18885</v>
      </c>
      <c r="D112" s="16">
        <v>72955</v>
      </c>
      <c r="E112" s="14">
        <v>0.69231789836805002</v>
      </c>
      <c r="F112" s="16">
        <v>492247332</v>
      </c>
      <c r="G112" s="16">
        <v>336484951</v>
      </c>
      <c r="H112" s="14">
        <v>0.96115782424287499</v>
      </c>
      <c r="I112" s="14">
        <v>0.3468</v>
      </c>
      <c r="J112" s="5">
        <f t="shared" si="6"/>
        <v>828732283</v>
      </c>
      <c r="K112" s="4">
        <f t="shared" si="7"/>
        <v>43883.096796399259</v>
      </c>
      <c r="L112" s="10">
        <f t="shared" si="10"/>
        <v>20.535407721256949</v>
      </c>
      <c r="M112" s="10">
        <f t="shared" si="11"/>
        <v>10.689284486110394</v>
      </c>
      <c r="N112" s="10">
        <f t="shared" si="8"/>
        <v>9.8461232351465569</v>
      </c>
      <c r="O112" s="10">
        <f t="shared" si="9"/>
        <v>11.197598091698122</v>
      </c>
    </row>
    <row r="113" spans="1:15" x14ac:dyDescent="0.2">
      <c r="A113">
        <v>1736750</v>
      </c>
      <c r="B113" t="s">
        <v>124</v>
      </c>
      <c r="C113" s="15">
        <v>27440</v>
      </c>
      <c r="D113" s="16">
        <v>75587</v>
      </c>
      <c r="E113" s="14">
        <v>0.74168514412416797</v>
      </c>
      <c r="F113" s="16">
        <v>318646687</v>
      </c>
      <c r="G113" s="16">
        <v>821394208</v>
      </c>
      <c r="H113" s="14">
        <v>0.95050499709163905</v>
      </c>
      <c r="I113" s="14">
        <v>0</v>
      </c>
      <c r="J113" s="5">
        <f t="shared" si="6"/>
        <v>1140040895</v>
      </c>
      <c r="K113" s="4">
        <f t="shared" si="7"/>
        <v>41546.679846938772</v>
      </c>
      <c r="L113" s="10">
        <f t="shared" si="10"/>
        <v>20.854329971516417</v>
      </c>
      <c r="M113" s="10">
        <f t="shared" si="11"/>
        <v>10.634572889676598</v>
      </c>
      <c r="N113" s="10">
        <f t="shared" si="8"/>
        <v>10.219757081839822</v>
      </c>
      <c r="O113" s="10">
        <f t="shared" si="9"/>
        <v>11.233039589709252</v>
      </c>
    </row>
    <row r="114" spans="1:15" x14ac:dyDescent="0.2">
      <c r="A114">
        <v>1737218</v>
      </c>
      <c r="B114" t="s">
        <v>125</v>
      </c>
      <c r="C114" s="15">
        <v>534</v>
      </c>
      <c r="D114" s="16">
        <v>126000</v>
      </c>
      <c r="E114" s="14">
        <v>0.84552845528455201</v>
      </c>
      <c r="F114" s="16">
        <v>446606</v>
      </c>
      <c r="G114" s="16">
        <v>23180464</v>
      </c>
      <c r="H114" s="14">
        <v>0.969135802469135</v>
      </c>
      <c r="I114" s="14">
        <v>0</v>
      </c>
      <c r="J114" s="5">
        <f t="shared" si="6"/>
        <v>23627070</v>
      </c>
      <c r="K114" s="4">
        <f t="shared" si="7"/>
        <v>44245.449438202246</v>
      </c>
      <c r="L114" s="10">
        <f t="shared" si="10"/>
        <v>16.977903646553376</v>
      </c>
      <c r="M114" s="10">
        <f t="shared" si="11"/>
        <v>10.69750780759318</v>
      </c>
      <c r="N114" s="10">
        <f t="shared" si="8"/>
        <v>6.280395838960195</v>
      </c>
      <c r="O114" s="10">
        <f t="shared" si="9"/>
        <v>11.744037185933616</v>
      </c>
    </row>
    <row r="115" spans="1:15" x14ac:dyDescent="0.2">
      <c r="A115">
        <v>1737257</v>
      </c>
      <c r="B115" t="s">
        <v>126</v>
      </c>
      <c r="C115" s="15">
        <v>3751</v>
      </c>
      <c r="D115" s="16">
        <v>82767</v>
      </c>
      <c r="E115" s="14">
        <v>0.73081761006289303</v>
      </c>
      <c r="F115" s="16">
        <v>19811245</v>
      </c>
      <c r="G115" s="16">
        <v>125433381</v>
      </c>
      <c r="H115" s="14">
        <v>0.92371705963938899</v>
      </c>
      <c r="I115" s="14">
        <v>0</v>
      </c>
      <c r="J115" s="5">
        <f t="shared" si="6"/>
        <v>145244626</v>
      </c>
      <c r="K115" s="4">
        <f t="shared" si="7"/>
        <v>38721.574513463078</v>
      </c>
      <c r="L115" s="10">
        <f t="shared" si="10"/>
        <v>18.793929954733013</v>
      </c>
      <c r="M115" s="10">
        <f t="shared" si="11"/>
        <v>10.564152204651124</v>
      </c>
      <c r="N115" s="10">
        <f t="shared" si="8"/>
        <v>8.2297777500818867</v>
      </c>
      <c r="O115" s="10">
        <f t="shared" si="9"/>
        <v>11.323784710206265</v>
      </c>
    </row>
    <row r="116" spans="1:15" x14ac:dyDescent="0.2">
      <c r="A116">
        <v>1737608</v>
      </c>
      <c r="B116" t="s">
        <v>127</v>
      </c>
      <c r="C116" s="15">
        <v>7438</v>
      </c>
      <c r="D116" s="16">
        <v>173828</v>
      </c>
      <c r="E116" s="14">
        <v>0.86334221545489098</v>
      </c>
      <c r="F116" s="16">
        <v>6980239</v>
      </c>
      <c r="G116" s="16">
        <v>489400143</v>
      </c>
      <c r="H116" s="14">
        <v>0.96043417366946704</v>
      </c>
      <c r="I116" s="14">
        <v>0</v>
      </c>
      <c r="J116" s="5">
        <f t="shared" si="6"/>
        <v>496380382</v>
      </c>
      <c r="K116" s="4">
        <f t="shared" si="7"/>
        <v>66735.732992739984</v>
      </c>
      <c r="L116" s="10">
        <f t="shared" si="10"/>
        <v>20.022853089965825</v>
      </c>
      <c r="M116" s="10">
        <f t="shared" si="11"/>
        <v>11.108495815480808</v>
      </c>
      <c r="N116" s="10">
        <f t="shared" si="8"/>
        <v>8.914357274485015</v>
      </c>
      <c r="O116" s="10">
        <f t="shared" si="9"/>
        <v>12.065821583555524</v>
      </c>
    </row>
    <row r="117" spans="1:15" x14ac:dyDescent="0.2">
      <c r="A117">
        <v>1737894</v>
      </c>
      <c r="B117" t="s">
        <v>128</v>
      </c>
      <c r="C117" s="15">
        <v>8072</v>
      </c>
      <c r="D117" s="16">
        <v>73692</v>
      </c>
      <c r="E117" s="14">
        <v>0.6431718061674</v>
      </c>
      <c r="F117" s="16">
        <v>74225278</v>
      </c>
      <c r="G117" s="16">
        <v>157929539</v>
      </c>
      <c r="H117" s="14">
        <v>0.93843951324266195</v>
      </c>
      <c r="I117" s="14">
        <v>0</v>
      </c>
      <c r="J117" s="5">
        <f t="shared" si="6"/>
        <v>232154817</v>
      </c>
      <c r="K117" s="4">
        <f t="shared" si="7"/>
        <v>28760.507556987115</v>
      </c>
      <c r="L117" s="10">
        <f t="shared" si="10"/>
        <v>19.262915021730336</v>
      </c>
      <c r="M117" s="10">
        <f t="shared" si="11"/>
        <v>10.266758459696891</v>
      </c>
      <c r="N117" s="10">
        <f t="shared" si="8"/>
        <v>8.9961565620334447</v>
      </c>
      <c r="O117" s="10">
        <f t="shared" si="9"/>
        <v>11.2076495241174</v>
      </c>
    </row>
    <row r="118" spans="1:15" x14ac:dyDescent="0.2">
      <c r="A118">
        <v>1737907</v>
      </c>
      <c r="B118" t="s">
        <v>129</v>
      </c>
      <c r="C118" s="15">
        <v>9867</v>
      </c>
      <c r="D118" s="16">
        <v>84726</v>
      </c>
      <c r="E118" s="14">
        <v>0.68241235888294705</v>
      </c>
      <c r="F118" s="16">
        <v>348874074</v>
      </c>
      <c r="G118" s="16">
        <v>589409434</v>
      </c>
      <c r="H118" s="14">
        <v>0.94018838304552499</v>
      </c>
      <c r="I118" s="14">
        <v>0</v>
      </c>
      <c r="J118" s="5">
        <f t="shared" si="6"/>
        <v>938283508</v>
      </c>
      <c r="K118" s="4">
        <f t="shared" si="7"/>
        <v>95093.088882132361</v>
      </c>
      <c r="L118" s="10">
        <f t="shared" si="10"/>
        <v>20.659562708637729</v>
      </c>
      <c r="M118" s="10">
        <f t="shared" si="11"/>
        <v>11.462611573780563</v>
      </c>
      <c r="N118" s="10">
        <f t="shared" si="8"/>
        <v>9.1969511348571675</v>
      </c>
      <c r="O118" s="10">
        <f t="shared" si="9"/>
        <v>11.347177799297308</v>
      </c>
    </row>
    <row r="119" spans="1:15" x14ac:dyDescent="0.2">
      <c r="A119">
        <v>1738479</v>
      </c>
      <c r="B119" t="s">
        <v>130</v>
      </c>
      <c r="C119" s="15">
        <v>6324</v>
      </c>
      <c r="D119" s="16">
        <v>113864</v>
      </c>
      <c r="E119" s="14">
        <v>0.85132575757575701</v>
      </c>
      <c r="F119" s="16">
        <v>131490703</v>
      </c>
      <c r="G119" s="16">
        <v>190320708</v>
      </c>
      <c r="H119" s="14">
        <v>0.96407185628742498</v>
      </c>
      <c r="I119" s="14">
        <v>0</v>
      </c>
      <c r="J119" s="5">
        <f t="shared" si="6"/>
        <v>321811411</v>
      </c>
      <c r="K119" s="4">
        <f t="shared" si="7"/>
        <v>50887.319892473119</v>
      </c>
      <c r="L119" s="10">
        <f t="shared" si="10"/>
        <v>19.589476251806857</v>
      </c>
      <c r="M119" s="10">
        <f t="shared" si="11"/>
        <v>10.837369053477495</v>
      </c>
      <c r="N119" s="10">
        <f t="shared" si="8"/>
        <v>8.7521071983293623</v>
      </c>
      <c r="O119" s="10">
        <f t="shared" si="9"/>
        <v>11.642760032750461</v>
      </c>
    </row>
    <row r="120" spans="1:15" x14ac:dyDescent="0.2">
      <c r="A120">
        <v>1738570</v>
      </c>
      <c r="B120" t="s">
        <v>131</v>
      </c>
      <c r="C120" s="15">
        <v>148099</v>
      </c>
      <c r="D120" s="16">
        <v>63359</v>
      </c>
      <c r="E120" s="14">
        <v>0.56122514500973797</v>
      </c>
      <c r="F120" s="16">
        <v>2321195681</v>
      </c>
      <c r="G120" s="16">
        <v>2718023661</v>
      </c>
      <c r="H120" s="14">
        <v>0.84220390626712505</v>
      </c>
      <c r="I120" s="14">
        <v>0.39510000000000001</v>
      </c>
      <c r="J120" s="5">
        <f t="shared" si="6"/>
        <v>5039219342</v>
      </c>
      <c r="K120" s="4">
        <f t="shared" si="7"/>
        <v>34026.018690200472</v>
      </c>
      <c r="L120" s="10">
        <f t="shared" si="10"/>
        <v>22.340517014572296</v>
      </c>
      <c r="M120" s="10">
        <f t="shared" si="11"/>
        <v>10.434880766533665</v>
      </c>
      <c r="N120" s="10">
        <f t="shared" si="8"/>
        <v>11.905636248038631</v>
      </c>
      <c r="O120" s="10">
        <f t="shared" si="9"/>
        <v>11.056572243535474</v>
      </c>
    </row>
    <row r="121" spans="1:15" x14ac:dyDescent="0.2">
      <c r="A121">
        <v>1738830</v>
      </c>
      <c r="B121" t="s">
        <v>132</v>
      </c>
      <c r="C121" s="15">
        <v>12710</v>
      </c>
      <c r="D121" s="16">
        <v>48355</v>
      </c>
      <c r="E121" s="14">
        <v>0.51333767078724701</v>
      </c>
      <c r="F121" s="16">
        <v>34188703</v>
      </c>
      <c r="G121" s="16">
        <v>143146080</v>
      </c>
      <c r="H121" s="14">
        <v>0.81394481730052204</v>
      </c>
      <c r="I121" s="14">
        <v>0.55510000000000004</v>
      </c>
      <c r="J121" s="5">
        <f t="shared" si="6"/>
        <v>177334783</v>
      </c>
      <c r="K121" s="4">
        <f t="shared" si="7"/>
        <v>13952.382612116444</v>
      </c>
      <c r="L121" s="10">
        <f t="shared" si="10"/>
        <v>18.993549933416425</v>
      </c>
      <c r="M121" s="10">
        <f t="shared" si="11"/>
        <v>9.5434055692329256</v>
      </c>
      <c r="N121" s="10">
        <f t="shared" si="8"/>
        <v>9.4501443641834992</v>
      </c>
      <c r="O121" s="10">
        <f t="shared" si="9"/>
        <v>10.786324908151064</v>
      </c>
    </row>
    <row r="122" spans="1:15" x14ac:dyDescent="0.2">
      <c r="A122">
        <v>1738895</v>
      </c>
      <c r="B122" t="s">
        <v>133</v>
      </c>
      <c r="C122" s="15">
        <v>486</v>
      </c>
      <c r="D122" s="16">
        <v>66667</v>
      </c>
      <c r="E122" s="14">
        <v>0.66860465116279</v>
      </c>
      <c r="F122" s="16">
        <v>1366675</v>
      </c>
      <c r="G122" s="16">
        <v>8619352</v>
      </c>
      <c r="H122" s="14">
        <v>0.92260061919504599</v>
      </c>
      <c r="I122" s="14">
        <v>0</v>
      </c>
      <c r="J122" s="5">
        <f t="shared" si="6"/>
        <v>9986027</v>
      </c>
      <c r="K122" s="4">
        <f t="shared" si="7"/>
        <v>20547.380658436214</v>
      </c>
      <c r="L122" s="10">
        <f t="shared" si="10"/>
        <v>16.116697373824337</v>
      </c>
      <c r="M122" s="10">
        <f t="shared" si="11"/>
        <v>9.9304887499238426</v>
      </c>
      <c r="N122" s="10">
        <f t="shared" si="8"/>
        <v>6.1862086239004936</v>
      </c>
      <c r="O122" s="10">
        <f t="shared" si="9"/>
        <v>11.107465356849564</v>
      </c>
    </row>
    <row r="123" spans="1:15" x14ac:dyDescent="0.2">
      <c r="A123">
        <v>1739519</v>
      </c>
      <c r="B123" t="s">
        <v>134</v>
      </c>
      <c r="C123" s="15">
        <v>2494</v>
      </c>
      <c r="D123" s="16">
        <v>203750</v>
      </c>
      <c r="E123" s="14">
        <v>0.88423645320196997</v>
      </c>
      <c r="F123" s="16">
        <v>5746290</v>
      </c>
      <c r="G123" s="16">
        <v>321843015</v>
      </c>
      <c r="H123" s="14">
        <v>0.98538754764930103</v>
      </c>
      <c r="I123" s="14">
        <v>0</v>
      </c>
      <c r="J123" s="5">
        <f t="shared" si="6"/>
        <v>327589305</v>
      </c>
      <c r="K123" s="4">
        <f t="shared" si="7"/>
        <v>131350.96431435444</v>
      </c>
      <c r="L123" s="10">
        <f t="shared" si="10"/>
        <v>19.607271262890134</v>
      </c>
      <c r="M123" s="10">
        <f t="shared" si="11"/>
        <v>11.785628136650152</v>
      </c>
      <c r="N123" s="10">
        <f t="shared" si="8"/>
        <v>7.8216431262399819</v>
      </c>
      <c r="O123" s="10">
        <f t="shared" si="9"/>
        <v>12.224649031103109</v>
      </c>
    </row>
    <row r="124" spans="1:15" x14ac:dyDescent="0.2">
      <c r="A124">
        <v>1739883</v>
      </c>
      <c r="B124" t="s">
        <v>135</v>
      </c>
      <c r="C124" s="15">
        <v>4019</v>
      </c>
      <c r="D124" s="16">
        <v>174632</v>
      </c>
      <c r="E124" s="14">
        <v>0.90768037238169097</v>
      </c>
      <c r="F124" s="16">
        <v>171570027</v>
      </c>
      <c r="G124" s="16">
        <v>311804197</v>
      </c>
      <c r="H124" s="14">
        <v>0.98501152959262095</v>
      </c>
      <c r="I124" s="14">
        <v>0</v>
      </c>
      <c r="J124" s="5">
        <f t="shared" si="6"/>
        <v>483374224</v>
      </c>
      <c r="K124" s="4">
        <f t="shared" si="7"/>
        <v>120272.26275192834</v>
      </c>
      <c r="L124" s="10">
        <f t="shared" si="10"/>
        <v>19.996301702511602</v>
      </c>
      <c r="M124" s="10">
        <f t="shared" si="11"/>
        <v>11.697513308062399</v>
      </c>
      <c r="N124" s="10">
        <f t="shared" si="8"/>
        <v>8.2987883944492005</v>
      </c>
      <c r="O124" s="10">
        <f t="shared" si="9"/>
        <v>12.070436181654198</v>
      </c>
    </row>
    <row r="125" spans="1:15" x14ac:dyDescent="0.2">
      <c r="A125">
        <v>1740767</v>
      </c>
      <c r="B125" t="s">
        <v>136</v>
      </c>
      <c r="C125" s="15">
        <v>15440</v>
      </c>
      <c r="D125" s="16">
        <v>117610</v>
      </c>
      <c r="E125" s="14">
        <v>0.81450220602340295</v>
      </c>
      <c r="F125" s="16">
        <v>143550186</v>
      </c>
      <c r="G125" s="16">
        <v>593172357</v>
      </c>
      <c r="H125" s="14">
        <v>0.95859091355117199</v>
      </c>
      <c r="I125" s="14">
        <v>0</v>
      </c>
      <c r="J125" s="5">
        <f t="shared" si="6"/>
        <v>736722543</v>
      </c>
      <c r="K125" s="4">
        <f t="shared" si="7"/>
        <v>47715.190608808291</v>
      </c>
      <c r="L125" s="10">
        <f t="shared" si="10"/>
        <v>20.417721911157724</v>
      </c>
      <c r="M125" s="10">
        <f t="shared" si="11"/>
        <v>10.773005087578957</v>
      </c>
      <c r="N125" s="10">
        <f t="shared" si="8"/>
        <v>9.6447168235787668</v>
      </c>
      <c r="O125" s="10">
        <f t="shared" si="9"/>
        <v>11.675129344845082</v>
      </c>
    </row>
    <row r="126" spans="1:15" x14ac:dyDescent="0.2">
      <c r="A126">
        <v>1740793</v>
      </c>
      <c r="B126" t="s">
        <v>137</v>
      </c>
      <c r="C126" s="15">
        <v>13296</v>
      </c>
      <c r="D126" s="16">
        <v>90890</v>
      </c>
      <c r="E126" s="14">
        <v>0.74797390788693396</v>
      </c>
      <c r="F126" s="16">
        <v>56733727</v>
      </c>
      <c r="G126" s="16">
        <v>324888103</v>
      </c>
      <c r="H126" s="14">
        <v>0.94898512970802096</v>
      </c>
      <c r="I126" s="14">
        <v>0.32229999999999998</v>
      </c>
      <c r="J126" s="5">
        <f t="shared" si="6"/>
        <v>381621830</v>
      </c>
      <c r="K126" s="4">
        <f t="shared" si="7"/>
        <v>28702.002858002408</v>
      </c>
      <c r="L126" s="10">
        <f t="shared" si="10"/>
        <v>19.759940702401128</v>
      </c>
      <c r="M126" s="10">
        <f t="shared" si="11"/>
        <v>10.264722185305899</v>
      </c>
      <c r="N126" s="10">
        <f t="shared" si="8"/>
        <v>9.4952185170952301</v>
      </c>
      <c r="O126" s="10">
        <f t="shared" si="9"/>
        <v>11.417405263112816</v>
      </c>
    </row>
    <row r="127" spans="1:15" x14ac:dyDescent="0.2">
      <c r="A127">
        <v>1740884</v>
      </c>
      <c r="B127" t="s">
        <v>138</v>
      </c>
      <c r="C127" s="15">
        <v>4879</v>
      </c>
      <c r="D127" s="16">
        <v>101582</v>
      </c>
      <c r="E127" s="14">
        <v>0.72598627787307002</v>
      </c>
      <c r="F127" s="16">
        <v>42146066</v>
      </c>
      <c r="G127" s="16">
        <v>311581354</v>
      </c>
      <c r="H127" s="14">
        <v>0.99480198019801902</v>
      </c>
      <c r="I127" s="14">
        <v>0</v>
      </c>
      <c r="J127" s="5">
        <f t="shared" si="6"/>
        <v>353727420</v>
      </c>
      <c r="K127" s="4">
        <f t="shared" si="7"/>
        <v>72499.983603197383</v>
      </c>
      <c r="L127" s="10">
        <f t="shared" si="10"/>
        <v>19.684037174495781</v>
      </c>
      <c r="M127" s="10">
        <f t="shared" si="11"/>
        <v>11.191341614679946</v>
      </c>
      <c r="N127" s="10">
        <f t="shared" si="8"/>
        <v>8.4926955598158376</v>
      </c>
      <c r="O127" s="10">
        <f t="shared" si="9"/>
        <v>11.528621633076552</v>
      </c>
    </row>
    <row r="128" spans="1:15" x14ac:dyDescent="0.2">
      <c r="A128">
        <v>1740910</v>
      </c>
      <c r="B128" t="s">
        <v>139</v>
      </c>
      <c r="C128" s="15">
        <v>5617</v>
      </c>
      <c r="D128" s="16">
        <v>160417</v>
      </c>
      <c r="E128" s="14">
        <v>0.87544125063035805</v>
      </c>
      <c r="F128" s="16">
        <v>306180147</v>
      </c>
      <c r="G128" s="16">
        <v>554529066</v>
      </c>
      <c r="H128" s="14">
        <v>0.99021940259053598</v>
      </c>
      <c r="I128" s="14">
        <v>0</v>
      </c>
      <c r="J128" s="5">
        <f t="shared" si="6"/>
        <v>860709213</v>
      </c>
      <c r="K128" s="4">
        <f t="shared" si="7"/>
        <v>153232.90243902439</v>
      </c>
      <c r="L128" s="10">
        <f t="shared" si="10"/>
        <v>20.573267273640489</v>
      </c>
      <c r="M128" s="10">
        <f t="shared" si="11"/>
        <v>11.939714281108058</v>
      </c>
      <c r="N128" s="10">
        <f t="shared" si="8"/>
        <v>8.633552992532433</v>
      </c>
      <c r="O128" s="10">
        <f t="shared" si="9"/>
        <v>11.98553195383594</v>
      </c>
    </row>
    <row r="129" spans="1:15" x14ac:dyDescent="0.2">
      <c r="A129">
        <v>1741105</v>
      </c>
      <c r="B129" t="s">
        <v>140</v>
      </c>
      <c r="C129" s="15">
        <v>19544</v>
      </c>
      <c r="D129" s="16">
        <v>169122</v>
      </c>
      <c r="E129" s="14">
        <v>0.85354353911890302</v>
      </c>
      <c r="F129" s="16">
        <v>179958226</v>
      </c>
      <c r="G129" s="16">
        <v>2442982041</v>
      </c>
      <c r="H129" s="14">
        <v>0.98604761154027998</v>
      </c>
      <c r="I129" s="14">
        <v>0</v>
      </c>
      <c r="J129" s="5">
        <f t="shared" si="6"/>
        <v>2622940267</v>
      </c>
      <c r="K129" s="4">
        <f t="shared" si="7"/>
        <v>134206.93138559148</v>
      </c>
      <c r="L129" s="10">
        <f t="shared" si="10"/>
        <v>21.687561764792584</v>
      </c>
      <c r="M129" s="10">
        <f t="shared" si="11"/>
        <v>11.807138151855007</v>
      </c>
      <c r="N129" s="10">
        <f t="shared" si="8"/>
        <v>9.8804236129375766</v>
      </c>
      <c r="O129" s="10">
        <f t="shared" si="9"/>
        <v>12.038375626956562</v>
      </c>
    </row>
    <row r="130" spans="1:15" x14ac:dyDescent="0.2">
      <c r="A130">
        <v>1741183</v>
      </c>
      <c r="B130" t="s">
        <v>141</v>
      </c>
      <c r="C130" s="15">
        <v>28835</v>
      </c>
      <c r="D130" s="16">
        <v>87683</v>
      </c>
      <c r="E130" s="14">
        <v>0.74071775778260396</v>
      </c>
      <c r="F130" s="16">
        <v>292163024</v>
      </c>
      <c r="G130" s="16">
        <v>612565991</v>
      </c>
      <c r="H130" s="14">
        <v>0.944466504055817</v>
      </c>
      <c r="I130" s="14">
        <v>0</v>
      </c>
      <c r="J130" s="5">
        <f t="shared" ref="J130:J193" si="12">F130+G130</f>
        <v>904729015</v>
      </c>
      <c r="K130" s="4">
        <f t="shared" ref="K130:K193" si="13">J130/C130</f>
        <v>31376.071267556788</v>
      </c>
      <c r="L130" s="10">
        <f t="shared" si="10"/>
        <v>20.62314602588658</v>
      </c>
      <c r="M130" s="10">
        <f t="shared" si="11"/>
        <v>10.353800819837065</v>
      </c>
      <c r="N130" s="10">
        <f t="shared" ref="N130:N193" si="14">LN(C130)</f>
        <v>10.269345206049513</v>
      </c>
      <c r="O130" s="10">
        <f t="shared" ref="O130:O193" si="15">LN(D130)</f>
        <v>11.381483316924978</v>
      </c>
    </row>
    <row r="131" spans="1:15" x14ac:dyDescent="0.2">
      <c r="A131">
        <v>1741586</v>
      </c>
      <c r="B131" t="s">
        <v>142</v>
      </c>
      <c r="C131" s="15">
        <v>8627</v>
      </c>
      <c r="D131" s="16">
        <v>92951</v>
      </c>
      <c r="E131" s="14">
        <v>0.73206896551724099</v>
      </c>
      <c r="F131" s="16">
        <v>67075583</v>
      </c>
      <c r="G131" s="16">
        <v>211530341</v>
      </c>
      <c r="H131" s="14">
        <v>0.97428678678678604</v>
      </c>
      <c r="I131" s="14">
        <v>0</v>
      </c>
      <c r="J131" s="5">
        <f t="shared" si="12"/>
        <v>278605924</v>
      </c>
      <c r="K131" s="4">
        <f t="shared" si="13"/>
        <v>32294.647502028514</v>
      </c>
      <c r="L131" s="10">
        <f t="shared" ref="L131:L194" si="16">LN(J131)</f>
        <v>19.445308882544072</v>
      </c>
      <c r="M131" s="10">
        <f t="shared" ref="M131:M194" si="17">LN(K131)</f>
        <v>10.382656783467494</v>
      </c>
      <c r="N131" s="10">
        <f t="shared" si="14"/>
        <v>9.062652099076578</v>
      </c>
      <c r="O131" s="10">
        <f t="shared" si="15"/>
        <v>11.439827751564016</v>
      </c>
    </row>
    <row r="132" spans="1:15" x14ac:dyDescent="0.2">
      <c r="A132">
        <v>1741742</v>
      </c>
      <c r="B132" t="s">
        <v>143</v>
      </c>
      <c r="C132" s="15">
        <v>20022</v>
      </c>
      <c r="D132" s="16">
        <v>111651</v>
      </c>
      <c r="E132" s="14">
        <v>0.80483048304830396</v>
      </c>
      <c r="F132" s="16">
        <v>712645875</v>
      </c>
      <c r="G132" s="16">
        <v>831155897</v>
      </c>
      <c r="H132" s="14">
        <v>0.95182851874615804</v>
      </c>
      <c r="I132" s="14">
        <v>0</v>
      </c>
      <c r="J132" s="5">
        <f t="shared" si="12"/>
        <v>1543801772</v>
      </c>
      <c r="K132" s="4">
        <f t="shared" si="13"/>
        <v>77105.272799920087</v>
      </c>
      <c r="L132" s="10">
        <f t="shared" si="16"/>
        <v>21.157513894296443</v>
      </c>
      <c r="M132" s="10">
        <f t="shared" si="17"/>
        <v>11.252926946317015</v>
      </c>
      <c r="N132" s="10">
        <f t="shared" si="14"/>
        <v>9.9045869479794284</v>
      </c>
      <c r="O132" s="10">
        <f t="shared" si="15"/>
        <v>11.623133213788876</v>
      </c>
    </row>
    <row r="133" spans="1:15" x14ac:dyDescent="0.2">
      <c r="A133">
        <v>1741326</v>
      </c>
      <c r="B133" t="s">
        <v>144</v>
      </c>
      <c r="C133" s="15">
        <v>6014</v>
      </c>
      <c r="D133" s="16">
        <v>72995</v>
      </c>
      <c r="E133" s="14">
        <v>0.67663632423060205</v>
      </c>
      <c r="F133" s="16">
        <v>71245522</v>
      </c>
      <c r="G133" s="16">
        <v>122159741</v>
      </c>
      <c r="H133" s="14">
        <v>0.92380009896090998</v>
      </c>
      <c r="I133" s="14">
        <v>0</v>
      </c>
      <c r="J133" s="5">
        <f t="shared" si="12"/>
        <v>193405263</v>
      </c>
      <c r="K133" s="4">
        <f t="shared" si="13"/>
        <v>32159.172430994346</v>
      </c>
      <c r="L133" s="10">
        <f t="shared" si="16"/>
        <v>19.08029835364319</v>
      </c>
      <c r="M133" s="10">
        <f t="shared" si="17"/>
        <v>10.378452990094715</v>
      </c>
      <c r="N133" s="10">
        <f t="shared" si="14"/>
        <v>8.7018453635484736</v>
      </c>
      <c r="O133" s="10">
        <f t="shared" si="15"/>
        <v>11.19814622463408</v>
      </c>
    </row>
    <row r="134" spans="1:15" x14ac:dyDescent="0.2">
      <c r="A134">
        <v>1741651</v>
      </c>
      <c r="B134" t="s">
        <v>145</v>
      </c>
      <c r="C134" s="15">
        <v>3985</v>
      </c>
      <c r="D134" s="16">
        <v>138571</v>
      </c>
      <c r="E134" s="14">
        <v>0.86661341853035101</v>
      </c>
      <c r="F134" s="16">
        <v>7000070</v>
      </c>
      <c r="G134" s="16">
        <v>167931035</v>
      </c>
      <c r="H134" s="14">
        <v>0.97454090150250405</v>
      </c>
      <c r="I134" s="14">
        <v>0</v>
      </c>
      <c r="J134" s="5">
        <f t="shared" si="12"/>
        <v>174931105</v>
      </c>
      <c r="K134" s="4">
        <f t="shared" si="13"/>
        <v>43897.391468005022</v>
      </c>
      <c r="L134" s="10">
        <f t="shared" si="16"/>
        <v>18.979902768658938</v>
      </c>
      <c r="M134" s="10">
        <f t="shared" si="17"/>
        <v>10.689610177434622</v>
      </c>
      <c r="N134" s="10">
        <f t="shared" si="14"/>
        <v>8.2902925912243148</v>
      </c>
      <c r="O134" s="10">
        <f t="shared" si="15"/>
        <v>11.839138108635964</v>
      </c>
    </row>
    <row r="135" spans="1:15" x14ac:dyDescent="0.2">
      <c r="A135">
        <v>1742028</v>
      </c>
      <c r="B135" t="s">
        <v>146</v>
      </c>
      <c r="C135" s="15">
        <v>27657</v>
      </c>
      <c r="D135" s="16">
        <v>48348</v>
      </c>
      <c r="E135" s="14">
        <v>0.52663879747398301</v>
      </c>
      <c r="F135" s="16">
        <v>421494121</v>
      </c>
      <c r="G135" s="16">
        <v>356811027</v>
      </c>
      <c r="H135" s="14">
        <v>0.90688736291893002</v>
      </c>
      <c r="I135" s="14">
        <v>0.52729999999999999</v>
      </c>
      <c r="J135" s="5">
        <f t="shared" si="12"/>
        <v>778305148</v>
      </c>
      <c r="K135" s="4">
        <f t="shared" si="13"/>
        <v>28141.343891239107</v>
      </c>
      <c r="L135" s="10">
        <f t="shared" si="16"/>
        <v>20.472629226323775</v>
      </c>
      <c r="M135" s="10">
        <f t="shared" si="17"/>
        <v>10.244995086857072</v>
      </c>
      <c r="N135" s="10">
        <f t="shared" si="14"/>
        <v>10.227634139466703</v>
      </c>
      <c r="O135" s="10">
        <f t="shared" si="15"/>
        <v>10.786180134979347</v>
      </c>
    </row>
    <row r="136" spans="1:15" x14ac:dyDescent="0.2">
      <c r="A136">
        <v>1742795</v>
      </c>
      <c r="B136" t="s">
        <v>147</v>
      </c>
      <c r="C136" s="15">
        <v>17155</v>
      </c>
      <c r="D136" s="16">
        <v>91056</v>
      </c>
      <c r="E136" s="14">
        <v>0.74868577242665701</v>
      </c>
      <c r="F136" s="16">
        <v>207578718</v>
      </c>
      <c r="G136" s="16">
        <v>558974453</v>
      </c>
      <c r="H136" s="14">
        <v>0.95382458599842201</v>
      </c>
      <c r="I136" s="14">
        <v>0</v>
      </c>
      <c r="J136" s="5">
        <f t="shared" si="12"/>
        <v>766553171</v>
      </c>
      <c r="K136" s="4">
        <f t="shared" si="13"/>
        <v>44683.95051005538</v>
      </c>
      <c r="L136" s="10">
        <f t="shared" si="16"/>
        <v>20.457414622428637</v>
      </c>
      <c r="M136" s="10">
        <f t="shared" si="17"/>
        <v>10.707369667136089</v>
      </c>
      <c r="N136" s="10">
        <f t="shared" si="14"/>
        <v>9.7500449552925499</v>
      </c>
      <c r="O136" s="10">
        <f t="shared" si="15"/>
        <v>11.419229980842905</v>
      </c>
    </row>
    <row r="137" spans="1:15" x14ac:dyDescent="0.2">
      <c r="A137">
        <v>1743250</v>
      </c>
      <c r="B137" t="s">
        <v>148</v>
      </c>
      <c r="C137" s="15">
        <v>20359</v>
      </c>
      <c r="D137" s="16">
        <v>126406</v>
      </c>
      <c r="E137" s="14">
        <v>0.79683762955088999</v>
      </c>
      <c r="F137" s="16">
        <v>787458238</v>
      </c>
      <c r="G137" s="16">
        <v>1176758295</v>
      </c>
      <c r="H137" s="14">
        <v>0.98156379800335203</v>
      </c>
      <c r="I137" s="14">
        <v>0</v>
      </c>
      <c r="J137" s="5">
        <f t="shared" si="12"/>
        <v>1964216533</v>
      </c>
      <c r="K137" s="4">
        <f t="shared" si="13"/>
        <v>96479.028095682501</v>
      </c>
      <c r="L137" s="10">
        <f t="shared" si="16"/>
        <v>21.398359291819819</v>
      </c>
      <c r="M137" s="10">
        <f t="shared" si="17"/>
        <v>11.477080938275142</v>
      </c>
      <c r="N137" s="10">
        <f t="shared" si="14"/>
        <v>9.9212783535446771</v>
      </c>
      <c r="O137" s="10">
        <f t="shared" si="15"/>
        <v>11.747254227922738</v>
      </c>
    </row>
    <row r="138" spans="1:15" x14ac:dyDescent="0.2">
      <c r="A138">
        <v>1743406</v>
      </c>
      <c r="B138" t="s">
        <v>149</v>
      </c>
      <c r="C138" s="15">
        <v>1032</v>
      </c>
      <c r="D138" s="16">
        <v>113000</v>
      </c>
      <c r="E138" s="14">
        <v>0.90163934426229497</v>
      </c>
      <c r="F138" s="16">
        <v>3643342</v>
      </c>
      <c r="G138" s="16">
        <v>36133166</v>
      </c>
      <c r="H138" s="14">
        <v>0.984147952443857</v>
      </c>
      <c r="I138" s="14">
        <v>0</v>
      </c>
      <c r="J138" s="5">
        <f t="shared" si="12"/>
        <v>39776508</v>
      </c>
      <c r="K138" s="4">
        <f t="shared" si="13"/>
        <v>38543.127906976741</v>
      </c>
      <c r="L138" s="10">
        <f t="shared" si="16"/>
        <v>17.498787044731536</v>
      </c>
      <c r="M138" s="10">
        <f t="shared" si="17"/>
        <v>10.559533098690027</v>
      </c>
      <c r="N138" s="10">
        <f t="shared" si="14"/>
        <v>6.9392539460415081</v>
      </c>
      <c r="O138" s="10">
        <f t="shared" si="15"/>
        <v>11.635143097694478</v>
      </c>
    </row>
    <row r="139" spans="1:15" x14ac:dyDescent="0.2">
      <c r="A139">
        <v>1743666</v>
      </c>
      <c r="B139" t="s">
        <v>150</v>
      </c>
      <c r="C139" s="15">
        <v>7925</v>
      </c>
      <c r="D139" s="16">
        <v>116554</v>
      </c>
      <c r="E139" s="14">
        <v>0.82081911262798601</v>
      </c>
      <c r="F139" s="16">
        <v>192366911</v>
      </c>
      <c r="G139" s="16">
        <v>625649053</v>
      </c>
      <c r="H139" s="14">
        <v>0.95838751625487595</v>
      </c>
      <c r="I139" s="14">
        <v>0</v>
      </c>
      <c r="J139" s="5">
        <f t="shared" si="12"/>
        <v>818015964</v>
      </c>
      <c r="K139" s="4">
        <f t="shared" si="13"/>
        <v>103219.68</v>
      </c>
      <c r="L139" s="10">
        <f t="shared" si="16"/>
        <v>20.52239241026901</v>
      </c>
      <c r="M139" s="10">
        <f t="shared" si="17"/>
        <v>11.544614811523529</v>
      </c>
      <c r="N139" s="10">
        <f t="shared" si="14"/>
        <v>8.9777775987454813</v>
      </c>
      <c r="O139" s="10">
        <f t="shared" si="15"/>
        <v>11.666109963909305</v>
      </c>
    </row>
    <row r="140" spans="1:15" x14ac:dyDescent="0.2">
      <c r="A140">
        <v>1743744</v>
      </c>
      <c r="B140" t="s">
        <v>151</v>
      </c>
      <c r="C140" s="15">
        <v>12349</v>
      </c>
      <c r="D140" s="16">
        <v>93226</v>
      </c>
      <c r="E140" s="14">
        <v>0.78045923149015906</v>
      </c>
      <c r="F140" s="16">
        <v>474809522</v>
      </c>
      <c r="G140" s="16">
        <v>658065848</v>
      </c>
      <c r="H140" s="14">
        <v>0.91720021703743804</v>
      </c>
      <c r="I140" s="14">
        <v>0</v>
      </c>
      <c r="J140" s="5">
        <f t="shared" si="12"/>
        <v>1132875370</v>
      </c>
      <c r="K140" s="4">
        <f t="shared" si="13"/>
        <v>91738.227386832936</v>
      </c>
      <c r="L140" s="10">
        <f t="shared" si="16"/>
        <v>20.848024812941837</v>
      </c>
      <c r="M140" s="10">
        <f t="shared" si="17"/>
        <v>11.426694445824014</v>
      </c>
      <c r="N140" s="10">
        <f t="shared" si="14"/>
        <v>9.4213303671178217</v>
      </c>
      <c r="O140" s="10">
        <f t="shared" si="15"/>
        <v>11.442781931725881</v>
      </c>
    </row>
    <row r="141" spans="1:15" x14ac:dyDescent="0.2">
      <c r="A141">
        <v>1743770</v>
      </c>
      <c r="B141" t="s">
        <v>152</v>
      </c>
      <c r="C141" s="15">
        <v>14328</v>
      </c>
      <c r="D141" s="16">
        <v>93806</v>
      </c>
      <c r="E141" s="14">
        <v>0.76884226884226803</v>
      </c>
      <c r="F141" s="16">
        <v>90620285</v>
      </c>
      <c r="G141" s="16">
        <v>325235181</v>
      </c>
      <c r="H141" s="14">
        <v>0.96273158121499303</v>
      </c>
      <c r="I141" s="14">
        <v>0</v>
      </c>
      <c r="J141" s="5">
        <f t="shared" si="12"/>
        <v>415855466</v>
      </c>
      <c r="K141" s="4">
        <f t="shared" si="13"/>
        <v>29023.971663874931</v>
      </c>
      <c r="L141" s="10">
        <f t="shared" si="16"/>
        <v>19.845848320355145</v>
      </c>
      <c r="M141" s="10">
        <f t="shared" si="17"/>
        <v>10.275877376614599</v>
      </c>
      <c r="N141" s="10">
        <f t="shared" si="14"/>
        <v>9.5699709437405485</v>
      </c>
      <c r="O141" s="10">
        <f t="shared" si="15"/>
        <v>11.448984098833447</v>
      </c>
    </row>
    <row r="142" spans="1:15" x14ac:dyDescent="0.2">
      <c r="A142">
        <v>1743900</v>
      </c>
      <c r="B142" t="s">
        <v>153</v>
      </c>
      <c r="C142" s="15">
        <v>311</v>
      </c>
      <c r="D142" s="16">
        <v>60313</v>
      </c>
      <c r="E142" s="14">
        <v>0.52100840336134402</v>
      </c>
      <c r="F142" s="16">
        <v>807618</v>
      </c>
      <c r="G142" s="16">
        <v>5226905</v>
      </c>
      <c r="H142" s="14">
        <v>0.97674418604651103</v>
      </c>
      <c r="I142" s="14">
        <v>0</v>
      </c>
      <c r="J142" s="5">
        <f t="shared" si="12"/>
        <v>6034523</v>
      </c>
      <c r="K142" s="4">
        <f t="shared" si="13"/>
        <v>19403.610932475884</v>
      </c>
      <c r="L142" s="10">
        <f t="shared" si="16"/>
        <v>15.613007370450507</v>
      </c>
      <c r="M142" s="10">
        <f t="shared" si="17"/>
        <v>9.8732144582712742</v>
      </c>
      <c r="N142" s="10">
        <f t="shared" si="14"/>
        <v>5.7397929121792339</v>
      </c>
      <c r="O142" s="10">
        <f t="shared" si="15"/>
        <v>11.007302948202419</v>
      </c>
    </row>
    <row r="143" spans="1:15" x14ac:dyDescent="0.2">
      <c r="A143">
        <v>1743939</v>
      </c>
      <c r="B143" t="s">
        <v>154</v>
      </c>
      <c r="C143" s="15">
        <v>23394</v>
      </c>
      <c r="D143" s="16">
        <v>83745</v>
      </c>
      <c r="E143" s="14">
        <v>0.66618407445708305</v>
      </c>
      <c r="F143" s="16">
        <v>458747868</v>
      </c>
      <c r="G143" s="16">
        <v>1016713352</v>
      </c>
      <c r="H143" s="14">
        <v>0.97183964584358096</v>
      </c>
      <c r="I143" s="14">
        <v>0</v>
      </c>
      <c r="J143" s="5">
        <f t="shared" si="12"/>
        <v>1475461220</v>
      </c>
      <c r="K143" s="4">
        <f t="shared" si="13"/>
        <v>63070.07010344533</v>
      </c>
      <c r="L143" s="10">
        <f t="shared" si="16"/>
        <v>21.112236469385813</v>
      </c>
      <c r="M143" s="10">
        <f t="shared" si="17"/>
        <v>11.052001611175159</v>
      </c>
      <c r="N143" s="10">
        <f t="shared" si="14"/>
        <v>10.060234858210652</v>
      </c>
      <c r="O143" s="10">
        <f t="shared" si="15"/>
        <v>11.33553174641257</v>
      </c>
    </row>
    <row r="144" spans="1:15" x14ac:dyDescent="0.2">
      <c r="A144">
        <v>1744225</v>
      </c>
      <c r="B144" t="s">
        <v>155</v>
      </c>
      <c r="C144" s="15">
        <v>25508</v>
      </c>
      <c r="D144" s="16">
        <v>85023</v>
      </c>
      <c r="E144" s="14">
        <v>0.69454336588167698</v>
      </c>
      <c r="F144" s="16">
        <v>275279304</v>
      </c>
      <c r="G144" s="16">
        <v>642462382</v>
      </c>
      <c r="H144" s="14">
        <v>0.95105025094491602</v>
      </c>
      <c r="I144" s="14">
        <v>6.0000000000000001E-3</v>
      </c>
      <c r="J144" s="5">
        <f t="shared" si="12"/>
        <v>917741686</v>
      </c>
      <c r="K144" s="4">
        <f t="shared" si="13"/>
        <v>35978.582640740162</v>
      </c>
      <c r="L144" s="10">
        <f t="shared" si="16"/>
        <v>20.637426521188225</v>
      </c>
      <c r="M144" s="10">
        <f t="shared" si="17"/>
        <v>10.490679113753062</v>
      </c>
      <c r="N144" s="10">
        <f t="shared" si="14"/>
        <v>10.146747407435162</v>
      </c>
      <c r="O144" s="10">
        <f t="shared" si="15"/>
        <v>11.350677087105353</v>
      </c>
    </row>
    <row r="145" spans="1:15" x14ac:dyDescent="0.2">
      <c r="A145">
        <v>1744407</v>
      </c>
      <c r="B145" t="s">
        <v>156</v>
      </c>
      <c r="C145" s="15">
        <v>44523</v>
      </c>
      <c r="D145" s="16">
        <v>73145</v>
      </c>
      <c r="E145" s="14">
        <v>0.62266849753976405</v>
      </c>
      <c r="F145" s="16">
        <v>1200286216</v>
      </c>
      <c r="G145" s="16">
        <v>1389616358</v>
      </c>
      <c r="H145" s="14">
        <v>0.94296627599490701</v>
      </c>
      <c r="I145" s="14">
        <v>0.31059999999999999</v>
      </c>
      <c r="J145" s="5">
        <f t="shared" si="12"/>
        <v>2589902574</v>
      </c>
      <c r="K145" s="4">
        <f t="shared" si="13"/>
        <v>58169.992453338724</v>
      </c>
      <c r="L145" s="10">
        <f t="shared" si="16"/>
        <v>21.674886095734134</v>
      </c>
      <c r="M145" s="10">
        <f t="shared" si="17"/>
        <v>10.971124907170205</v>
      </c>
      <c r="N145" s="10">
        <f t="shared" si="14"/>
        <v>10.703761188563927</v>
      </c>
      <c r="O145" s="10">
        <f t="shared" si="15"/>
        <v>11.200199051412186</v>
      </c>
    </row>
    <row r="146" spans="1:15" x14ac:dyDescent="0.2">
      <c r="A146">
        <v>1744524</v>
      </c>
      <c r="B146" t="s">
        <v>157</v>
      </c>
      <c r="C146" s="15">
        <v>7956</v>
      </c>
      <c r="D146" s="16">
        <v>187212</v>
      </c>
      <c r="E146" s="14">
        <v>0.86936560934891405</v>
      </c>
      <c r="F146" s="16">
        <v>99909745</v>
      </c>
      <c r="G146" s="16">
        <v>592323151</v>
      </c>
      <c r="H146" s="14">
        <v>0.98132977710040004</v>
      </c>
      <c r="I146" s="14">
        <v>0</v>
      </c>
      <c r="J146" s="5">
        <f t="shared" si="12"/>
        <v>692232896</v>
      </c>
      <c r="K146" s="4">
        <f t="shared" si="13"/>
        <v>87007.654097536448</v>
      </c>
      <c r="L146" s="10">
        <f t="shared" si="16"/>
        <v>20.355433011873338</v>
      </c>
      <c r="M146" s="10">
        <f t="shared" si="17"/>
        <v>11.373751371899475</v>
      </c>
      <c r="N146" s="10">
        <f t="shared" si="14"/>
        <v>8.9816816399738624</v>
      </c>
      <c r="O146" s="10">
        <f t="shared" si="15"/>
        <v>12.13999694353525</v>
      </c>
    </row>
    <row r="147" spans="1:15" x14ac:dyDescent="0.2">
      <c r="A147">
        <v>1745421</v>
      </c>
      <c r="B147" t="s">
        <v>158</v>
      </c>
      <c r="C147" s="15">
        <v>9213</v>
      </c>
      <c r="D147" s="16">
        <v>52445</v>
      </c>
      <c r="E147" s="14">
        <v>0.57147466924814405</v>
      </c>
      <c r="F147" s="16">
        <v>37510695</v>
      </c>
      <c r="G147" s="16">
        <v>122125167</v>
      </c>
      <c r="H147" s="14">
        <v>0.94812017731078602</v>
      </c>
      <c r="I147" s="14">
        <v>1</v>
      </c>
      <c r="J147" s="5">
        <f t="shared" si="12"/>
        <v>159635862</v>
      </c>
      <c r="K147" s="4">
        <f t="shared" si="13"/>
        <v>17327.239986974928</v>
      </c>
      <c r="L147" s="10">
        <f t="shared" si="16"/>
        <v>18.888405916987008</v>
      </c>
      <c r="M147" s="10">
        <f t="shared" si="17"/>
        <v>9.7600351078780765</v>
      </c>
      <c r="N147" s="10">
        <f t="shared" si="14"/>
        <v>9.1283708091089313</v>
      </c>
      <c r="O147" s="10">
        <f t="shared" si="15"/>
        <v>10.867520280395704</v>
      </c>
    </row>
    <row r="148" spans="1:15" x14ac:dyDescent="0.2">
      <c r="A148">
        <v>1745434</v>
      </c>
      <c r="B148" t="s">
        <v>159</v>
      </c>
      <c r="C148" s="15">
        <v>10469</v>
      </c>
      <c r="D148" s="16">
        <v>47226</v>
      </c>
      <c r="E148" s="14">
        <v>0.51771603364771801</v>
      </c>
      <c r="F148" s="16">
        <v>159093948</v>
      </c>
      <c r="G148" s="16">
        <v>151995063</v>
      </c>
      <c r="H148" s="14">
        <v>0.85689430187037796</v>
      </c>
      <c r="I148" s="14">
        <v>0.57230000000000003</v>
      </c>
      <c r="J148" s="5">
        <f t="shared" si="12"/>
        <v>311089011</v>
      </c>
      <c r="K148" s="4">
        <f t="shared" si="13"/>
        <v>29715.255611806286</v>
      </c>
      <c r="L148" s="10">
        <f t="shared" si="16"/>
        <v>19.555589638196739</v>
      </c>
      <c r="M148" s="10">
        <f t="shared" si="17"/>
        <v>10.299415849877386</v>
      </c>
      <c r="N148" s="10">
        <f t="shared" si="14"/>
        <v>9.2561737883193551</v>
      </c>
      <c r="O148" s="10">
        <f t="shared" si="15"/>
        <v>10.762699867370506</v>
      </c>
    </row>
    <row r="149" spans="1:15" x14ac:dyDescent="0.2">
      <c r="A149">
        <v>1746357</v>
      </c>
      <c r="B149" t="s">
        <v>160</v>
      </c>
      <c r="C149" s="15">
        <v>7999</v>
      </c>
      <c r="D149" s="16">
        <v>93676</v>
      </c>
      <c r="E149" s="14">
        <v>0.76330876330876296</v>
      </c>
      <c r="F149" s="16">
        <v>29649724</v>
      </c>
      <c r="G149" s="16">
        <v>187894832</v>
      </c>
      <c r="H149" s="14">
        <v>0.94543063773833003</v>
      </c>
      <c r="I149" s="14">
        <v>0</v>
      </c>
      <c r="J149" s="5">
        <f t="shared" si="12"/>
        <v>217544556</v>
      </c>
      <c r="K149" s="4">
        <f t="shared" si="13"/>
        <v>27196.46905863233</v>
      </c>
      <c r="L149" s="10">
        <f t="shared" si="16"/>
        <v>19.197914242685471</v>
      </c>
      <c r="M149" s="10">
        <f t="shared" si="17"/>
        <v>10.210842429836649</v>
      </c>
      <c r="N149" s="10">
        <f t="shared" si="14"/>
        <v>8.9870718128488214</v>
      </c>
      <c r="O149" s="10">
        <f t="shared" si="15"/>
        <v>11.44759729881174</v>
      </c>
    </row>
    <row r="150" spans="1:15" x14ac:dyDescent="0.2">
      <c r="A150">
        <v>1746604</v>
      </c>
      <c r="B150" t="s">
        <v>161</v>
      </c>
      <c r="C150" s="15">
        <v>1337</v>
      </c>
      <c r="D150" s="16">
        <v>74250</v>
      </c>
      <c r="E150" s="14">
        <v>0.763747454175152</v>
      </c>
      <c r="F150" s="16">
        <v>8931126</v>
      </c>
      <c r="G150" s="16">
        <v>25629095</v>
      </c>
      <c r="H150" s="14">
        <v>0.94111232279171197</v>
      </c>
      <c r="I150" s="14">
        <v>0</v>
      </c>
      <c r="J150" s="5">
        <f t="shared" si="12"/>
        <v>34560221</v>
      </c>
      <c r="K150" s="4">
        <f t="shared" si="13"/>
        <v>25849.080777860883</v>
      </c>
      <c r="L150" s="10">
        <f t="shared" si="16"/>
        <v>17.358213896555608</v>
      </c>
      <c r="M150" s="10">
        <f t="shared" si="17"/>
        <v>10.160030319453666</v>
      </c>
      <c r="N150" s="10">
        <f t="shared" si="14"/>
        <v>7.1981835771019433</v>
      </c>
      <c r="O150" s="10">
        <f t="shared" si="15"/>
        <v>11.215193056664946</v>
      </c>
    </row>
    <row r="151" spans="1:15" x14ac:dyDescent="0.2">
      <c r="A151">
        <v>1746786</v>
      </c>
      <c r="B151" t="s">
        <v>162</v>
      </c>
      <c r="C151" s="15">
        <v>7457</v>
      </c>
      <c r="D151" s="16">
        <v>61250</v>
      </c>
      <c r="E151" s="14">
        <v>0.55150068212823999</v>
      </c>
      <c r="F151" s="16">
        <v>66660963</v>
      </c>
      <c r="G151" s="16">
        <v>112776122</v>
      </c>
      <c r="H151" s="14">
        <v>0.90214403518416697</v>
      </c>
      <c r="I151" s="14">
        <v>0</v>
      </c>
      <c r="J151" s="5">
        <f t="shared" si="12"/>
        <v>179437085</v>
      </c>
      <c r="K151" s="4">
        <f t="shared" si="13"/>
        <v>24062.905323856779</v>
      </c>
      <c r="L151" s="10">
        <f t="shared" si="16"/>
        <v>19.005335203059879</v>
      </c>
      <c r="M151" s="10">
        <f t="shared" si="17"/>
        <v>10.088426735516085</v>
      </c>
      <c r="N151" s="10">
        <f t="shared" si="14"/>
        <v>8.9169084675437951</v>
      </c>
      <c r="O151" s="10">
        <f t="shared" si="15"/>
        <v>11.022719128406973</v>
      </c>
    </row>
    <row r="152" spans="1:15" x14ac:dyDescent="0.2">
      <c r="A152">
        <v>1747007</v>
      </c>
      <c r="B152" t="s">
        <v>163</v>
      </c>
      <c r="C152" s="15">
        <v>12418</v>
      </c>
      <c r="D152" s="16">
        <v>35200</v>
      </c>
      <c r="E152" s="14">
        <v>0.42519326966803001</v>
      </c>
      <c r="F152" s="16">
        <v>92757674</v>
      </c>
      <c r="G152" s="16">
        <v>116803903</v>
      </c>
      <c r="H152" s="14">
        <v>0.85339332583426997</v>
      </c>
      <c r="I152" s="14">
        <v>1</v>
      </c>
      <c r="J152" s="5">
        <f t="shared" si="12"/>
        <v>209561577</v>
      </c>
      <c r="K152" s="4">
        <f t="shared" si="13"/>
        <v>16875.630294733452</v>
      </c>
      <c r="L152" s="10">
        <f t="shared" si="16"/>
        <v>19.160528177767063</v>
      </c>
      <c r="M152" s="10">
        <f t="shared" si="17"/>
        <v>9.7336258658422263</v>
      </c>
      <c r="N152" s="10">
        <f t="shared" si="14"/>
        <v>9.4269023119248381</v>
      </c>
      <c r="O152" s="10">
        <f t="shared" si="15"/>
        <v>10.468801361586188</v>
      </c>
    </row>
    <row r="153" spans="1:15" x14ac:dyDescent="0.2">
      <c r="A153">
        <v>1747540</v>
      </c>
      <c r="B153" t="s">
        <v>164</v>
      </c>
      <c r="C153" s="15">
        <v>19464</v>
      </c>
      <c r="D153" s="16">
        <v>85202</v>
      </c>
      <c r="E153" s="14">
        <v>0.70235450910706299</v>
      </c>
      <c r="F153" s="16">
        <v>580151903</v>
      </c>
      <c r="G153" s="16">
        <v>390202133</v>
      </c>
      <c r="H153" s="14">
        <v>0.96</v>
      </c>
      <c r="I153" s="14">
        <v>0.16930000000000001</v>
      </c>
      <c r="J153" s="5">
        <f t="shared" si="12"/>
        <v>970354036</v>
      </c>
      <c r="K153" s="4">
        <f t="shared" si="13"/>
        <v>49853.78318947801</v>
      </c>
      <c r="L153" s="10">
        <f t="shared" si="16"/>
        <v>20.693171548437682</v>
      </c>
      <c r="M153" s="10">
        <f t="shared" si="17"/>
        <v>10.816849663974326</v>
      </c>
      <c r="N153" s="10">
        <f t="shared" si="14"/>
        <v>9.8763218844633585</v>
      </c>
      <c r="O153" s="10">
        <f t="shared" si="15"/>
        <v>11.352780186720297</v>
      </c>
    </row>
    <row r="154" spans="1:15" x14ac:dyDescent="0.2">
      <c r="A154">
        <v>1747774</v>
      </c>
      <c r="B154" t="s">
        <v>165</v>
      </c>
      <c r="C154" s="15">
        <v>23368</v>
      </c>
      <c r="D154" s="16">
        <v>47538</v>
      </c>
      <c r="E154" s="14">
        <v>0.52006957452502001</v>
      </c>
      <c r="F154" s="16">
        <v>86619224</v>
      </c>
      <c r="G154" s="16">
        <v>186534361</v>
      </c>
      <c r="H154" s="14">
        <v>0.81744223885453904</v>
      </c>
      <c r="I154" s="14">
        <v>0.99980000000000002</v>
      </c>
      <c r="J154" s="5">
        <f t="shared" si="12"/>
        <v>273153585</v>
      </c>
      <c r="K154" s="4">
        <f t="shared" si="13"/>
        <v>11689.215380006846</v>
      </c>
      <c r="L154" s="10">
        <f t="shared" si="16"/>
        <v>19.425544777376654</v>
      </c>
      <c r="M154" s="10">
        <f t="shared" si="17"/>
        <v>9.3664219333090788</v>
      </c>
      <c r="N154" s="10">
        <f t="shared" si="14"/>
        <v>10.059122844067577</v>
      </c>
      <c r="O154" s="10">
        <f t="shared" si="15"/>
        <v>10.769284670193297</v>
      </c>
    </row>
    <row r="155" spans="1:15" x14ac:dyDescent="0.2">
      <c r="A155">
        <v>1745564</v>
      </c>
      <c r="B155" t="s">
        <v>166</v>
      </c>
      <c r="C155" s="15">
        <v>221</v>
      </c>
      <c r="D155" s="16">
        <v>58500</v>
      </c>
      <c r="F155" s="16">
        <v>104771186</v>
      </c>
      <c r="G155" s="16">
        <v>90602972</v>
      </c>
      <c r="H155" s="14">
        <v>0.92441860465116199</v>
      </c>
      <c r="I155" s="14">
        <v>0</v>
      </c>
      <c r="J155" s="5">
        <f t="shared" si="12"/>
        <v>195374158</v>
      </c>
      <c r="K155" s="4">
        <f t="shared" si="13"/>
        <v>884045.96380090492</v>
      </c>
      <c r="L155" s="10">
        <f t="shared" si="16"/>
        <v>19.09042703703572</v>
      </c>
      <c r="M155" s="10">
        <f t="shared" si="17"/>
        <v>13.692264335517967</v>
      </c>
      <c r="N155" s="10">
        <f t="shared" si="14"/>
        <v>5.3981627015177525</v>
      </c>
      <c r="O155" s="10">
        <f t="shared" si="15"/>
        <v>10.976782033219948</v>
      </c>
    </row>
    <row r="156" spans="1:15" x14ac:dyDescent="0.2">
      <c r="A156">
        <v>1745616</v>
      </c>
      <c r="B156" t="s">
        <v>167</v>
      </c>
      <c r="C156" s="15">
        <v>1010</v>
      </c>
      <c r="D156" s="16">
        <v>52917</v>
      </c>
      <c r="E156" s="14">
        <v>0.46055979643765899</v>
      </c>
      <c r="F156" s="16">
        <v>1799972</v>
      </c>
      <c r="G156" s="16">
        <v>11466842</v>
      </c>
      <c r="H156" s="14">
        <v>0.85131195335276899</v>
      </c>
      <c r="I156" s="14">
        <v>0</v>
      </c>
      <c r="J156" s="5">
        <f t="shared" si="12"/>
        <v>13266814</v>
      </c>
      <c r="K156" s="4">
        <f t="shared" si="13"/>
        <v>13135.459405940594</v>
      </c>
      <c r="L156" s="10">
        <f t="shared" si="16"/>
        <v>16.40077628705253</v>
      </c>
      <c r="M156" s="10">
        <f t="shared" si="17"/>
        <v>9.4830706772172242</v>
      </c>
      <c r="N156" s="10">
        <f t="shared" si="14"/>
        <v>6.9177056098353047</v>
      </c>
      <c r="O156" s="10">
        <f t="shared" si="15"/>
        <v>10.876479927279586</v>
      </c>
    </row>
    <row r="157" spans="1:15" x14ac:dyDescent="0.2">
      <c r="A157">
        <v>1745694</v>
      </c>
      <c r="B157" t="s">
        <v>168</v>
      </c>
      <c r="C157" s="15">
        <v>27022</v>
      </c>
      <c r="D157" s="16">
        <v>68913</v>
      </c>
      <c r="E157" s="14">
        <v>0.597646593493523</v>
      </c>
      <c r="F157" s="16">
        <v>698102105</v>
      </c>
      <c r="G157" s="16">
        <v>588650542</v>
      </c>
      <c r="H157" s="14">
        <v>0.90842087893955203</v>
      </c>
      <c r="I157" s="14">
        <v>0</v>
      </c>
      <c r="J157" s="5">
        <f t="shared" si="12"/>
        <v>1286752647</v>
      </c>
      <c r="K157" s="4">
        <f t="shared" si="13"/>
        <v>47618.705018133376</v>
      </c>
      <c r="L157" s="10">
        <f t="shared" si="16"/>
        <v>20.975387553615676</v>
      </c>
      <c r="M157" s="10">
        <f t="shared" si="17"/>
        <v>10.77098092559577</v>
      </c>
      <c r="N157" s="10">
        <f t="shared" si="14"/>
        <v>10.204406628019905</v>
      </c>
      <c r="O157" s="10">
        <f t="shared" si="15"/>
        <v>11.140600118449342</v>
      </c>
    </row>
    <row r="158" spans="1:15" x14ac:dyDescent="0.2">
      <c r="A158">
        <v>1748242</v>
      </c>
      <c r="B158" t="s">
        <v>169</v>
      </c>
      <c r="C158" s="15">
        <v>24925</v>
      </c>
      <c r="D158" s="16">
        <v>47925</v>
      </c>
      <c r="E158" s="14">
        <v>0.51326277276884802</v>
      </c>
      <c r="F158" s="16">
        <v>754174898</v>
      </c>
      <c r="G158" s="16">
        <v>569218066</v>
      </c>
      <c r="H158" s="14">
        <v>0.70139324714447004</v>
      </c>
      <c r="I158" s="14">
        <v>0.80789999999999995</v>
      </c>
      <c r="J158" s="5">
        <f t="shared" si="12"/>
        <v>1323392964</v>
      </c>
      <c r="K158" s="4">
        <f t="shared" si="13"/>
        <v>53095.003570712135</v>
      </c>
      <c r="L158" s="10">
        <f t="shared" si="16"/>
        <v>21.003464702919366</v>
      </c>
      <c r="M158" s="10">
        <f t="shared" si="17"/>
        <v>10.879838108089325</v>
      </c>
      <c r="N158" s="10">
        <f t="shared" si="14"/>
        <v>10.123626594830039</v>
      </c>
      <c r="O158" s="10">
        <f t="shared" si="15"/>
        <v>10.777392567913845</v>
      </c>
    </row>
    <row r="159" spans="1:15" x14ac:dyDescent="0.2">
      <c r="A159">
        <v>1748554</v>
      </c>
      <c r="B159" t="s">
        <v>170</v>
      </c>
      <c r="C159" s="15">
        <v>1865</v>
      </c>
      <c r="D159" s="16">
        <v>49943</v>
      </c>
      <c r="E159" s="14">
        <v>0.50893921334922498</v>
      </c>
      <c r="F159" s="16">
        <v>58595181</v>
      </c>
      <c r="G159" s="16">
        <v>36603317</v>
      </c>
      <c r="H159" s="14">
        <v>0.88435374149659796</v>
      </c>
      <c r="I159" s="14">
        <v>0</v>
      </c>
      <c r="J159" s="5">
        <f t="shared" si="12"/>
        <v>95198498</v>
      </c>
      <c r="K159" s="4">
        <f t="shared" si="13"/>
        <v>51044.77104557641</v>
      </c>
      <c r="L159" s="10">
        <f t="shared" si="16"/>
        <v>18.371474722326205</v>
      </c>
      <c r="M159" s="10">
        <f t="shared" si="17"/>
        <v>10.84045839024829</v>
      </c>
      <c r="N159" s="10">
        <f t="shared" si="14"/>
        <v>7.5310163320779155</v>
      </c>
      <c r="O159" s="10">
        <f t="shared" si="15"/>
        <v>10.818637634116012</v>
      </c>
    </row>
    <row r="160" spans="1:15" x14ac:dyDescent="0.2">
      <c r="A160">
        <v>1748671</v>
      </c>
      <c r="B160" t="s">
        <v>171</v>
      </c>
      <c r="C160" s="15">
        <v>551</v>
      </c>
      <c r="D160" s="16">
        <v>160000</v>
      </c>
      <c r="E160" s="14">
        <v>0.81632653061224403</v>
      </c>
      <c r="F160" s="16">
        <v>237160055</v>
      </c>
      <c r="G160" s="16">
        <v>111528988</v>
      </c>
      <c r="H160" s="14">
        <v>1</v>
      </c>
      <c r="I160" s="14">
        <v>0</v>
      </c>
      <c r="J160" s="5">
        <f t="shared" si="12"/>
        <v>348689043</v>
      </c>
      <c r="K160" s="4">
        <f t="shared" si="13"/>
        <v>632829.47912885668</v>
      </c>
      <c r="L160" s="10">
        <f t="shared" si="16"/>
        <v>19.669691088726029</v>
      </c>
      <c r="M160" s="10">
        <f t="shared" si="17"/>
        <v>13.357956279573116</v>
      </c>
      <c r="N160" s="10">
        <f t="shared" si="14"/>
        <v>6.3117348091529148</v>
      </c>
      <c r="O160" s="10">
        <f t="shared" si="15"/>
        <v>11.982929094215963</v>
      </c>
    </row>
    <row r="161" spans="1:15" x14ac:dyDescent="0.2">
      <c r="A161">
        <v>1748892</v>
      </c>
      <c r="B161" t="s">
        <v>172</v>
      </c>
      <c r="C161" s="15">
        <v>14476</v>
      </c>
      <c r="D161" s="16">
        <v>61494</v>
      </c>
      <c r="E161" s="14">
        <v>0.63291373565346098</v>
      </c>
      <c r="F161" s="16">
        <v>169475132</v>
      </c>
      <c r="G161" s="16">
        <v>179392639</v>
      </c>
      <c r="H161" s="14">
        <v>0.87642641178191705</v>
      </c>
      <c r="I161" s="14">
        <v>0.37509999999999999</v>
      </c>
      <c r="J161" s="5">
        <f t="shared" si="12"/>
        <v>348867771</v>
      </c>
      <c r="K161" s="4">
        <f t="shared" si="13"/>
        <v>24099.735493230175</v>
      </c>
      <c r="L161" s="10">
        <f t="shared" si="16"/>
        <v>19.670203528717508</v>
      </c>
      <c r="M161" s="10">
        <f t="shared" si="17"/>
        <v>10.089956144033877</v>
      </c>
      <c r="N161" s="10">
        <f t="shared" si="14"/>
        <v>9.5802473846836325</v>
      </c>
      <c r="O161" s="10">
        <f t="shared" si="15"/>
        <v>11.026694888059618</v>
      </c>
    </row>
    <row r="162" spans="1:15" x14ac:dyDescent="0.2">
      <c r="A162">
        <v>1749100</v>
      </c>
      <c r="B162" t="s">
        <v>173</v>
      </c>
      <c r="C162" s="15">
        <v>330</v>
      </c>
      <c r="D162" s="16">
        <v>73125</v>
      </c>
      <c r="E162" s="14">
        <v>0.577181208053691</v>
      </c>
      <c r="F162" s="16">
        <v>2009901</v>
      </c>
      <c r="G162" s="16">
        <v>8327778</v>
      </c>
      <c r="H162" s="14">
        <v>0.95438596491228</v>
      </c>
      <c r="I162" s="14">
        <v>0</v>
      </c>
      <c r="J162" s="5">
        <f t="shared" si="12"/>
        <v>10337679</v>
      </c>
      <c r="K162" s="4">
        <f t="shared" si="13"/>
        <v>31326.3</v>
      </c>
      <c r="L162" s="10">
        <f t="shared" si="16"/>
        <v>16.151305933762721</v>
      </c>
      <c r="M162" s="10">
        <f t="shared" si="17"/>
        <v>10.352213279302193</v>
      </c>
      <c r="N162" s="10">
        <f t="shared" si="14"/>
        <v>5.7990926544605257</v>
      </c>
      <c r="O162" s="10">
        <f t="shared" si="15"/>
        <v>11.199925584534158</v>
      </c>
    </row>
    <row r="163" spans="1:15" x14ac:dyDescent="0.2">
      <c r="A163">
        <v>1749308</v>
      </c>
      <c r="B163" t="s">
        <v>174</v>
      </c>
      <c r="C163" s="15">
        <v>668</v>
      </c>
      <c r="D163" s="16">
        <v>66250</v>
      </c>
      <c r="E163" s="14">
        <v>0.69111969111969096</v>
      </c>
      <c r="F163" s="16">
        <v>491749</v>
      </c>
      <c r="G163" s="16">
        <v>10242605</v>
      </c>
      <c r="H163" s="14">
        <v>0.94871794871794801</v>
      </c>
      <c r="I163" s="14">
        <v>0</v>
      </c>
      <c r="J163" s="5">
        <f t="shared" si="12"/>
        <v>10734354</v>
      </c>
      <c r="K163" s="4">
        <f t="shared" si="13"/>
        <v>16069.392215568862</v>
      </c>
      <c r="L163" s="10">
        <f t="shared" si="16"/>
        <v>16.188959810493159</v>
      </c>
      <c r="M163" s="10">
        <f t="shared" si="17"/>
        <v>9.684671636956514</v>
      </c>
      <c r="N163" s="10">
        <f t="shared" si="14"/>
        <v>6.5042881735366453</v>
      </c>
      <c r="O163" s="10">
        <f t="shared" si="15"/>
        <v>11.101190743848468</v>
      </c>
    </row>
    <row r="164" spans="1:15" x14ac:dyDescent="0.2">
      <c r="A164">
        <v>1749607</v>
      </c>
      <c r="B164" t="s">
        <v>175</v>
      </c>
      <c r="C164" s="15">
        <v>11352</v>
      </c>
      <c r="D164" s="16">
        <v>85579</v>
      </c>
      <c r="E164" s="14">
        <v>0.80697278911564596</v>
      </c>
      <c r="F164" s="16">
        <v>286403133</v>
      </c>
      <c r="G164" s="16">
        <v>301087052</v>
      </c>
      <c r="H164" s="14">
        <v>0.94229915667998199</v>
      </c>
      <c r="I164" s="14">
        <v>0</v>
      </c>
      <c r="J164" s="5">
        <f t="shared" si="12"/>
        <v>587490185</v>
      </c>
      <c r="K164" s="4">
        <f t="shared" si="13"/>
        <v>51752.130461592671</v>
      </c>
      <c r="L164" s="10">
        <f t="shared" si="16"/>
        <v>20.191370097460055</v>
      </c>
      <c r="M164" s="10">
        <f t="shared" si="17"/>
        <v>10.854220878620177</v>
      </c>
      <c r="N164" s="10">
        <f t="shared" si="14"/>
        <v>9.3371492188398779</v>
      </c>
      <c r="O164" s="10">
        <f t="shared" si="15"/>
        <v>11.357195204929413</v>
      </c>
    </row>
    <row r="165" spans="1:15" x14ac:dyDescent="0.2">
      <c r="A165">
        <v>1749854</v>
      </c>
      <c r="B165" t="s">
        <v>176</v>
      </c>
      <c r="C165" s="15">
        <v>20375</v>
      </c>
      <c r="D165" s="16">
        <v>101587</v>
      </c>
      <c r="E165" s="14">
        <v>0.76810544611819198</v>
      </c>
      <c r="F165" s="16">
        <v>598755323</v>
      </c>
      <c r="G165" s="16">
        <v>751253179</v>
      </c>
      <c r="H165" s="14">
        <v>0.96727729354409797</v>
      </c>
      <c r="I165" s="14">
        <v>0</v>
      </c>
      <c r="J165" s="5">
        <f t="shared" si="12"/>
        <v>1350008502</v>
      </c>
      <c r="K165" s="4">
        <f t="shared" si="13"/>
        <v>66258.085987730068</v>
      </c>
      <c r="L165" s="10">
        <f t="shared" si="16"/>
        <v>21.023376727154695</v>
      </c>
      <c r="M165" s="10">
        <f t="shared" si="17"/>
        <v>11.101312789045632</v>
      </c>
      <c r="N165" s="10">
        <f t="shared" si="14"/>
        <v>9.9220639381090638</v>
      </c>
      <c r="O165" s="10">
        <f t="shared" si="15"/>
        <v>11.528670853183961</v>
      </c>
    </row>
    <row r="166" spans="1:15" x14ac:dyDescent="0.2">
      <c r="A166">
        <v>1749945</v>
      </c>
      <c r="B166" t="s">
        <v>177</v>
      </c>
      <c r="C166" s="15">
        <v>5122</v>
      </c>
      <c r="D166" s="16">
        <v>73485</v>
      </c>
      <c r="E166" s="14">
        <v>0.71821821821821796</v>
      </c>
      <c r="F166" s="16">
        <v>67891430</v>
      </c>
      <c r="G166" s="16">
        <v>87798909</v>
      </c>
      <c r="H166" s="14">
        <v>0.95855652664223201</v>
      </c>
      <c r="I166" s="14">
        <v>0</v>
      </c>
      <c r="J166" s="5">
        <f t="shared" si="12"/>
        <v>155690339</v>
      </c>
      <c r="K166" s="4">
        <f t="shared" si="13"/>
        <v>30396.395743850058</v>
      </c>
      <c r="L166" s="10">
        <f t="shared" si="16"/>
        <v>18.863379586067303</v>
      </c>
      <c r="M166" s="10">
        <f t="shared" si="17"/>
        <v>10.322079319307832</v>
      </c>
      <c r="N166" s="10">
        <f t="shared" si="14"/>
        <v>8.5413002667594711</v>
      </c>
      <c r="O166" s="10">
        <f t="shared" si="15"/>
        <v>11.204836582740786</v>
      </c>
    </row>
    <row r="167" spans="1:15" x14ac:dyDescent="0.2">
      <c r="A167">
        <v>1750218</v>
      </c>
      <c r="B167" t="s">
        <v>178</v>
      </c>
      <c r="C167" s="15">
        <v>19749</v>
      </c>
      <c r="D167" s="16">
        <v>84284</v>
      </c>
      <c r="E167" s="14">
        <v>0.71769112889494202</v>
      </c>
      <c r="F167" s="16">
        <v>445107976</v>
      </c>
      <c r="G167" s="16">
        <v>401706662</v>
      </c>
      <c r="H167" s="14">
        <v>0.89090419322977399</v>
      </c>
      <c r="I167" s="14">
        <v>7.3700000000000002E-2</v>
      </c>
      <c r="J167" s="5">
        <f t="shared" si="12"/>
        <v>846814638</v>
      </c>
      <c r="K167" s="4">
        <f t="shared" si="13"/>
        <v>42878.861613246241</v>
      </c>
      <c r="L167" s="10">
        <f t="shared" si="16"/>
        <v>20.55699238332971</v>
      </c>
      <c r="M167" s="10">
        <f t="shared" si="17"/>
        <v>10.666134247193725</v>
      </c>
      <c r="N167" s="10">
        <f t="shared" si="14"/>
        <v>9.8908581361359857</v>
      </c>
      <c r="O167" s="10">
        <f t="shared" si="15"/>
        <v>11.341947327636698</v>
      </c>
    </row>
    <row r="168" spans="1:15" x14ac:dyDescent="0.2">
      <c r="A168">
        <v>1750647</v>
      </c>
      <c r="B168" t="s">
        <v>179</v>
      </c>
      <c r="C168" s="15">
        <v>22943</v>
      </c>
      <c r="D168" s="16">
        <v>79978</v>
      </c>
      <c r="E168" s="14">
        <v>0.73640976081178999</v>
      </c>
      <c r="F168" s="16">
        <v>471087366</v>
      </c>
      <c r="G168" s="16">
        <v>812998812</v>
      </c>
      <c r="H168" s="14">
        <v>0.90337860974774498</v>
      </c>
      <c r="I168" s="14">
        <v>0.2954</v>
      </c>
      <c r="J168" s="5">
        <f t="shared" si="12"/>
        <v>1284086178</v>
      </c>
      <c r="K168" s="4">
        <f t="shared" si="13"/>
        <v>55968.538464891251</v>
      </c>
      <c r="L168" s="10">
        <f t="shared" si="16"/>
        <v>20.973313156784378</v>
      </c>
      <c r="M168" s="10">
        <f t="shared" si="17"/>
        <v>10.932544998714215</v>
      </c>
      <c r="N168" s="10">
        <f t="shared" si="14"/>
        <v>10.040768158070161</v>
      </c>
      <c r="O168" s="10">
        <f t="shared" si="15"/>
        <v>11.289506875836585</v>
      </c>
    </row>
    <row r="169" spans="1:15" x14ac:dyDescent="0.2">
      <c r="A169">
        <v>1751089</v>
      </c>
      <c r="B169" t="s">
        <v>180</v>
      </c>
      <c r="C169" s="15">
        <v>54198</v>
      </c>
      <c r="D169" s="16">
        <v>71925</v>
      </c>
      <c r="E169" s="14">
        <v>0.69901623216920805</v>
      </c>
      <c r="F169" s="16">
        <v>2282631440</v>
      </c>
      <c r="G169" s="16">
        <v>1619158852</v>
      </c>
      <c r="H169" s="14">
        <v>0.90016302061421904</v>
      </c>
      <c r="I169" s="14">
        <v>0.32369999999999999</v>
      </c>
      <c r="J169" s="5">
        <f t="shared" si="12"/>
        <v>3901790292</v>
      </c>
      <c r="K169" s="4">
        <f t="shared" si="13"/>
        <v>71991.407284401634</v>
      </c>
      <c r="L169" s="10">
        <f t="shared" si="16"/>
        <v>22.084701333981915</v>
      </c>
      <c r="M169" s="10">
        <f t="shared" si="17"/>
        <v>11.184302047604017</v>
      </c>
      <c r="N169" s="10">
        <f t="shared" si="14"/>
        <v>10.900399286377899</v>
      </c>
      <c r="O169" s="10">
        <f t="shared" si="15"/>
        <v>11.18337918841975</v>
      </c>
    </row>
    <row r="170" spans="1:15" x14ac:dyDescent="0.2">
      <c r="A170">
        <v>1751349</v>
      </c>
      <c r="B170" t="s">
        <v>181</v>
      </c>
      <c r="C170" s="15">
        <v>31234</v>
      </c>
      <c r="D170" s="16">
        <v>86336</v>
      </c>
      <c r="E170" s="14">
        <v>0.71704387990762097</v>
      </c>
      <c r="F170" s="16">
        <v>505718127</v>
      </c>
      <c r="G170" s="16">
        <v>803467616</v>
      </c>
      <c r="H170" s="14">
        <v>0.89588014981273401</v>
      </c>
      <c r="I170" s="14">
        <v>0.1903</v>
      </c>
      <c r="J170" s="5">
        <f t="shared" si="12"/>
        <v>1309185743</v>
      </c>
      <c r="K170" s="4">
        <f t="shared" si="13"/>
        <v>41915.404463085099</v>
      </c>
      <c r="L170" s="10">
        <f t="shared" si="16"/>
        <v>20.992671210675603</v>
      </c>
      <c r="M170" s="10">
        <f t="shared" si="17"/>
        <v>10.643408686627813</v>
      </c>
      <c r="N170" s="10">
        <f t="shared" si="14"/>
        <v>10.349262524047791</v>
      </c>
      <c r="O170" s="10">
        <f t="shared" si="15"/>
        <v>11.366001939567427</v>
      </c>
    </row>
    <row r="171" spans="1:15" x14ac:dyDescent="0.2">
      <c r="A171">
        <v>1751622</v>
      </c>
      <c r="B171" t="s">
        <v>182</v>
      </c>
      <c r="C171" s="15">
        <v>148304</v>
      </c>
      <c r="D171" s="16">
        <v>114014</v>
      </c>
      <c r="E171" s="14">
        <v>0.821688529835226</v>
      </c>
      <c r="F171" s="16">
        <v>3426647399</v>
      </c>
      <c r="G171" s="16">
        <v>6667669009</v>
      </c>
      <c r="H171" s="14">
        <v>0.96989938716692103</v>
      </c>
      <c r="I171" s="14">
        <v>0.16800000000000001</v>
      </c>
      <c r="J171" s="5">
        <f t="shared" si="12"/>
        <v>10094316408</v>
      </c>
      <c r="K171" s="4">
        <f t="shared" si="13"/>
        <v>68065.031341029244</v>
      </c>
      <c r="L171" s="10">
        <f t="shared" si="16"/>
        <v>23.035238370519426</v>
      </c>
      <c r="M171" s="10">
        <f t="shared" si="17"/>
        <v>11.128218870403813</v>
      </c>
      <c r="N171" s="10">
        <f t="shared" si="14"/>
        <v>11.907019500115615</v>
      </c>
      <c r="O171" s="10">
        <f t="shared" si="15"/>
        <v>11.644076526854011</v>
      </c>
    </row>
    <row r="172" spans="1:15" x14ac:dyDescent="0.2">
      <c r="A172">
        <v>1752584</v>
      </c>
      <c r="B172" t="s">
        <v>183</v>
      </c>
      <c r="C172" s="15">
        <v>26780</v>
      </c>
      <c r="D172" s="16">
        <v>104621</v>
      </c>
      <c r="E172" s="14">
        <v>0.77085558324433301</v>
      </c>
      <c r="F172" s="16">
        <v>547416752</v>
      </c>
      <c r="G172" s="16">
        <v>801056936</v>
      </c>
      <c r="H172" s="14">
        <v>0.96533141728040195</v>
      </c>
      <c r="I172" s="14">
        <v>8.4699999999999998E-2</v>
      </c>
      <c r="J172" s="5">
        <f t="shared" si="12"/>
        <v>1348473688</v>
      </c>
      <c r="K172" s="4">
        <f t="shared" si="13"/>
        <v>50353.759820761763</v>
      </c>
      <c r="L172" s="10">
        <f t="shared" si="16"/>
        <v>21.022239188303271</v>
      </c>
      <c r="M172" s="10">
        <f t="shared" si="17"/>
        <v>10.826828569058106</v>
      </c>
      <c r="N172" s="10">
        <f t="shared" si="14"/>
        <v>10.195410619245164</v>
      </c>
      <c r="O172" s="10">
        <f t="shared" si="15"/>
        <v>11.558099575280757</v>
      </c>
    </row>
    <row r="173" spans="1:15" x14ac:dyDescent="0.2">
      <c r="A173">
        <v>1752103</v>
      </c>
      <c r="B173" t="s">
        <v>184</v>
      </c>
      <c r="C173" s="15">
        <v>1040</v>
      </c>
      <c r="D173" s="16">
        <v>73409</v>
      </c>
      <c r="E173" s="14">
        <v>0.55528846153846101</v>
      </c>
      <c r="F173" s="16">
        <v>11021711</v>
      </c>
      <c r="G173" s="16">
        <v>21764590</v>
      </c>
      <c r="H173" s="14">
        <v>0.90039840637450197</v>
      </c>
      <c r="I173" s="14">
        <v>0</v>
      </c>
      <c r="J173" s="5">
        <f t="shared" si="12"/>
        <v>32786301</v>
      </c>
      <c r="K173" s="4">
        <f t="shared" si="13"/>
        <v>31525.289423076923</v>
      </c>
      <c r="L173" s="10">
        <f t="shared" si="16"/>
        <v>17.305521333674275</v>
      </c>
      <c r="M173" s="10">
        <f t="shared" si="17"/>
        <v>10.358545341538857</v>
      </c>
      <c r="N173" s="10">
        <f t="shared" si="14"/>
        <v>6.9469759921354184</v>
      </c>
      <c r="O173" s="10">
        <f t="shared" si="15"/>
        <v>11.203801822889718</v>
      </c>
    </row>
    <row r="174" spans="1:15" x14ac:dyDescent="0.2">
      <c r="A174">
        <v>1753000</v>
      </c>
      <c r="B174" t="s">
        <v>185</v>
      </c>
      <c r="C174" s="15">
        <v>29184</v>
      </c>
      <c r="D174" s="16">
        <v>58293</v>
      </c>
      <c r="E174" s="14">
        <v>0.62325198793528902</v>
      </c>
      <c r="F174" s="16">
        <v>1555896423</v>
      </c>
      <c r="G174" s="16">
        <v>1236519863</v>
      </c>
      <c r="H174" s="14">
        <v>0.86914744933612798</v>
      </c>
      <c r="I174" s="14">
        <v>0.33950000000000002</v>
      </c>
      <c r="J174" s="5">
        <f t="shared" si="12"/>
        <v>2792416286</v>
      </c>
      <c r="K174" s="4">
        <f t="shared" si="13"/>
        <v>95683.123834978076</v>
      </c>
      <c r="L174" s="10">
        <f t="shared" si="16"/>
        <v>21.750173110302502</v>
      </c>
      <c r="M174" s="10">
        <f t="shared" si="17"/>
        <v>11.468797217428444</v>
      </c>
      <c r="N174" s="10">
        <f t="shared" si="14"/>
        <v>10.281375892874058</v>
      </c>
      <c r="O174" s="10">
        <f t="shared" si="15"/>
        <v>10.973237296519136</v>
      </c>
    </row>
    <row r="175" spans="1:15" x14ac:dyDescent="0.2">
      <c r="A175">
        <v>1753377</v>
      </c>
      <c r="B175" t="s">
        <v>186</v>
      </c>
      <c r="C175" s="15">
        <v>14281</v>
      </c>
      <c r="D175" s="16">
        <v>63378</v>
      </c>
      <c r="E175" s="14">
        <v>0.63785477331367402</v>
      </c>
      <c r="F175" s="16">
        <v>434233584</v>
      </c>
      <c r="G175" s="16">
        <v>465556674</v>
      </c>
      <c r="H175" s="14">
        <v>0.88112927191679002</v>
      </c>
      <c r="I175" s="14">
        <v>0</v>
      </c>
      <c r="J175" s="5">
        <f t="shared" si="12"/>
        <v>899790258</v>
      </c>
      <c r="K175" s="4">
        <f t="shared" si="13"/>
        <v>63006.110076325189</v>
      </c>
      <c r="L175" s="10">
        <f t="shared" si="16"/>
        <v>20.617672247462323</v>
      </c>
      <c r="M175" s="10">
        <f t="shared" si="17"/>
        <v>11.050986986009391</v>
      </c>
      <c r="N175" s="10">
        <f t="shared" si="14"/>
        <v>9.5666852614529336</v>
      </c>
      <c r="O175" s="10">
        <f t="shared" si="15"/>
        <v>11.056872077051217</v>
      </c>
    </row>
    <row r="176" spans="1:15" x14ac:dyDescent="0.2">
      <c r="A176">
        <v>1753442</v>
      </c>
      <c r="B176" t="s">
        <v>187</v>
      </c>
      <c r="C176" s="15">
        <v>18124</v>
      </c>
      <c r="D176" s="16">
        <v>82354</v>
      </c>
      <c r="E176" s="14">
        <v>0.68568196509372903</v>
      </c>
      <c r="F176" s="16">
        <v>469006743</v>
      </c>
      <c r="G176" s="16">
        <v>486825058</v>
      </c>
      <c r="H176" s="14">
        <v>0.91887110362257796</v>
      </c>
      <c r="I176" s="14">
        <v>4.5999999999999999E-3</v>
      </c>
      <c r="J176" s="5">
        <f t="shared" si="12"/>
        <v>955831801</v>
      </c>
      <c r="K176" s="4">
        <f t="shared" si="13"/>
        <v>52738.457349370998</v>
      </c>
      <c r="L176" s="10">
        <f t="shared" si="16"/>
        <v>20.678092515159783</v>
      </c>
      <c r="M176" s="10">
        <f t="shared" si="17"/>
        <v>10.873100209372755</v>
      </c>
      <c r="N176" s="10">
        <f t="shared" si="14"/>
        <v>9.8049923057870281</v>
      </c>
      <c r="O176" s="10">
        <f t="shared" si="15"/>
        <v>11.318782307589476</v>
      </c>
    </row>
    <row r="177" spans="1:15" x14ac:dyDescent="0.2">
      <c r="A177">
        <v>1753455</v>
      </c>
      <c r="B177" t="s">
        <v>188</v>
      </c>
      <c r="C177" s="15">
        <v>2970</v>
      </c>
      <c r="D177" s="16">
        <v>167625</v>
      </c>
      <c r="E177" s="14">
        <v>0.83251231527093505</v>
      </c>
      <c r="F177" s="16">
        <v>6884234</v>
      </c>
      <c r="G177" s="16">
        <v>260857848</v>
      </c>
      <c r="H177" s="14">
        <v>0.98835443037974602</v>
      </c>
      <c r="I177" s="14">
        <v>0</v>
      </c>
      <c r="J177" s="5">
        <f t="shared" si="12"/>
        <v>267742082</v>
      </c>
      <c r="K177" s="4">
        <f t="shared" si="13"/>
        <v>90148.849158249155</v>
      </c>
      <c r="L177" s="10">
        <f t="shared" si="16"/>
        <v>19.405534694492584</v>
      </c>
      <c r="M177" s="10">
        <f t="shared" si="17"/>
        <v>11.409217462695837</v>
      </c>
      <c r="N177" s="10">
        <f t="shared" si="14"/>
        <v>7.9963172317967457</v>
      </c>
      <c r="O177" s="10">
        <f t="shared" si="15"/>
        <v>12.029484620583979</v>
      </c>
    </row>
    <row r="178" spans="1:15" x14ac:dyDescent="0.2">
      <c r="A178">
        <v>1753559</v>
      </c>
      <c r="B178" t="s">
        <v>189</v>
      </c>
      <c r="C178" s="15">
        <v>29770</v>
      </c>
      <c r="D178" s="16">
        <v>41679</v>
      </c>
      <c r="E178" s="14">
        <v>0.37623349548297402</v>
      </c>
      <c r="F178" s="16">
        <v>306897480</v>
      </c>
      <c r="G178" s="16">
        <v>159238637</v>
      </c>
      <c r="H178" s="14">
        <v>0.79136490250696301</v>
      </c>
      <c r="I178" s="14">
        <v>0.92279999999999995</v>
      </c>
      <c r="J178" s="5">
        <f t="shared" si="12"/>
        <v>466136117</v>
      </c>
      <c r="K178" s="4">
        <f t="shared" si="13"/>
        <v>15657.914578434666</v>
      </c>
      <c r="L178" s="10">
        <f t="shared" si="16"/>
        <v>19.959988246004546</v>
      </c>
      <c r="M178" s="10">
        <f t="shared" si="17"/>
        <v>9.6587317919947253</v>
      </c>
      <c r="N178" s="10">
        <f t="shared" si="14"/>
        <v>10.301256454009822</v>
      </c>
      <c r="O178" s="10">
        <f t="shared" si="15"/>
        <v>10.637752683816972</v>
      </c>
    </row>
    <row r="179" spans="1:15" x14ac:dyDescent="0.2">
      <c r="A179">
        <v>1754144</v>
      </c>
      <c r="B179" t="s">
        <v>190</v>
      </c>
      <c r="C179" s="15">
        <v>6489</v>
      </c>
      <c r="D179" s="16">
        <v>61304</v>
      </c>
      <c r="E179" s="14">
        <v>0.61710870377287996</v>
      </c>
      <c r="F179" s="16">
        <v>573400811</v>
      </c>
      <c r="G179" s="16">
        <v>240866127</v>
      </c>
      <c r="H179" s="14">
        <v>0.92133891213389096</v>
      </c>
      <c r="I179" s="14">
        <v>0</v>
      </c>
      <c r="J179" s="5">
        <f t="shared" si="12"/>
        <v>814266938</v>
      </c>
      <c r="K179" s="4">
        <f t="shared" si="13"/>
        <v>125484.19448297119</v>
      </c>
      <c r="L179" s="10">
        <f t="shared" si="16"/>
        <v>20.517798803869258</v>
      </c>
      <c r="M179" s="10">
        <f t="shared" si="17"/>
        <v>11.739935089248089</v>
      </c>
      <c r="N179" s="10">
        <f t="shared" si="14"/>
        <v>8.7778637146211693</v>
      </c>
      <c r="O179" s="10">
        <f t="shared" si="15"/>
        <v>11.02360037265024</v>
      </c>
    </row>
    <row r="180" spans="1:15" x14ac:dyDescent="0.2">
      <c r="A180">
        <v>1753481</v>
      </c>
      <c r="B180" t="s">
        <v>191</v>
      </c>
      <c r="C180" s="15">
        <v>33167</v>
      </c>
      <c r="D180" s="16">
        <v>119568</v>
      </c>
      <c r="E180" s="14">
        <v>0.81908099688473501</v>
      </c>
      <c r="F180" s="16">
        <v>916221247</v>
      </c>
      <c r="G180" s="16">
        <v>2483856521</v>
      </c>
      <c r="H180" s="14">
        <v>0.97131064621858898</v>
      </c>
      <c r="I180" s="14">
        <v>1.4800000000000001E-2</v>
      </c>
      <c r="J180" s="5">
        <f t="shared" si="12"/>
        <v>3400077768</v>
      </c>
      <c r="K180" s="4">
        <f t="shared" si="13"/>
        <v>102513.87728766545</v>
      </c>
      <c r="L180" s="10">
        <f t="shared" si="16"/>
        <v>21.94706414124812</v>
      </c>
      <c r="M180" s="10">
        <f t="shared" si="17"/>
        <v>11.537753456568794</v>
      </c>
      <c r="N180" s="10">
        <f t="shared" si="14"/>
        <v>10.409310684679328</v>
      </c>
      <c r="O180" s="10">
        <f t="shared" si="15"/>
        <v>11.691640526170071</v>
      </c>
    </row>
    <row r="181" spans="1:15" x14ac:dyDescent="0.2">
      <c r="A181">
        <v>1753663</v>
      </c>
      <c r="B181" t="s">
        <v>192</v>
      </c>
      <c r="C181" s="15">
        <v>5422</v>
      </c>
      <c r="D181" s="16">
        <v>105929</v>
      </c>
      <c r="E181" s="14">
        <v>0.85159319074639805</v>
      </c>
      <c r="F181" s="16">
        <v>260002754</v>
      </c>
      <c r="G181" s="16">
        <v>539984411</v>
      </c>
      <c r="H181" s="14">
        <v>0.98226051697921901</v>
      </c>
      <c r="I181" s="14">
        <v>0</v>
      </c>
      <c r="J181" s="5">
        <f t="shared" si="12"/>
        <v>799987165</v>
      </c>
      <c r="K181" s="4">
        <f t="shared" si="13"/>
        <v>147544.6634083364</v>
      </c>
      <c r="L181" s="10">
        <f t="shared" si="16"/>
        <v>20.5001062417535</v>
      </c>
      <c r="M181" s="10">
        <f t="shared" si="17"/>
        <v>11.901886211694888</v>
      </c>
      <c r="N181" s="10">
        <f t="shared" si="14"/>
        <v>8.5982200300586111</v>
      </c>
      <c r="O181" s="10">
        <f t="shared" si="15"/>
        <v>11.570524337349626</v>
      </c>
    </row>
    <row r="182" spans="1:15" x14ac:dyDescent="0.2">
      <c r="A182">
        <v>1753871</v>
      </c>
      <c r="B182" t="s">
        <v>193</v>
      </c>
      <c r="C182" s="15">
        <v>12235</v>
      </c>
      <c r="D182" s="16">
        <v>51948</v>
      </c>
      <c r="E182" s="14">
        <v>0.54547872340425496</v>
      </c>
      <c r="F182" s="16">
        <v>306409333</v>
      </c>
      <c r="G182" s="16">
        <v>325233489</v>
      </c>
      <c r="H182" s="14">
        <v>0.73872036706602096</v>
      </c>
      <c r="I182" s="14">
        <v>0.23</v>
      </c>
      <c r="J182" s="5">
        <f t="shared" si="12"/>
        <v>631642822</v>
      </c>
      <c r="K182" s="4">
        <f t="shared" si="13"/>
        <v>51625.894728238658</v>
      </c>
      <c r="L182" s="10">
        <f t="shared" si="16"/>
        <v>20.263834637287523</v>
      </c>
      <c r="M182" s="10">
        <f t="shared" si="17"/>
        <v>10.85177866141075</v>
      </c>
      <c r="N182" s="10">
        <f t="shared" si="14"/>
        <v>9.4120559758767719</v>
      </c>
      <c r="O182" s="10">
        <f t="shared" si="15"/>
        <v>10.85799849722998</v>
      </c>
    </row>
    <row r="183" spans="1:15" x14ac:dyDescent="0.2">
      <c r="A183">
        <v>1754534</v>
      </c>
      <c r="B183" t="s">
        <v>194</v>
      </c>
      <c r="C183" s="15">
        <v>8074</v>
      </c>
      <c r="D183" s="16">
        <v>132500</v>
      </c>
      <c r="E183" s="14">
        <v>0.83462532299741599</v>
      </c>
      <c r="F183" s="16">
        <v>1265337740</v>
      </c>
      <c r="G183" s="16">
        <v>1429444279</v>
      </c>
      <c r="H183" s="14">
        <v>0.97052119738641496</v>
      </c>
      <c r="I183" s="14">
        <v>0</v>
      </c>
      <c r="J183" s="5">
        <f t="shared" si="12"/>
        <v>2694782019</v>
      </c>
      <c r="K183" s="4">
        <f t="shared" si="13"/>
        <v>333760.4680455784</v>
      </c>
      <c r="L183" s="10">
        <f t="shared" si="16"/>
        <v>21.714583154548187</v>
      </c>
      <c r="M183" s="10">
        <f t="shared" si="17"/>
        <v>12.718178853135299</v>
      </c>
      <c r="N183" s="10">
        <f t="shared" si="14"/>
        <v>8.9964043014128858</v>
      </c>
      <c r="O183" s="10">
        <f t="shared" si="15"/>
        <v>11.794337924408413</v>
      </c>
    </row>
    <row r="184" spans="1:15" x14ac:dyDescent="0.2">
      <c r="A184">
        <v>1754638</v>
      </c>
      <c r="B184" t="s">
        <v>195</v>
      </c>
      <c r="C184" s="15">
        <v>27406</v>
      </c>
      <c r="D184" s="16">
        <v>73765</v>
      </c>
      <c r="E184" s="14">
        <v>0.70123809523809499</v>
      </c>
      <c r="F184" s="16">
        <v>212750821</v>
      </c>
      <c r="G184" s="16">
        <v>407974661</v>
      </c>
      <c r="H184" s="14">
        <v>0.90647918668757199</v>
      </c>
      <c r="I184" s="14">
        <v>7.2400000000000006E-2</v>
      </c>
      <c r="J184" s="5">
        <f t="shared" si="12"/>
        <v>620725482</v>
      </c>
      <c r="K184" s="4">
        <f t="shared" si="13"/>
        <v>22649.254980661168</v>
      </c>
      <c r="L184" s="10">
        <f t="shared" si="16"/>
        <v>20.246399484190309</v>
      </c>
      <c r="M184" s="10">
        <f t="shared" si="17"/>
        <v>10.027882237684162</v>
      </c>
      <c r="N184" s="10">
        <f t="shared" si="14"/>
        <v>10.218517246506146</v>
      </c>
      <c r="O184" s="10">
        <f t="shared" si="15"/>
        <v>11.208639643351667</v>
      </c>
    </row>
    <row r="185" spans="1:15" x14ac:dyDescent="0.2">
      <c r="A185">
        <v>1754820</v>
      </c>
      <c r="B185" t="s">
        <v>196</v>
      </c>
      <c r="C185" s="15">
        <v>55511</v>
      </c>
      <c r="D185" s="16">
        <v>61398</v>
      </c>
      <c r="E185" s="14">
        <v>0.64008941877794301</v>
      </c>
      <c r="F185" s="16">
        <v>1188531991</v>
      </c>
      <c r="G185" s="16">
        <v>1026870185</v>
      </c>
      <c r="H185" s="14">
        <v>0.90371321350977596</v>
      </c>
      <c r="I185" s="14">
        <v>0.3649</v>
      </c>
      <c r="J185" s="5">
        <f t="shared" si="12"/>
        <v>2215402176</v>
      </c>
      <c r="K185" s="4">
        <f t="shared" si="13"/>
        <v>39909.246383599646</v>
      </c>
      <c r="L185" s="10">
        <f t="shared" si="16"/>
        <v>21.518699793262027</v>
      </c>
      <c r="M185" s="10">
        <f t="shared" si="17"/>
        <v>10.594363314967969</v>
      </c>
      <c r="N185" s="10">
        <f t="shared" si="14"/>
        <v>10.924336478294055</v>
      </c>
      <c r="O185" s="10">
        <f t="shared" si="15"/>
        <v>11.025132540314811</v>
      </c>
    </row>
    <row r="186" spans="1:15" x14ac:dyDescent="0.2">
      <c r="A186">
        <v>1754885</v>
      </c>
      <c r="B186" t="s">
        <v>197</v>
      </c>
      <c r="C186" s="15">
        <v>52265</v>
      </c>
      <c r="D186" s="16">
        <v>87271</v>
      </c>
      <c r="E186" s="14">
        <v>0.73640206233452499</v>
      </c>
      <c r="F186" s="16">
        <v>423173451</v>
      </c>
      <c r="G186" s="16">
        <v>1386653517</v>
      </c>
      <c r="H186" s="14">
        <v>0.96222843976300199</v>
      </c>
      <c r="I186" s="14">
        <v>0</v>
      </c>
      <c r="J186" s="5">
        <f t="shared" si="12"/>
        <v>1809826968</v>
      </c>
      <c r="K186" s="4">
        <f t="shared" si="13"/>
        <v>34627.895685449155</v>
      </c>
      <c r="L186" s="10">
        <f t="shared" si="16"/>
        <v>21.31649707986433</v>
      </c>
      <c r="M186" s="10">
        <f t="shared" si="17"/>
        <v>10.452414869897522</v>
      </c>
      <c r="N186" s="10">
        <f t="shared" si="14"/>
        <v>10.864082209966808</v>
      </c>
      <c r="O186" s="10">
        <f t="shared" si="15"/>
        <v>11.376773498783123</v>
      </c>
    </row>
    <row r="187" spans="1:15" x14ac:dyDescent="0.2">
      <c r="A187">
        <v>1754560</v>
      </c>
      <c r="B187" t="s">
        <v>198</v>
      </c>
      <c r="C187" s="15">
        <v>2119</v>
      </c>
      <c r="D187" s="16">
        <v>74500</v>
      </c>
      <c r="E187" s="14">
        <v>0.61544991511035596</v>
      </c>
      <c r="F187" s="16">
        <v>221622492</v>
      </c>
      <c r="G187" s="16">
        <v>256150685</v>
      </c>
      <c r="H187" s="14">
        <v>0.92833253702818896</v>
      </c>
      <c r="I187" s="14">
        <v>0.53900000000000003</v>
      </c>
      <c r="J187" s="5">
        <f t="shared" si="12"/>
        <v>477773177</v>
      </c>
      <c r="K187" s="4">
        <f t="shared" si="13"/>
        <v>225471.06040585181</v>
      </c>
      <c r="L187" s="10">
        <f t="shared" si="16"/>
        <v>19.984646652728461</v>
      </c>
      <c r="M187" s="10">
        <f t="shared" si="17"/>
        <v>12.325947094460162</v>
      </c>
      <c r="N187" s="10">
        <f t="shared" si="14"/>
        <v>7.6586995582682995</v>
      </c>
      <c r="O187" s="10">
        <f t="shared" si="15"/>
        <v>11.218554404367652</v>
      </c>
    </row>
    <row r="188" spans="1:15" x14ac:dyDescent="0.2">
      <c r="A188">
        <v>1755041</v>
      </c>
      <c r="B188" t="s">
        <v>199</v>
      </c>
      <c r="C188" s="15">
        <v>2041</v>
      </c>
      <c r="D188" s="16">
        <v>91711</v>
      </c>
      <c r="E188" s="14">
        <v>0.75188916876574297</v>
      </c>
      <c r="F188" s="16">
        <v>293219</v>
      </c>
      <c r="G188" s="16">
        <v>50258673</v>
      </c>
      <c r="H188" s="14">
        <v>0.97048960429242104</v>
      </c>
      <c r="I188" s="14">
        <v>0</v>
      </c>
      <c r="J188" s="5">
        <f t="shared" si="12"/>
        <v>50551892</v>
      </c>
      <c r="K188" s="4">
        <f t="shared" si="13"/>
        <v>24768.197942185205</v>
      </c>
      <c r="L188" s="10">
        <f t="shared" si="16"/>
        <v>17.738510931019157</v>
      </c>
      <c r="M188" s="10">
        <f t="shared" si="17"/>
        <v>10.117315768209313</v>
      </c>
      <c r="N188" s="10">
        <f t="shared" si="14"/>
        <v>7.6211951628098449</v>
      </c>
      <c r="O188" s="10">
        <f t="shared" si="15"/>
        <v>11.426397607429863</v>
      </c>
    </row>
    <row r="189" spans="1:15" x14ac:dyDescent="0.2">
      <c r="A189">
        <v>1755639</v>
      </c>
      <c r="B189" t="s">
        <v>200</v>
      </c>
      <c r="C189" s="15">
        <v>173</v>
      </c>
      <c r="D189" s="16">
        <v>85000</v>
      </c>
      <c r="F189" s="16">
        <v>985685</v>
      </c>
      <c r="G189" s="16">
        <v>7533114</v>
      </c>
      <c r="H189" s="14">
        <v>0.96428571428571397</v>
      </c>
      <c r="I189" s="14">
        <v>0</v>
      </c>
      <c r="J189" s="5">
        <f t="shared" si="12"/>
        <v>8518799</v>
      </c>
      <c r="K189" s="4">
        <f t="shared" si="13"/>
        <v>49241.612716763004</v>
      </c>
      <c r="L189" s="10">
        <f t="shared" si="16"/>
        <v>15.957785926428045</v>
      </c>
      <c r="M189" s="10">
        <f t="shared" si="17"/>
        <v>10.804494331930266</v>
      </c>
      <c r="N189" s="10">
        <f t="shared" si="14"/>
        <v>5.1532915944977793</v>
      </c>
      <c r="O189" s="10">
        <f t="shared" si="15"/>
        <v>11.350406535472453</v>
      </c>
    </row>
    <row r="190" spans="1:15" x14ac:dyDescent="0.2">
      <c r="A190">
        <v>1755938</v>
      </c>
      <c r="B190" t="s">
        <v>201</v>
      </c>
      <c r="C190" s="15">
        <v>4833</v>
      </c>
      <c r="D190" s="16">
        <v>97014</v>
      </c>
      <c r="E190" s="14">
        <v>0.82490079365079305</v>
      </c>
      <c r="F190" s="16">
        <v>120495953</v>
      </c>
      <c r="G190" s="16">
        <v>126334540</v>
      </c>
      <c r="H190" s="14">
        <v>0.96843766438716405</v>
      </c>
      <c r="I190" s="14">
        <v>0</v>
      </c>
      <c r="J190" s="5">
        <f t="shared" si="12"/>
        <v>246830493</v>
      </c>
      <c r="K190" s="4">
        <f t="shared" si="13"/>
        <v>51071.900062073248</v>
      </c>
      <c r="L190" s="10">
        <f t="shared" si="16"/>
        <v>19.324212395848008</v>
      </c>
      <c r="M190" s="10">
        <f t="shared" si="17"/>
        <v>10.840989724002922</v>
      </c>
      <c r="N190" s="10">
        <f t="shared" si="14"/>
        <v>8.4832226718450841</v>
      </c>
      <c r="O190" s="10">
        <f t="shared" si="15"/>
        <v>11.48261057696787</v>
      </c>
    </row>
    <row r="191" spans="1:15" x14ac:dyDescent="0.2">
      <c r="A191">
        <v>1756627</v>
      </c>
      <c r="B191" t="s">
        <v>202</v>
      </c>
      <c r="C191" s="15">
        <v>7082</v>
      </c>
      <c r="D191" s="16">
        <v>85855</v>
      </c>
      <c r="E191" s="14">
        <v>0.72933974639265398</v>
      </c>
      <c r="F191" s="16">
        <v>139460884</v>
      </c>
      <c r="G191" s="16">
        <v>132078613</v>
      </c>
      <c r="H191" s="14">
        <v>0.94714820524113597</v>
      </c>
      <c r="I191" s="14">
        <v>0</v>
      </c>
      <c r="J191" s="5">
        <f t="shared" si="12"/>
        <v>271539497</v>
      </c>
      <c r="K191" s="4">
        <f t="shared" si="13"/>
        <v>38342.205168031629</v>
      </c>
      <c r="L191" s="10">
        <f t="shared" si="16"/>
        <v>19.419618163737258</v>
      </c>
      <c r="M191" s="10">
        <f t="shared" si="17"/>
        <v>10.554306531065407</v>
      </c>
      <c r="N191" s="10">
        <f t="shared" si="14"/>
        <v>8.8653116326718493</v>
      </c>
      <c r="O191" s="10">
        <f t="shared" si="15"/>
        <v>11.360415105747903</v>
      </c>
    </row>
    <row r="192" spans="1:15" x14ac:dyDescent="0.2">
      <c r="A192">
        <v>1756640</v>
      </c>
      <c r="B192" t="s">
        <v>203</v>
      </c>
      <c r="C192" s="15">
        <v>58312</v>
      </c>
      <c r="D192" s="16">
        <v>85802</v>
      </c>
      <c r="E192" s="14">
        <v>0.762228686507048</v>
      </c>
      <c r="F192" s="16">
        <v>2070070554</v>
      </c>
      <c r="G192" s="16">
        <v>2052829859</v>
      </c>
      <c r="H192" s="14">
        <v>0.93328091394741097</v>
      </c>
      <c r="I192" s="14">
        <v>0</v>
      </c>
      <c r="J192" s="5">
        <f t="shared" si="12"/>
        <v>4122900413</v>
      </c>
      <c r="K192" s="4">
        <f t="shared" si="13"/>
        <v>70704.150312114143</v>
      </c>
      <c r="L192" s="10">
        <f t="shared" si="16"/>
        <v>22.139822736365392</v>
      </c>
      <c r="M192" s="10">
        <f t="shared" si="17"/>
        <v>11.166259553303345</v>
      </c>
      <c r="N192" s="10">
        <f t="shared" si="14"/>
        <v>10.973563183062049</v>
      </c>
      <c r="O192" s="10">
        <f t="shared" si="15"/>
        <v>11.35979759522769</v>
      </c>
    </row>
    <row r="193" spans="1:15" x14ac:dyDescent="0.2">
      <c r="A193">
        <v>1756887</v>
      </c>
      <c r="B193" t="s">
        <v>204</v>
      </c>
      <c r="C193" s="15">
        <v>35237</v>
      </c>
      <c r="D193" s="16">
        <v>101191</v>
      </c>
      <c r="E193" s="14">
        <v>0.80136793778693904</v>
      </c>
      <c r="F193" s="16">
        <v>643416545</v>
      </c>
      <c r="G193" s="16">
        <v>830839534</v>
      </c>
      <c r="H193" s="14">
        <v>0.942512006985882</v>
      </c>
      <c r="I193" s="14">
        <v>0.1095</v>
      </c>
      <c r="J193" s="5">
        <f t="shared" si="12"/>
        <v>1474256079</v>
      </c>
      <c r="K193" s="4">
        <f t="shared" si="13"/>
        <v>41838.297215994549</v>
      </c>
      <c r="L193" s="10">
        <f t="shared" si="16"/>
        <v>21.11141934628899</v>
      </c>
      <c r="M193" s="10">
        <f t="shared" si="17"/>
        <v>10.641567400396168</v>
      </c>
      <c r="N193" s="10">
        <f t="shared" si="14"/>
        <v>10.469851945892822</v>
      </c>
      <c r="O193" s="10">
        <f t="shared" si="15"/>
        <v>11.524765099074422</v>
      </c>
    </row>
    <row r="194" spans="1:15" x14ac:dyDescent="0.2">
      <c r="A194">
        <v>1757225</v>
      </c>
      <c r="B194" t="s">
        <v>205</v>
      </c>
      <c r="C194" s="15">
        <v>68053</v>
      </c>
      <c r="D194" s="16">
        <v>76633</v>
      </c>
      <c r="E194" s="14">
        <v>0.69323280617874194</v>
      </c>
      <c r="F194" s="16">
        <v>822064210</v>
      </c>
      <c r="G194" s="16">
        <v>1814277189</v>
      </c>
      <c r="H194" s="14">
        <v>0.89756836383252403</v>
      </c>
      <c r="I194" s="14">
        <v>0.19450000000000001</v>
      </c>
      <c r="J194" s="5">
        <f t="shared" ref="J194:J257" si="18">F194+G194</f>
        <v>2636341399</v>
      </c>
      <c r="K194" s="4">
        <f t="shared" ref="K194:K257" si="19">J194/C194</f>
        <v>38739.532408563915</v>
      </c>
      <c r="L194" s="10">
        <f t="shared" si="16"/>
        <v>21.692657959236872</v>
      </c>
      <c r="M194" s="10">
        <f t="shared" si="17"/>
        <v>10.564615866897539</v>
      </c>
      <c r="N194" s="10">
        <f t="shared" ref="N194:N257" si="20">LN(C194)</f>
        <v>11.128042092339335</v>
      </c>
      <c r="O194" s="10">
        <f t="shared" ref="O194:O257" si="21">LN(D194)</f>
        <v>11.246783072356434</v>
      </c>
    </row>
    <row r="195" spans="1:15" x14ac:dyDescent="0.2">
      <c r="A195">
        <v>1757381</v>
      </c>
      <c r="B195" t="s">
        <v>206</v>
      </c>
      <c r="C195" s="15">
        <v>12626</v>
      </c>
      <c r="D195" s="16">
        <v>80259</v>
      </c>
      <c r="E195" s="14">
        <v>0.76833089617714601</v>
      </c>
      <c r="F195" s="16">
        <v>126372737</v>
      </c>
      <c r="G195" s="16">
        <v>396160414</v>
      </c>
      <c r="H195" s="14">
        <v>0.93560409980329196</v>
      </c>
      <c r="I195" s="14">
        <v>0</v>
      </c>
      <c r="J195" s="5">
        <f t="shared" si="18"/>
        <v>522533151</v>
      </c>
      <c r="K195" s="4">
        <f t="shared" si="19"/>
        <v>41385.486377316651</v>
      </c>
      <c r="L195" s="10">
        <f t="shared" ref="L195:L258" si="22">LN(J195)</f>
        <v>20.074198986680525</v>
      </c>
      <c r="M195" s="10">
        <f t="shared" ref="M195:M258" si="23">LN(K195)</f>
        <v>10.630685527752952</v>
      </c>
      <c r="N195" s="10">
        <f t="shared" si="20"/>
        <v>9.4435134589275709</v>
      </c>
      <c r="O195" s="10">
        <f t="shared" si="21"/>
        <v>11.293014184236684</v>
      </c>
    </row>
    <row r="196" spans="1:15" x14ac:dyDescent="0.2">
      <c r="A196">
        <v>1757394</v>
      </c>
      <c r="B196" t="s">
        <v>207</v>
      </c>
      <c r="C196" s="15">
        <v>17195</v>
      </c>
      <c r="D196" s="16">
        <v>57956</v>
      </c>
      <c r="E196" s="14">
        <v>0.63330457290767905</v>
      </c>
      <c r="F196" s="16">
        <v>81816523</v>
      </c>
      <c r="G196" s="16">
        <v>319819285</v>
      </c>
      <c r="H196" s="14">
        <v>0.92345302981724897</v>
      </c>
      <c r="I196" s="14">
        <v>0.39760000000000001</v>
      </c>
      <c r="J196" s="5">
        <f t="shared" si="18"/>
        <v>401635808</v>
      </c>
      <c r="K196" s="4">
        <f t="shared" si="19"/>
        <v>23357.709101482989</v>
      </c>
      <c r="L196" s="10">
        <f t="shared" si="22"/>
        <v>19.811056285713594</v>
      </c>
      <c r="M196" s="10">
        <f t="shared" si="23"/>
        <v>10.058682362847225</v>
      </c>
      <c r="N196" s="10">
        <f t="shared" si="20"/>
        <v>9.7523739228663668</v>
      </c>
      <c r="O196" s="10">
        <f t="shared" si="21"/>
        <v>10.967439380940613</v>
      </c>
    </row>
    <row r="197" spans="1:15" x14ac:dyDescent="0.2">
      <c r="A197">
        <v>1757407</v>
      </c>
      <c r="B197" t="s">
        <v>208</v>
      </c>
      <c r="C197" s="15">
        <v>4778</v>
      </c>
      <c r="D197" s="16">
        <v>84609</v>
      </c>
      <c r="E197" s="14">
        <v>0.77953156822810499</v>
      </c>
      <c r="F197" s="16">
        <v>69814933</v>
      </c>
      <c r="G197" s="16">
        <v>205826066</v>
      </c>
      <c r="H197" s="14">
        <v>0.95621041035527399</v>
      </c>
      <c r="I197" s="14">
        <v>0</v>
      </c>
      <c r="J197" s="5">
        <f t="shared" si="18"/>
        <v>275640999</v>
      </c>
      <c r="K197" s="4">
        <f t="shared" si="19"/>
        <v>57689.618878191715</v>
      </c>
      <c r="L197" s="10">
        <f t="shared" si="22"/>
        <v>19.434609848739267</v>
      </c>
      <c r="M197" s="10">
        <f t="shared" si="23"/>
        <v>10.962832520853514</v>
      </c>
      <c r="N197" s="10">
        <f t="shared" si="20"/>
        <v>8.4717773278857553</v>
      </c>
      <c r="O197" s="10">
        <f t="shared" si="21"/>
        <v>11.345795922914771</v>
      </c>
    </row>
    <row r="198" spans="1:15" x14ac:dyDescent="0.2">
      <c r="A198">
        <v>1757654</v>
      </c>
      <c r="B198" t="s">
        <v>209</v>
      </c>
      <c r="C198" s="15">
        <v>7457</v>
      </c>
      <c r="D198" s="16">
        <v>40431</v>
      </c>
      <c r="E198" s="14">
        <v>0.349460043196544</v>
      </c>
      <c r="F198" s="16">
        <v>38579863</v>
      </c>
      <c r="G198" s="16">
        <v>47945118</v>
      </c>
      <c r="H198" s="14">
        <v>0.65443349753694502</v>
      </c>
      <c r="I198" s="14">
        <v>0.80710000000000004</v>
      </c>
      <c r="J198" s="5">
        <f t="shared" si="18"/>
        <v>86524981</v>
      </c>
      <c r="K198" s="4">
        <f t="shared" si="19"/>
        <v>11603.189084082071</v>
      </c>
      <c r="L198" s="10">
        <f t="shared" si="22"/>
        <v>18.275943727895942</v>
      </c>
      <c r="M198" s="10">
        <f t="shared" si="23"/>
        <v>9.3590352603521492</v>
      </c>
      <c r="N198" s="10">
        <f t="shared" si="20"/>
        <v>8.9169084675437951</v>
      </c>
      <c r="O198" s="10">
        <f t="shared" si="21"/>
        <v>10.607352096437269</v>
      </c>
    </row>
    <row r="199" spans="1:15" x14ac:dyDescent="0.2">
      <c r="A199">
        <v>1757732</v>
      </c>
      <c r="B199" t="s">
        <v>210</v>
      </c>
      <c r="C199" s="15">
        <v>21429</v>
      </c>
      <c r="D199" s="16">
        <v>50343</v>
      </c>
      <c r="E199" s="14">
        <v>0.52921732971313895</v>
      </c>
      <c r="F199" s="16">
        <v>31143178</v>
      </c>
      <c r="G199" s="16">
        <v>127619822</v>
      </c>
      <c r="H199" s="14">
        <v>0.944714543686623</v>
      </c>
      <c r="I199" s="14">
        <v>0.89780000000000004</v>
      </c>
      <c r="J199" s="5">
        <f t="shared" si="18"/>
        <v>158763000</v>
      </c>
      <c r="K199" s="4">
        <f t="shared" si="19"/>
        <v>7408.791824163517</v>
      </c>
      <c r="L199" s="10">
        <f t="shared" si="22"/>
        <v>18.882923082148071</v>
      </c>
      <c r="M199" s="10">
        <f t="shared" si="23"/>
        <v>8.9104226583249897</v>
      </c>
      <c r="N199" s="10">
        <f t="shared" si="20"/>
        <v>9.9725004238230817</v>
      </c>
      <c r="O199" s="10">
        <f t="shared" si="21"/>
        <v>10.826614861669272</v>
      </c>
    </row>
    <row r="200" spans="1:15" x14ac:dyDescent="0.2">
      <c r="A200">
        <v>1757875</v>
      </c>
      <c r="B200" t="s">
        <v>211</v>
      </c>
      <c r="C200" s="15">
        <v>37240</v>
      </c>
      <c r="D200" s="16">
        <v>98219</v>
      </c>
      <c r="E200" s="14">
        <v>0.79244882057094201</v>
      </c>
      <c r="F200" s="16">
        <v>393303542</v>
      </c>
      <c r="G200" s="16">
        <v>1535971938</v>
      </c>
      <c r="H200" s="14">
        <v>0.95838636275984401</v>
      </c>
      <c r="I200" s="14">
        <v>2.0199999999999999E-2</v>
      </c>
      <c r="J200" s="5">
        <f t="shared" si="18"/>
        <v>1929275480</v>
      </c>
      <c r="K200" s="4">
        <f t="shared" si="19"/>
        <v>51806.538131041889</v>
      </c>
      <c r="L200" s="10">
        <f t="shared" si="22"/>
        <v>21.380410370419643</v>
      </c>
      <c r="M200" s="10">
        <f t="shared" si="23"/>
        <v>10.855271639028642</v>
      </c>
      <c r="N200" s="10">
        <f t="shared" si="20"/>
        <v>10.525138731391003</v>
      </c>
      <c r="O200" s="10">
        <f t="shared" si="21"/>
        <v>11.494954958315587</v>
      </c>
    </row>
    <row r="201" spans="1:15" x14ac:dyDescent="0.2">
      <c r="A201">
        <v>1759052</v>
      </c>
      <c r="B201" t="s">
        <v>212</v>
      </c>
      <c r="C201" s="15">
        <v>4136</v>
      </c>
      <c r="D201" s="16">
        <v>80776</v>
      </c>
      <c r="E201" s="14">
        <v>0.64709851551956798</v>
      </c>
      <c r="F201" s="16">
        <v>91214318</v>
      </c>
      <c r="G201" s="16">
        <v>85315263</v>
      </c>
      <c r="H201" s="14">
        <v>0.93480704383664204</v>
      </c>
      <c r="I201" s="14">
        <v>0</v>
      </c>
      <c r="J201" s="5">
        <f t="shared" si="18"/>
        <v>176529581</v>
      </c>
      <c r="K201" s="4">
        <f t="shared" si="19"/>
        <v>42681.233317214697</v>
      </c>
      <c r="L201" s="10">
        <f t="shared" si="22"/>
        <v>18.988999018028405</v>
      </c>
      <c r="M201" s="10">
        <f t="shared" si="23"/>
        <v>10.661514601840141</v>
      </c>
      <c r="N201" s="10">
        <f t="shared" si="20"/>
        <v>8.3274844161882644</v>
      </c>
      <c r="O201" s="10">
        <f t="shared" si="21"/>
        <v>11.299435170684157</v>
      </c>
    </row>
    <row r="202" spans="1:15" x14ac:dyDescent="0.2">
      <c r="A202">
        <v>1759572</v>
      </c>
      <c r="B202" t="s">
        <v>213</v>
      </c>
      <c r="C202" s="15">
        <v>1925</v>
      </c>
      <c r="D202" s="16">
        <v>38452</v>
      </c>
      <c r="E202" s="14">
        <v>0.45303867403314901</v>
      </c>
      <c r="F202" s="16">
        <v>11215772</v>
      </c>
      <c r="G202" s="16">
        <v>5613837</v>
      </c>
      <c r="H202" s="14">
        <v>0.82695139911634696</v>
      </c>
      <c r="I202" s="14">
        <v>1</v>
      </c>
      <c r="J202" s="5">
        <f t="shared" si="18"/>
        <v>16829609</v>
      </c>
      <c r="K202" s="4">
        <f t="shared" si="19"/>
        <v>8742.6540259740268</v>
      </c>
      <c r="L202" s="10">
        <f t="shared" si="22"/>
        <v>16.638650333573882</v>
      </c>
      <c r="M202" s="10">
        <f t="shared" si="23"/>
        <v>9.0759690868519964</v>
      </c>
      <c r="N202" s="10">
        <f t="shared" si="20"/>
        <v>7.5626812467218842</v>
      </c>
      <c r="O202" s="10">
        <f t="shared" si="21"/>
        <v>10.557165989185707</v>
      </c>
    </row>
    <row r="203" spans="1:15" x14ac:dyDescent="0.2">
      <c r="A203">
        <v>1759988</v>
      </c>
      <c r="B203" t="s">
        <v>214</v>
      </c>
      <c r="C203" s="15">
        <v>8976</v>
      </c>
      <c r="D203" s="16">
        <v>78433</v>
      </c>
      <c r="E203" s="14">
        <v>0.75724485510289796</v>
      </c>
      <c r="F203" s="16">
        <v>27694609</v>
      </c>
      <c r="G203" s="16">
        <v>163412404</v>
      </c>
      <c r="H203" s="14">
        <v>0.95941752208164199</v>
      </c>
      <c r="I203" s="14">
        <v>0</v>
      </c>
      <c r="J203" s="5">
        <f t="shared" si="18"/>
        <v>191107013</v>
      </c>
      <c r="K203" s="4">
        <f t="shared" si="19"/>
        <v>21290.888257575756</v>
      </c>
      <c r="L203" s="10">
        <f t="shared" si="22"/>
        <v>19.068344106600986</v>
      </c>
      <c r="M203" s="10">
        <f t="shared" si="23"/>
        <v>9.9660344788385071</v>
      </c>
      <c r="N203" s="10">
        <f t="shared" si="20"/>
        <v>9.1023096277624784</v>
      </c>
      <c r="O203" s="10">
        <f t="shared" si="21"/>
        <v>11.270000036144561</v>
      </c>
    </row>
    <row r="204" spans="1:15" x14ac:dyDescent="0.2">
      <c r="A204">
        <v>1760287</v>
      </c>
      <c r="B204" t="s">
        <v>215</v>
      </c>
      <c r="C204" s="15">
        <v>44138</v>
      </c>
      <c r="D204" s="16">
        <v>121746</v>
      </c>
      <c r="E204" s="14">
        <v>0.84052593369363504</v>
      </c>
      <c r="F204" s="16">
        <v>578338202</v>
      </c>
      <c r="G204" s="16">
        <v>1282556687</v>
      </c>
      <c r="H204" s="14">
        <v>0.96684419172706504</v>
      </c>
      <c r="I204" s="14">
        <v>0</v>
      </c>
      <c r="J204" s="5">
        <f t="shared" si="18"/>
        <v>1860894889</v>
      </c>
      <c r="K204" s="4">
        <f t="shared" si="19"/>
        <v>42160.8339526032</v>
      </c>
      <c r="L204" s="10">
        <f t="shared" si="22"/>
        <v>21.344323332087182</v>
      </c>
      <c r="M204" s="10">
        <f t="shared" si="23"/>
        <v>10.649246963679078</v>
      </c>
      <c r="N204" s="10">
        <f t="shared" si="20"/>
        <v>10.695076368408106</v>
      </c>
      <c r="O204" s="10">
        <f t="shared" si="21"/>
        <v>11.70969218619568</v>
      </c>
    </row>
    <row r="205" spans="1:15" x14ac:dyDescent="0.2">
      <c r="A205">
        <v>1760352</v>
      </c>
      <c r="B205" t="s">
        <v>216</v>
      </c>
      <c r="C205" s="15">
        <v>11670</v>
      </c>
      <c r="D205" s="16">
        <v>59631</v>
      </c>
      <c r="E205" s="14">
        <v>0.50747079597935296</v>
      </c>
      <c r="F205" s="16">
        <v>175601555</v>
      </c>
      <c r="G205" s="16">
        <v>166292859</v>
      </c>
      <c r="H205" s="14">
        <v>0.82361268403170995</v>
      </c>
      <c r="I205" s="14">
        <v>0</v>
      </c>
      <c r="J205" s="5">
        <f t="shared" si="18"/>
        <v>341894414</v>
      </c>
      <c r="K205" s="4">
        <f t="shared" si="19"/>
        <v>29296.864952870608</v>
      </c>
      <c r="L205" s="10">
        <f t="shared" si="22"/>
        <v>19.650012516365504</v>
      </c>
      <c r="M205" s="10">
        <f t="shared" si="23"/>
        <v>10.285235791084901</v>
      </c>
      <c r="N205" s="10">
        <f t="shared" si="20"/>
        <v>9.3647767252806009</v>
      </c>
      <c r="O205" s="10">
        <f t="shared" si="21"/>
        <v>10.995930852058709</v>
      </c>
    </row>
    <row r="206" spans="1:15" x14ac:dyDescent="0.2">
      <c r="A206">
        <v>1760391</v>
      </c>
      <c r="B206" t="s">
        <v>217</v>
      </c>
      <c r="C206" s="15">
        <v>258</v>
      </c>
      <c r="D206" s="16">
        <v>84375</v>
      </c>
      <c r="F206" s="16">
        <v>33425</v>
      </c>
      <c r="G206" s="16">
        <v>5358255</v>
      </c>
      <c r="H206" s="14">
        <v>0.90604026845637498</v>
      </c>
      <c r="I206" s="14">
        <v>0</v>
      </c>
      <c r="J206" s="5">
        <f t="shared" si="18"/>
        <v>5391680</v>
      </c>
      <c r="K206" s="4">
        <f t="shared" si="19"/>
        <v>20897.984496124031</v>
      </c>
      <c r="L206" s="10">
        <f t="shared" si="22"/>
        <v>15.500367582632158</v>
      </c>
      <c r="M206" s="10">
        <f t="shared" si="23"/>
        <v>9.9474079977105401</v>
      </c>
      <c r="N206" s="10">
        <f t="shared" si="20"/>
        <v>5.5529595849216173</v>
      </c>
      <c r="O206" s="10">
        <f t="shared" si="21"/>
        <v>11.343026428174831</v>
      </c>
    </row>
    <row r="207" spans="1:15" x14ac:dyDescent="0.2">
      <c r="A207">
        <v>1761216</v>
      </c>
      <c r="B207" t="s">
        <v>218</v>
      </c>
      <c r="C207" s="15">
        <v>1488</v>
      </c>
      <c r="D207" s="16">
        <v>125385</v>
      </c>
      <c r="E207" s="14">
        <v>0.81588447653429597</v>
      </c>
      <c r="F207" s="16">
        <v>4779891</v>
      </c>
      <c r="G207" s="16">
        <v>44506612</v>
      </c>
      <c r="H207" s="14">
        <v>0.96771037181996</v>
      </c>
      <c r="I207" s="14">
        <v>0</v>
      </c>
      <c r="J207" s="5">
        <f t="shared" si="18"/>
        <v>49286503</v>
      </c>
      <c r="K207" s="4">
        <f t="shared" si="19"/>
        <v>33122.649865591397</v>
      </c>
      <c r="L207" s="10">
        <f t="shared" si="22"/>
        <v>17.713160828710826</v>
      </c>
      <c r="M207" s="10">
        <f t="shared" si="23"/>
        <v>10.407972613317789</v>
      </c>
      <c r="N207" s="10">
        <f t="shared" si="20"/>
        <v>7.305188215393037</v>
      </c>
      <c r="O207" s="10">
        <f t="shared" si="21"/>
        <v>11.739144282801366</v>
      </c>
    </row>
    <row r="208" spans="1:15" x14ac:dyDescent="0.2">
      <c r="A208">
        <v>1761314</v>
      </c>
      <c r="B208" t="s">
        <v>219</v>
      </c>
      <c r="C208" s="15">
        <v>5851</v>
      </c>
      <c r="D208" s="16">
        <v>42886</v>
      </c>
      <c r="E208" s="14">
        <v>0.43376623376623302</v>
      </c>
      <c r="F208" s="16">
        <v>43528775</v>
      </c>
      <c r="G208" s="16">
        <v>54246508</v>
      </c>
      <c r="H208" s="14">
        <v>0.78237612612612595</v>
      </c>
      <c r="I208" s="14">
        <v>1</v>
      </c>
      <c r="J208" s="5">
        <f t="shared" si="18"/>
        <v>97775283</v>
      </c>
      <c r="K208" s="4">
        <f t="shared" si="19"/>
        <v>16710.867031276706</v>
      </c>
      <c r="L208" s="10">
        <f t="shared" si="22"/>
        <v>18.398182373002072</v>
      </c>
      <c r="M208" s="10">
        <f t="shared" si="23"/>
        <v>9.7238145072138362</v>
      </c>
      <c r="N208" s="10">
        <f t="shared" si="20"/>
        <v>8.6743678657882359</v>
      </c>
      <c r="O208" s="10">
        <f t="shared" si="21"/>
        <v>10.666300711329177</v>
      </c>
    </row>
    <row r="209" spans="1:15" x14ac:dyDescent="0.2">
      <c r="A209">
        <v>1761678</v>
      </c>
      <c r="B209" t="s">
        <v>220</v>
      </c>
      <c r="C209" s="15">
        <v>1866</v>
      </c>
      <c r="D209" s="16">
        <v>113618</v>
      </c>
      <c r="E209" s="14">
        <v>0.76900149031296505</v>
      </c>
      <c r="F209" s="16">
        <v>59918996</v>
      </c>
      <c r="G209" s="16">
        <v>82243330</v>
      </c>
      <c r="H209" s="14">
        <v>0.98031173092698898</v>
      </c>
      <c r="I209" s="14">
        <v>0</v>
      </c>
      <c r="J209" s="5">
        <f t="shared" si="18"/>
        <v>142162326</v>
      </c>
      <c r="K209" s="4">
        <f t="shared" si="19"/>
        <v>76185.59807073955</v>
      </c>
      <c r="L209" s="10">
        <f t="shared" si="22"/>
        <v>18.772480103522625</v>
      </c>
      <c r="M209" s="10">
        <f t="shared" si="23"/>
        <v>11.240927722115336</v>
      </c>
      <c r="N209" s="10">
        <f t="shared" si="20"/>
        <v>7.5315523814072893</v>
      </c>
      <c r="O209" s="10">
        <f t="shared" si="21"/>
        <v>11.640597223421427</v>
      </c>
    </row>
    <row r="210" spans="1:15" x14ac:dyDescent="0.2">
      <c r="A210">
        <v>1762016</v>
      </c>
      <c r="B210" t="s">
        <v>221</v>
      </c>
      <c r="C210" s="15">
        <v>16014</v>
      </c>
      <c r="D210" s="16">
        <v>60929</v>
      </c>
      <c r="E210" s="14">
        <v>0.62699733688415404</v>
      </c>
      <c r="F210" s="16">
        <v>114075570</v>
      </c>
      <c r="G210" s="16">
        <v>392654852</v>
      </c>
      <c r="H210" s="14">
        <v>0.839426834563612</v>
      </c>
      <c r="I210" s="14">
        <v>0.28749999999999998</v>
      </c>
      <c r="J210" s="5">
        <f t="shared" si="18"/>
        <v>506730422</v>
      </c>
      <c r="K210" s="4">
        <f t="shared" si="19"/>
        <v>31642.963781691022</v>
      </c>
      <c r="L210" s="10">
        <f t="shared" si="22"/>
        <v>20.043489708114929</v>
      </c>
      <c r="M210" s="10">
        <f t="shared" si="23"/>
        <v>10.36227108948235</v>
      </c>
      <c r="N210" s="10">
        <f t="shared" si="20"/>
        <v>9.6812186186325793</v>
      </c>
      <c r="O210" s="10">
        <f t="shared" si="21"/>
        <v>11.017464530831475</v>
      </c>
    </row>
    <row r="211" spans="1:15" x14ac:dyDescent="0.2">
      <c r="A211">
        <v>1763641</v>
      </c>
      <c r="B211" t="s">
        <v>222</v>
      </c>
      <c r="C211" s="15">
        <v>1917</v>
      </c>
      <c r="D211" s="16">
        <v>46898</v>
      </c>
      <c r="E211" s="14">
        <v>0.39666238767650802</v>
      </c>
      <c r="F211" s="16">
        <v>33975598</v>
      </c>
      <c r="G211" s="16">
        <v>48304083</v>
      </c>
      <c r="H211" s="14">
        <v>0.95282289249806595</v>
      </c>
      <c r="I211" s="14">
        <v>0</v>
      </c>
      <c r="J211" s="5">
        <f t="shared" si="18"/>
        <v>82279681</v>
      </c>
      <c r="K211" s="4">
        <f t="shared" si="19"/>
        <v>42921.064684402714</v>
      </c>
      <c r="L211" s="10">
        <f t="shared" si="22"/>
        <v>18.225634745736166</v>
      </c>
      <c r="M211" s="10">
        <f t="shared" si="23"/>
        <v>10.667118002690524</v>
      </c>
      <c r="N211" s="10">
        <f t="shared" si="20"/>
        <v>7.5585167430456446</v>
      </c>
      <c r="O211" s="10">
        <f t="shared" si="21"/>
        <v>10.755730309601852</v>
      </c>
    </row>
    <row r="212" spans="1:15" x14ac:dyDescent="0.2">
      <c r="A212">
        <v>1763706</v>
      </c>
      <c r="B212" t="s">
        <v>223</v>
      </c>
      <c r="C212" s="15">
        <v>13409</v>
      </c>
      <c r="D212" s="16">
        <v>53179</v>
      </c>
      <c r="E212" s="14">
        <v>0.52749652570974703</v>
      </c>
      <c r="F212" s="16">
        <v>102931873</v>
      </c>
      <c r="G212" s="16">
        <v>137716515</v>
      </c>
      <c r="H212" s="14">
        <v>0.93261608154020303</v>
      </c>
      <c r="I212" s="14">
        <v>0.3322</v>
      </c>
      <c r="J212" s="5">
        <f t="shared" si="18"/>
        <v>240648388</v>
      </c>
      <c r="K212" s="4">
        <f t="shared" si="19"/>
        <v>17946.781117160117</v>
      </c>
      <c r="L212" s="10">
        <f t="shared" si="22"/>
        <v>19.298847455166129</v>
      </c>
      <c r="M212" s="10">
        <f t="shared" si="23"/>
        <v>9.7951660528864863</v>
      </c>
      <c r="N212" s="10">
        <f t="shared" si="20"/>
        <v>9.5036814022796428</v>
      </c>
      <c r="O212" s="10">
        <f t="shared" si="21"/>
        <v>10.881418860558535</v>
      </c>
    </row>
    <row r="213" spans="1:15" x14ac:dyDescent="0.2">
      <c r="A213">
        <v>1764135</v>
      </c>
      <c r="B213" t="s">
        <v>224</v>
      </c>
      <c r="C213" s="15">
        <v>816</v>
      </c>
      <c r="D213" s="16">
        <v>108750</v>
      </c>
      <c r="E213" s="14">
        <v>0.8</v>
      </c>
      <c r="F213" s="16">
        <v>5028745</v>
      </c>
      <c r="G213" s="16">
        <v>29794991</v>
      </c>
      <c r="H213" s="14">
        <v>0.95488721804511201</v>
      </c>
      <c r="I213" s="14">
        <v>0</v>
      </c>
      <c r="J213" s="5">
        <f t="shared" si="18"/>
        <v>34823736</v>
      </c>
      <c r="K213" s="4">
        <f t="shared" si="19"/>
        <v>42676.147058823532</v>
      </c>
      <c r="L213" s="10">
        <f t="shared" si="22"/>
        <v>17.365809781206899</v>
      </c>
      <c r="M213" s="10">
        <f t="shared" si="23"/>
        <v>10.661395426242793</v>
      </c>
      <c r="N213" s="10">
        <f t="shared" si="20"/>
        <v>6.7044143549641069</v>
      </c>
      <c r="O213" s="10">
        <f t="shared" si="21"/>
        <v>11.596806948950931</v>
      </c>
    </row>
    <row r="214" spans="1:15" x14ac:dyDescent="0.2">
      <c r="A214">
        <v>1764304</v>
      </c>
      <c r="B214" t="s">
        <v>225</v>
      </c>
      <c r="C214" s="15">
        <v>10903</v>
      </c>
      <c r="D214" s="16">
        <v>106947</v>
      </c>
      <c r="E214" s="14">
        <v>0.81580966999232496</v>
      </c>
      <c r="F214" s="16">
        <v>186783919</v>
      </c>
      <c r="G214" s="16">
        <v>485584510</v>
      </c>
      <c r="H214" s="14">
        <v>0.97743080198722498</v>
      </c>
      <c r="I214" s="14">
        <v>0</v>
      </c>
      <c r="J214" s="5">
        <f t="shared" si="18"/>
        <v>672368429</v>
      </c>
      <c r="K214" s="4">
        <f t="shared" si="19"/>
        <v>61668.204072273686</v>
      </c>
      <c r="L214" s="10">
        <f t="shared" si="22"/>
        <v>20.326317005689699</v>
      </c>
      <c r="M214" s="10">
        <f t="shared" si="23"/>
        <v>11.029523745983317</v>
      </c>
      <c r="N214" s="10">
        <f t="shared" si="20"/>
        <v>9.2967932597063818</v>
      </c>
      <c r="O214" s="10">
        <f t="shared" si="21"/>
        <v>11.580088663626245</v>
      </c>
    </row>
    <row r="215" spans="1:15" x14ac:dyDescent="0.2">
      <c r="A215">
        <v>1764343</v>
      </c>
      <c r="B215" t="s">
        <v>226</v>
      </c>
      <c r="C215" s="15">
        <v>9979</v>
      </c>
      <c r="D215" s="16">
        <v>46910</v>
      </c>
      <c r="E215" s="14">
        <v>0.51119402985074602</v>
      </c>
      <c r="F215" s="16">
        <v>112780228</v>
      </c>
      <c r="G215" s="16">
        <v>202935624</v>
      </c>
      <c r="H215" s="14">
        <v>0.90889458766365205</v>
      </c>
      <c r="I215" s="14">
        <v>0.63519999999999999</v>
      </c>
      <c r="J215" s="5">
        <f t="shared" si="18"/>
        <v>315715852</v>
      </c>
      <c r="K215" s="4">
        <f t="shared" si="19"/>
        <v>31638.025052610483</v>
      </c>
      <c r="L215" s="10">
        <f t="shared" si="22"/>
        <v>19.570353164494428</v>
      </c>
      <c r="M215" s="10">
        <f t="shared" si="23"/>
        <v>10.362115000610114</v>
      </c>
      <c r="N215" s="10">
        <f t="shared" si="20"/>
        <v>9.208238163884312</v>
      </c>
      <c r="O215" s="10">
        <f t="shared" si="21"/>
        <v>10.755986151322503</v>
      </c>
    </row>
    <row r="216" spans="1:15" x14ac:dyDescent="0.2">
      <c r="A216">
        <v>1764278</v>
      </c>
      <c r="B216" t="s">
        <v>227</v>
      </c>
      <c r="C216" s="15">
        <v>13205</v>
      </c>
      <c r="D216" s="16">
        <v>31933</v>
      </c>
      <c r="E216" s="14">
        <v>0.36213668499607199</v>
      </c>
      <c r="F216" s="16">
        <v>27043546</v>
      </c>
      <c r="G216" s="16">
        <v>97486622</v>
      </c>
      <c r="H216" s="14">
        <v>0.86817511067388098</v>
      </c>
      <c r="I216" s="14">
        <v>1</v>
      </c>
      <c r="J216" s="5">
        <f t="shared" si="18"/>
        <v>124530168</v>
      </c>
      <c r="K216" s="4">
        <f t="shared" si="19"/>
        <v>9430.5314653540318</v>
      </c>
      <c r="L216" s="10">
        <f t="shared" si="22"/>
        <v>18.640058557768935</v>
      </c>
      <c r="M216" s="10">
        <f t="shared" si="23"/>
        <v>9.1517077330377017</v>
      </c>
      <c r="N216" s="10">
        <f t="shared" si="20"/>
        <v>9.4883508247312331</v>
      </c>
      <c r="O216" s="10">
        <f t="shared" si="21"/>
        <v>10.371395236823</v>
      </c>
    </row>
    <row r="217" spans="1:15" x14ac:dyDescent="0.2">
      <c r="A217">
        <v>1764421</v>
      </c>
      <c r="B217" t="s">
        <v>228</v>
      </c>
      <c r="C217" s="15">
        <v>8645</v>
      </c>
      <c r="D217" s="16">
        <v>99063</v>
      </c>
      <c r="E217" s="14">
        <v>0.80831482069184302</v>
      </c>
      <c r="F217" s="16">
        <v>26211351</v>
      </c>
      <c r="G217" s="16">
        <v>266827317</v>
      </c>
      <c r="H217" s="14">
        <v>0.97746938775510195</v>
      </c>
      <c r="I217" s="14">
        <v>0</v>
      </c>
      <c r="J217" s="5">
        <f t="shared" si="18"/>
        <v>293038668</v>
      </c>
      <c r="K217" s="4">
        <f t="shared" si="19"/>
        <v>33896.896240601505</v>
      </c>
      <c r="L217" s="10">
        <f t="shared" si="22"/>
        <v>19.495815130969955</v>
      </c>
      <c r="M217" s="10">
        <f t="shared" si="23"/>
        <v>10.431078732852566</v>
      </c>
      <c r="N217" s="10">
        <f t="shared" si="20"/>
        <v>9.0647363981173914</v>
      </c>
      <c r="O217" s="10">
        <f t="shared" si="21"/>
        <v>11.503511290359612</v>
      </c>
    </row>
    <row r="218" spans="1:15" x14ac:dyDescent="0.2">
      <c r="A218">
        <v>1764538</v>
      </c>
      <c r="B218" t="s">
        <v>229</v>
      </c>
      <c r="C218" s="15">
        <v>3595</v>
      </c>
      <c r="D218" s="16">
        <v>203125</v>
      </c>
      <c r="E218" s="14">
        <v>0.88431677018633503</v>
      </c>
      <c r="F218" s="16">
        <v>69676597</v>
      </c>
      <c r="G218" s="16">
        <v>366849256</v>
      </c>
      <c r="H218" s="14">
        <v>0.96666666666666601</v>
      </c>
      <c r="I218" s="14">
        <v>0</v>
      </c>
      <c r="J218" s="5">
        <f t="shared" si="18"/>
        <v>436525853</v>
      </c>
      <c r="K218" s="4">
        <f t="shared" si="19"/>
        <v>121425.82837273991</v>
      </c>
      <c r="L218" s="10">
        <f t="shared" si="22"/>
        <v>19.894358159439623</v>
      </c>
      <c r="M218" s="10">
        <f t="shared" si="23"/>
        <v>11.707058889284477</v>
      </c>
      <c r="N218" s="10">
        <f t="shared" si="20"/>
        <v>8.1872992701551475</v>
      </c>
      <c r="O218" s="10">
        <f t="shared" si="21"/>
        <v>12.221576832066139</v>
      </c>
    </row>
    <row r="219" spans="1:15" x14ac:dyDescent="0.2">
      <c r="A219">
        <v>1764616</v>
      </c>
      <c r="B219" t="s">
        <v>230</v>
      </c>
      <c r="C219" s="15">
        <v>5464</v>
      </c>
      <c r="D219" s="16">
        <v>30285</v>
      </c>
      <c r="E219" s="14">
        <v>0.35092807424593903</v>
      </c>
      <c r="F219" s="16">
        <v>7022580</v>
      </c>
      <c r="G219" s="16">
        <v>35032842</v>
      </c>
      <c r="H219" s="14">
        <v>0.81711079943899001</v>
      </c>
      <c r="I219" s="14">
        <v>1</v>
      </c>
      <c r="J219" s="5">
        <f t="shared" si="18"/>
        <v>42055422</v>
      </c>
      <c r="K219" s="4">
        <f t="shared" si="19"/>
        <v>7696.8195461200585</v>
      </c>
      <c r="L219" s="10">
        <f t="shared" si="22"/>
        <v>17.554498877806989</v>
      </c>
      <c r="M219" s="10">
        <f t="shared" si="23"/>
        <v>8.9485624765563632</v>
      </c>
      <c r="N219" s="10">
        <f t="shared" si="20"/>
        <v>8.6059364012506254</v>
      </c>
      <c r="O219" s="10">
        <f t="shared" si="21"/>
        <v>10.318407819415048</v>
      </c>
    </row>
    <row r="220" spans="1:15" x14ac:dyDescent="0.2">
      <c r="A220">
        <v>1764902</v>
      </c>
      <c r="B220" t="s">
        <v>231</v>
      </c>
      <c r="C220" s="15">
        <v>1931</v>
      </c>
      <c r="D220" s="16">
        <v>60331</v>
      </c>
      <c r="E220" s="14">
        <v>0.52010376134889702</v>
      </c>
      <c r="F220" s="16">
        <v>93884986</v>
      </c>
      <c r="G220" s="16">
        <v>45380514</v>
      </c>
      <c r="H220" s="14">
        <v>0.83429394812680102</v>
      </c>
      <c r="I220" s="14">
        <v>0</v>
      </c>
      <c r="J220" s="5">
        <f t="shared" si="18"/>
        <v>139265500</v>
      </c>
      <c r="K220" s="4">
        <f t="shared" si="19"/>
        <v>72120.921802175042</v>
      </c>
      <c r="L220" s="10">
        <f t="shared" si="22"/>
        <v>18.751892741169563</v>
      </c>
      <c r="M220" s="10">
        <f t="shared" si="23"/>
        <v>11.186099458741049</v>
      </c>
      <c r="N220" s="10">
        <f t="shared" si="20"/>
        <v>7.5657932824285146</v>
      </c>
      <c r="O220" s="10">
        <f t="shared" si="21"/>
        <v>11.007601346798845</v>
      </c>
    </row>
    <row r="221" spans="1:15" x14ac:dyDescent="0.2">
      <c r="A221">
        <v>1765338</v>
      </c>
      <c r="B221" t="s">
        <v>232</v>
      </c>
      <c r="C221" s="15">
        <v>23748</v>
      </c>
      <c r="D221" s="16">
        <v>65173</v>
      </c>
      <c r="E221" s="14">
        <v>0.69703081232493003</v>
      </c>
      <c r="F221" s="16">
        <v>349789613</v>
      </c>
      <c r="G221" s="16">
        <v>793403535</v>
      </c>
      <c r="H221" s="14">
        <v>0.85216871073885703</v>
      </c>
      <c r="I221" s="14">
        <v>6.7799999999999999E-2</v>
      </c>
      <c r="J221" s="5">
        <f t="shared" si="18"/>
        <v>1143193148</v>
      </c>
      <c r="K221" s="4">
        <f t="shared" si="19"/>
        <v>48138.502105440457</v>
      </c>
      <c r="L221" s="10">
        <f t="shared" si="22"/>
        <v>20.857091190860078</v>
      </c>
      <c r="M221" s="10">
        <f t="shared" si="23"/>
        <v>10.781837595469513</v>
      </c>
      <c r="N221" s="10">
        <f t="shared" si="20"/>
        <v>10.075253595390565</v>
      </c>
      <c r="O221" s="10">
        <f t="shared" si="21"/>
        <v>11.084800551717894</v>
      </c>
    </row>
    <row r="222" spans="1:15" x14ac:dyDescent="0.2">
      <c r="A222">
        <v>1765442</v>
      </c>
      <c r="B222" t="s">
        <v>233</v>
      </c>
      <c r="C222" s="15">
        <v>39624</v>
      </c>
      <c r="D222" s="16">
        <v>73033</v>
      </c>
      <c r="E222" s="14">
        <v>0.630460956312349</v>
      </c>
      <c r="F222" s="16">
        <v>659212334</v>
      </c>
      <c r="G222" s="16">
        <v>1140658533</v>
      </c>
      <c r="H222" s="14">
        <v>0.84982191493819403</v>
      </c>
      <c r="I222" s="14">
        <v>0.35680000000000001</v>
      </c>
      <c r="J222" s="5">
        <f t="shared" si="18"/>
        <v>1799870867</v>
      </c>
      <c r="K222" s="4">
        <f t="shared" si="19"/>
        <v>45423.754971734299</v>
      </c>
      <c r="L222" s="10">
        <f t="shared" si="22"/>
        <v>21.310980758719499</v>
      </c>
      <c r="M222" s="10">
        <f t="shared" si="23"/>
        <v>10.723790484451424</v>
      </c>
      <c r="N222" s="10">
        <f t="shared" si="20"/>
        <v>10.587190274268073</v>
      </c>
      <c r="O222" s="10">
        <f t="shared" si="21"/>
        <v>11.198666672779062</v>
      </c>
    </row>
    <row r="223" spans="1:15" x14ac:dyDescent="0.2">
      <c r="A223">
        <v>1765806</v>
      </c>
      <c r="B223" t="s">
        <v>234</v>
      </c>
      <c r="C223" s="15">
        <v>22656</v>
      </c>
      <c r="D223" s="16">
        <v>81346</v>
      </c>
      <c r="E223" s="14">
        <v>0.68661549532261901</v>
      </c>
      <c r="F223" s="16">
        <v>302330221</v>
      </c>
      <c r="G223" s="16">
        <v>689454378</v>
      </c>
      <c r="H223" s="14">
        <v>0.93832258064516105</v>
      </c>
      <c r="I223" s="14">
        <v>0</v>
      </c>
      <c r="J223" s="5">
        <f t="shared" si="18"/>
        <v>991784599</v>
      </c>
      <c r="K223" s="4">
        <f t="shared" si="19"/>
        <v>43775.803275070619</v>
      </c>
      <c r="L223" s="10">
        <f t="shared" si="22"/>
        <v>20.715016503566417</v>
      </c>
      <c r="M223" s="10">
        <f t="shared" si="23"/>
        <v>10.68683650707297</v>
      </c>
      <c r="N223" s="10">
        <f t="shared" si="20"/>
        <v>10.028179996493446</v>
      </c>
      <c r="O223" s="10">
        <f t="shared" si="21"/>
        <v>11.30646694118629</v>
      </c>
    </row>
    <row r="224" spans="1:15" x14ac:dyDescent="0.2">
      <c r="A224">
        <v>1765819</v>
      </c>
      <c r="B224" t="s">
        <v>235</v>
      </c>
      <c r="C224" s="15">
        <v>4107</v>
      </c>
      <c r="D224" s="16">
        <v>53080</v>
      </c>
      <c r="E224" s="14">
        <v>0.57474518686296705</v>
      </c>
      <c r="F224" s="16">
        <v>736107764</v>
      </c>
      <c r="G224" s="16">
        <v>455150781</v>
      </c>
      <c r="H224" s="14">
        <v>0.75443037974683502</v>
      </c>
      <c r="I224" s="14">
        <v>0.38469999999999999</v>
      </c>
      <c r="J224" s="5">
        <f t="shared" si="18"/>
        <v>1191258545</v>
      </c>
      <c r="K224" s="4">
        <f t="shared" si="19"/>
        <v>290055.6476747017</v>
      </c>
      <c r="L224" s="10">
        <f t="shared" si="22"/>
        <v>20.89827618604442</v>
      </c>
      <c r="M224" s="10">
        <f t="shared" si="23"/>
        <v>12.577828072087861</v>
      </c>
      <c r="N224" s="10">
        <f t="shared" si="20"/>
        <v>8.3204481139565587</v>
      </c>
      <c r="O224" s="10">
        <f t="shared" si="21"/>
        <v>10.879555488446144</v>
      </c>
    </row>
    <row r="225" spans="1:15" x14ac:dyDescent="0.2">
      <c r="A225">
        <v>1766027</v>
      </c>
      <c r="B225" t="s">
        <v>236</v>
      </c>
      <c r="C225" s="15">
        <v>18278</v>
      </c>
      <c r="D225" s="16">
        <v>74011</v>
      </c>
      <c r="E225" s="14">
        <v>0.65795015795015799</v>
      </c>
      <c r="F225" s="16">
        <v>48828228</v>
      </c>
      <c r="G225" s="16">
        <v>278678039</v>
      </c>
      <c r="H225" s="14">
        <v>0.87609834028579003</v>
      </c>
      <c r="I225" s="14">
        <v>0.55389999999999995</v>
      </c>
      <c r="J225" s="5">
        <f t="shared" si="18"/>
        <v>327506267</v>
      </c>
      <c r="K225" s="4">
        <f t="shared" si="19"/>
        <v>17918.05815734763</v>
      </c>
      <c r="L225" s="10">
        <f t="shared" si="22"/>
        <v>19.607017748734354</v>
      </c>
      <c r="M225" s="10">
        <f t="shared" si="23"/>
        <v>9.7935643189022077</v>
      </c>
      <c r="N225" s="10">
        <f t="shared" si="20"/>
        <v>9.8134534298321476</v>
      </c>
      <c r="O225" s="10">
        <f t="shared" si="21"/>
        <v>11.21196900978784</v>
      </c>
    </row>
    <row r="226" spans="1:15" x14ac:dyDescent="0.2">
      <c r="A226">
        <v>1766040</v>
      </c>
      <c r="B226" t="s">
        <v>237</v>
      </c>
      <c r="C226" s="15">
        <v>27325</v>
      </c>
      <c r="D226" s="16">
        <v>66268</v>
      </c>
      <c r="E226" s="14">
        <v>0.58596873864049404</v>
      </c>
      <c r="F226" s="16">
        <v>403186525</v>
      </c>
      <c r="G226" s="16">
        <v>318652567</v>
      </c>
      <c r="H226" s="14">
        <v>0.77569593147751603</v>
      </c>
      <c r="I226" s="14">
        <v>0.6391</v>
      </c>
      <c r="J226" s="5">
        <f t="shared" si="18"/>
        <v>721839092</v>
      </c>
      <c r="K226" s="4">
        <f t="shared" si="19"/>
        <v>26416.801171088748</v>
      </c>
      <c r="L226" s="10">
        <f t="shared" si="22"/>
        <v>20.397312807753242</v>
      </c>
      <c r="M226" s="10">
        <f t="shared" si="23"/>
        <v>10.181755494708502</v>
      </c>
      <c r="N226" s="10">
        <f t="shared" si="20"/>
        <v>10.215557313044739</v>
      </c>
      <c r="O226" s="10">
        <f t="shared" si="21"/>
        <v>11.101462405058427</v>
      </c>
    </row>
    <row r="227" spans="1:15" x14ac:dyDescent="0.2">
      <c r="A227">
        <v>1766053</v>
      </c>
      <c r="B227" t="s">
        <v>238</v>
      </c>
      <c r="C227" s="15">
        <v>2671</v>
      </c>
      <c r="D227" s="16">
        <v>68462</v>
      </c>
      <c r="E227" s="14">
        <v>0.58177570093457898</v>
      </c>
      <c r="F227" s="16">
        <v>8778756</v>
      </c>
      <c r="G227" s="16">
        <v>31274167</v>
      </c>
      <c r="H227" s="14">
        <v>0.84689265536723102</v>
      </c>
      <c r="I227" s="14">
        <v>0.41589999999999999</v>
      </c>
      <c r="J227" s="5">
        <f t="shared" si="18"/>
        <v>40052923</v>
      </c>
      <c r="K227" s="4">
        <f t="shared" si="19"/>
        <v>14995.478472482217</v>
      </c>
      <c r="L227" s="10">
        <f t="shared" si="22"/>
        <v>17.505712212585745</v>
      </c>
      <c r="M227" s="10">
        <f t="shared" si="23"/>
        <v>9.6155039994757825</v>
      </c>
      <c r="N227" s="10">
        <f t="shared" si="20"/>
        <v>7.8902082131099611</v>
      </c>
      <c r="O227" s="10">
        <f t="shared" si="21"/>
        <v>11.134034125797095</v>
      </c>
    </row>
    <row r="228" spans="1:15" x14ac:dyDescent="0.2">
      <c r="A228">
        <v>1766066</v>
      </c>
      <c r="B228" t="s">
        <v>239</v>
      </c>
      <c r="C228" s="15">
        <v>7707</v>
      </c>
      <c r="D228" s="16">
        <v>46196</v>
      </c>
      <c r="E228" s="14">
        <v>0.43514515132797998</v>
      </c>
      <c r="F228" s="16">
        <v>33392040</v>
      </c>
      <c r="G228" s="16">
        <v>60501775</v>
      </c>
      <c r="H228" s="14">
        <v>0.79748221127531405</v>
      </c>
      <c r="I228" s="14">
        <v>0.73340000000000005</v>
      </c>
      <c r="J228" s="5">
        <f t="shared" si="18"/>
        <v>93893815</v>
      </c>
      <c r="K228" s="4">
        <f t="shared" si="19"/>
        <v>12182.926560269885</v>
      </c>
      <c r="L228" s="10">
        <f t="shared" si="22"/>
        <v>18.357675074064481</v>
      </c>
      <c r="M228" s="10">
        <f t="shared" si="23"/>
        <v>9.4077907882864871</v>
      </c>
      <c r="N228" s="10">
        <f t="shared" si="20"/>
        <v>8.9498842857779941</v>
      </c>
      <c r="O228" s="10">
        <f t="shared" si="21"/>
        <v>10.740648493234978</v>
      </c>
    </row>
    <row r="229" spans="1:15" x14ac:dyDescent="0.2">
      <c r="A229">
        <v>1767548</v>
      </c>
      <c r="B229" t="s">
        <v>240</v>
      </c>
      <c r="C229" s="15">
        <v>7370</v>
      </c>
      <c r="D229" s="16">
        <v>61656</v>
      </c>
      <c r="E229" s="14">
        <v>0.69399319984888497</v>
      </c>
      <c r="F229" s="16">
        <v>125284511</v>
      </c>
      <c r="G229" s="16">
        <v>135601391</v>
      </c>
      <c r="H229" s="14">
        <v>0.905054509415262</v>
      </c>
      <c r="I229" s="14">
        <v>0</v>
      </c>
      <c r="J229" s="5">
        <f t="shared" si="18"/>
        <v>260885902</v>
      </c>
      <c r="K229" s="4">
        <f t="shared" si="19"/>
        <v>35398.358480325645</v>
      </c>
      <c r="L229" s="10">
        <f t="shared" si="22"/>
        <v>19.379593712617829</v>
      </c>
      <c r="M229" s="10">
        <f t="shared" si="23"/>
        <v>10.474420727434445</v>
      </c>
      <c r="N229" s="10">
        <f t="shared" si="20"/>
        <v>8.9051729851833823</v>
      </c>
      <c r="O229" s="10">
        <f t="shared" si="21"/>
        <v>11.029325827457829</v>
      </c>
    </row>
    <row r="230" spans="1:15" x14ac:dyDescent="0.2">
      <c r="A230">
        <v>1767769</v>
      </c>
      <c r="B230" t="s">
        <v>241</v>
      </c>
      <c r="C230" s="15">
        <v>10346</v>
      </c>
      <c r="D230" s="16">
        <v>41408</v>
      </c>
      <c r="E230" s="14">
        <v>0.45234708392603101</v>
      </c>
      <c r="F230" s="16">
        <v>27372919</v>
      </c>
      <c r="G230" s="16">
        <v>70630455</v>
      </c>
      <c r="H230" s="14">
        <v>0.86490966351732101</v>
      </c>
      <c r="I230" s="14">
        <v>1</v>
      </c>
      <c r="J230" s="5">
        <f t="shared" si="18"/>
        <v>98003374</v>
      </c>
      <c r="K230" s="4">
        <f t="shared" si="19"/>
        <v>9472.585926928281</v>
      </c>
      <c r="L230" s="10">
        <f t="shared" si="22"/>
        <v>18.400512464613627</v>
      </c>
      <c r="M230" s="10">
        <f t="shared" si="23"/>
        <v>9.1561572140501646</v>
      </c>
      <c r="N230" s="10">
        <f t="shared" si="20"/>
        <v>9.2443552505634603</v>
      </c>
      <c r="O230" s="10">
        <f t="shared" si="21"/>
        <v>10.631229377860572</v>
      </c>
    </row>
    <row r="231" spans="1:15" x14ac:dyDescent="0.2">
      <c r="A231">
        <v>1768003</v>
      </c>
      <c r="B231" t="s">
        <v>242</v>
      </c>
      <c r="C231" s="15">
        <v>73509</v>
      </c>
      <c r="D231" s="16">
        <v>77022</v>
      </c>
      <c r="E231" s="14">
        <v>0.74396280687671401</v>
      </c>
      <c r="F231" s="16">
        <v>3271491929</v>
      </c>
      <c r="G231" s="16">
        <v>3366900035</v>
      </c>
      <c r="H231" s="14">
        <v>0.94226537923008302</v>
      </c>
      <c r="I231" s="14">
        <v>0.18859999999999999</v>
      </c>
      <c r="J231" s="5">
        <f t="shared" si="18"/>
        <v>6638391964</v>
      </c>
      <c r="K231" s="4">
        <f t="shared" si="19"/>
        <v>90307.199989116983</v>
      </c>
      <c r="L231" s="10">
        <f t="shared" si="22"/>
        <v>22.616135597009485</v>
      </c>
      <c r="M231" s="10">
        <f t="shared" si="23"/>
        <v>11.41097247032523</v>
      </c>
      <c r="N231" s="10">
        <f t="shared" si="20"/>
        <v>11.205163126684255</v>
      </c>
      <c r="O231" s="10">
        <f t="shared" si="21"/>
        <v>11.251846374312981</v>
      </c>
    </row>
    <row r="232" spans="1:15" x14ac:dyDescent="0.2">
      <c r="A232">
        <v>1768081</v>
      </c>
      <c r="B232" t="s">
        <v>243</v>
      </c>
      <c r="C232" s="15">
        <v>11515</v>
      </c>
      <c r="D232" s="16">
        <v>55999</v>
      </c>
      <c r="E232" s="14">
        <v>0.59439076125382895</v>
      </c>
      <c r="F232" s="16">
        <v>252954075</v>
      </c>
      <c r="G232" s="16">
        <v>319689400</v>
      </c>
      <c r="H232" s="14">
        <v>0.82940678989972205</v>
      </c>
      <c r="I232" s="14">
        <v>0</v>
      </c>
      <c r="J232" s="5">
        <f t="shared" si="18"/>
        <v>572643475</v>
      </c>
      <c r="K232" s="4">
        <f t="shared" si="19"/>
        <v>49730.219279201039</v>
      </c>
      <c r="L232" s="10">
        <f t="shared" si="22"/>
        <v>20.165773873348602</v>
      </c>
      <c r="M232" s="10">
        <f t="shared" si="23"/>
        <v>10.814368061093816</v>
      </c>
      <c r="N232" s="10">
        <f t="shared" si="20"/>
        <v>9.3514058122547858</v>
      </c>
      <c r="O232" s="10">
        <f t="shared" si="21"/>
        <v>10.933089112414988</v>
      </c>
    </row>
    <row r="233" spans="1:15" x14ac:dyDescent="0.2">
      <c r="A233">
        <v>1769758</v>
      </c>
      <c r="B233" t="s">
        <v>244</v>
      </c>
      <c r="C233" s="15">
        <v>17385</v>
      </c>
      <c r="D233" s="16">
        <v>98444</v>
      </c>
      <c r="E233" s="14">
        <v>0.76513443191673802</v>
      </c>
      <c r="F233" s="16">
        <v>454661524</v>
      </c>
      <c r="G233" s="16">
        <v>524876597</v>
      </c>
      <c r="H233" s="14">
        <v>0.92795414462081105</v>
      </c>
      <c r="I233" s="14">
        <v>0</v>
      </c>
      <c r="J233" s="5">
        <f t="shared" si="18"/>
        <v>979538121</v>
      </c>
      <c r="K233" s="4">
        <f t="shared" si="19"/>
        <v>56343.866609145814</v>
      </c>
      <c r="L233" s="10">
        <f t="shared" si="22"/>
        <v>20.702591713427694</v>
      </c>
      <c r="M233" s="10">
        <f t="shared" si="23"/>
        <v>10.939228668985731</v>
      </c>
      <c r="N233" s="10">
        <f t="shared" si="20"/>
        <v>9.7633630444419612</v>
      </c>
      <c r="O233" s="10">
        <f t="shared" si="21"/>
        <v>11.497243137568121</v>
      </c>
    </row>
    <row r="234" spans="1:15" x14ac:dyDescent="0.2">
      <c r="A234">
        <v>1770122</v>
      </c>
      <c r="B234" t="s">
        <v>245</v>
      </c>
      <c r="C234" s="15">
        <v>63280</v>
      </c>
      <c r="D234" s="16">
        <v>70544</v>
      </c>
      <c r="E234" s="14">
        <v>0.64910630291627402</v>
      </c>
      <c r="F234" s="16">
        <v>1501079848</v>
      </c>
      <c r="G234" s="16">
        <v>2438309542</v>
      </c>
      <c r="H234" s="14">
        <v>0.906355016160448</v>
      </c>
      <c r="I234" s="14">
        <v>9.8199999999999996E-2</v>
      </c>
      <c r="J234" s="5">
        <f t="shared" si="18"/>
        <v>3939389390</v>
      </c>
      <c r="K234" s="4">
        <f t="shared" si="19"/>
        <v>62253.308944374206</v>
      </c>
      <c r="L234" s="10">
        <f t="shared" si="22"/>
        <v>22.094291571088693</v>
      </c>
      <c r="M234" s="10">
        <f t="shared" si="23"/>
        <v>11.038966968647157</v>
      </c>
      <c r="N234" s="10">
        <f t="shared" si="20"/>
        <v>11.055324602441535</v>
      </c>
      <c r="O234" s="10">
        <f t="shared" si="21"/>
        <v>11.163991907597719</v>
      </c>
    </row>
    <row r="235" spans="1:15" x14ac:dyDescent="0.2">
      <c r="A235">
        <v>1770161</v>
      </c>
      <c r="B235" t="s">
        <v>246</v>
      </c>
      <c r="C235" s="15">
        <v>3277</v>
      </c>
      <c r="D235" s="16">
        <v>102188</v>
      </c>
      <c r="E235" s="14">
        <v>0.80645161290322498</v>
      </c>
      <c r="F235" s="16">
        <v>4259752</v>
      </c>
      <c r="G235" s="16">
        <v>97042558</v>
      </c>
      <c r="H235" s="14">
        <v>0.94434931506849296</v>
      </c>
      <c r="I235" s="14">
        <v>0</v>
      </c>
      <c r="J235" s="5">
        <f t="shared" si="18"/>
        <v>101302310</v>
      </c>
      <c r="K235" s="4">
        <f t="shared" si="19"/>
        <v>30913.124809276778</v>
      </c>
      <c r="L235" s="10">
        <f t="shared" si="22"/>
        <v>18.433619772512714</v>
      </c>
      <c r="M235" s="10">
        <f t="shared" si="23"/>
        <v>10.3389361238139</v>
      </c>
      <c r="N235" s="10">
        <f t="shared" si="20"/>
        <v>8.0946836486988154</v>
      </c>
      <c r="O235" s="10">
        <f t="shared" si="21"/>
        <v>11.534569533028099</v>
      </c>
    </row>
    <row r="236" spans="1:15" x14ac:dyDescent="0.2">
      <c r="A236">
        <v>1770564</v>
      </c>
      <c r="B236" t="s">
        <v>247</v>
      </c>
      <c r="C236" s="15">
        <v>4993</v>
      </c>
      <c r="D236" s="16">
        <v>143571</v>
      </c>
      <c r="E236" s="14">
        <v>0.874176548089591</v>
      </c>
      <c r="F236" s="16">
        <v>99468013</v>
      </c>
      <c r="G236" s="16">
        <v>483131857</v>
      </c>
      <c r="H236" s="14">
        <v>0.97444933920704802</v>
      </c>
      <c r="I236" s="14">
        <v>0</v>
      </c>
      <c r="J236" s="5">
        <f t="shared" si="18"/>
        <v>582599870</v>
      </c>
      <c r="K236" s="4">
        <f t="shared" si="19"/>
        <v>116683.3306629281</v>
      </c>
      <c r="L236" s="10">
        <f t="shared" si="22"/>
        <v>20.183011179351926</v>
      </c>
      <c r="M236" s="10">
        <f t="shared" si="23"/>
        <v>11.667218968851316</v>
      </c>
      <c r="N236" s="10">
        <f t="shared" si="20"/>
        <v>8.5157922105006101</v>
      </c>
      <c r="O236" s="10">
        <f t="shared" si="21"/>
        <v>11.874584965340917</v>
      </c>
    </row>
    <row r="237" spans="1:15" x14ac:dyDescent="0.2">
      <c r="A237">
        <v>1770629</v>
      </c>
      <c r="B237" t="s">
        <v>248</v>
      </c>
      <c r="C237" s="15">
        <v>4042</v>
      </c>
      <c r="D237" s="16">
        <v>34271</v>
      </c>
      <c r="E237" s="14">
        <v>0.40238764044943798</v>
      </c>
      <c r="F237" s="16">
        <v>88913016</v>
      </c>
      <c r="G237" s="16">
        <v>64428768</v>
      </c>
      <c r="H237" s="14">
        <v>0.81671805412812604</v>
      </c>
      <c r="I237" s="14">
        <v>1</v>
      </c>
      <c r="J237" s="5">
        <f t="shared" si="18"/>
        <v>153341784</v>
      </c>
      <c r="K237" s="4">
        <f t="shared" si="19"/>
        <v>37937.106382978724</v>
      </c>
      <c r="L237" s="10">
        <f t="shared" si="22"/>
        <v>18.848179870304115</v>
      </c>
      <c r="M237" s="10">
        <f t="shared" si="23"/>
        <v>10.543684972340548</v>
      </c>
      <c r="N237" s="10">
        <f t="shared" si="20"/>
        <v>8.3044948979635667</v>
      </c>
      <c r="O237" s="10">
        <f t="shared" si="21"/>
        <v>10.442054794483777</v>
      </c>
    </row>
    <row r="238" spans="1:15" x14ac:dyDescent="0.2">
      <c r="A238">
        <v>1770720</v>
      </c>
      <c r="B238" t="s">
        <v>249</v>
      </c>
      <c r="C238" s="15">
        <v>23447</v>
      </c>
      <c r="D238" s="16">
        <v>89565</v>
      </c>
      <c r="E238" s="14">
        <v>0.743554952510176</v>
      </c>
      <c r="F238" s="16">
        <v>431320140</v>
      </c>
      <c r="G238" s="16">
        <v>588765314</v>
      </c>
      <c r="H238" s="14">
        <v>0.91726997961622203</v>
      </c>
      <c r="I238" s="14">
        <v>0</v>
      </c>
      <c r="J238" s="5">
        <f t="shared" si="18"/>
        <v>1020085454</v>
      </c>
      <c r="K238" s="4">
        <f t="shared" si="19"/>
        <v>43506.011600631209</v>
      </c>
      <c r="L238" s="10">
        <f t="shared" si="22"/>
        <v>20.743152239164747</v>
      </c>
      <c r="M238" s="10">
        <f t="shared" si="23"/>
        <v>10.680654405244011</v>
      </c>
      <c r="N238" s="10">
        <f t="shared" si="20"/>
        <v>10.062497833920736</v>
      </c>
      <c r="O238" s="10">
        <f t="shared" si="21"/>
        <v>11.402719897649202</v>
      </c>
    </row>
    <row r="239" spans="1:15" x14ac:dyDescent="0.2">
      <c r="A239">
        <v>1770850</v>
      </c>
      <c r="B239" t="s">
        <v>250</v>
      </c>
      <c r="C239" s="15">
        <v>21503</v>
      </c>
      <c r="D239" s="16">
        <v>61217</v>
      </c>
      <c r="E239" s="14">
        <v>0.62844922737306796</v>
      </c>
      <c r="F239" s="16">
        <v>231008992</v>
      </c>
      <c r="G239" s="16">
        <v>353689621</v>
      </c>
      <c r="H239" s="14">
        <v>0.92581703815123695</v>
      </c>
      <c r="I239" s="14">
        <v>0.54620000000000002</v>
      </c>
      <c r="J239" s="5">
        <f t="shared" si="18"/>
        <v>584698613</v>
      </c>
      <c r="K239" s="4">
        <f t="shared" si="19"/>
        <v>27191.49016416314</v>
      </c>
      <c r="L239" s="10">
        <f t="shared" si="22"/>
        <v>20.186607080986423</v>
      </c>
      <c r="M239" s="10">
        <f t="shared" si="23"/>
        <v>10.210659341721035</v>
      </c>
      <c r="N239" s="10">
        <f t="shared" si="20"/>
        <v>9.9759477392653881</v>
      </c>
      <c r="O239" s="10">
        <f t="shared" si="21"/>
        <v>11.022180207705091</v>
      </c>
    </row>
    <row r="240" spans="1:15" x14ac:dyDescent="0.2">
      <c r="A240">
        <v>1772052</v>
      </c>
      <c r="B240" t="s">
        <v>251</v>
      </c>
      <c r="C240" s="15">
        <v>5709</v>
      </c>
      <c r="D240" s="16">
        <v>117790</v>
      </c>
      <c r="E240" s="14">
        <v>0.89047376464594996</v>
      </c>
      <c r="F240" s="16">
        <v>61886372</v>
      </c>
      <c r="G240" s="16">
        <v>171201296</v>
      </c>
      <c r="H240" s="14">
        <v>0.97895264344775701</v>
      </c>
      <c r="I240" s="14">
        <v>0</v>
      </c>
      <c r="J240" s="5">
        <f t="shared" si="18"/>
        <v>233087668</v>
      </c>
      <c r="K240" s="4">
        <f t="shared" si="19"/>
        <v>40828.107899807321</v>
      </c>
      <c r="L240" s="10">
        <f t="shared" si="22"/>
        <v>19.266925198273597</v>
      </c>
      <c r="M240" s="10">
        <f t="shared" si="23"/>
        <v>10.617126042309339</v>
      </c>
      <c r="N240" s="10">
        <f t="shared" si="20"/>
        <v>8.64979915596426</v>
      </c>
      <c r="O240" s="10">
        <f t="shared" si="21"/>
        <v>11.67665865695283</v>
      </c>
    </row>
    <row r="241" spans="1:15" x14ac:dyDescent="0.2">
      <c r="A241">
        <v>1766703</v>
      </c>
      <c r="B241" t="s">
        <v>252</v>
      </c>
      <c r="C241" s="15">
        <v>33032</v>
      </c>
      <c r="D241" s="16">
        <v>90883</v>
      </c>
      <c r="E241" s="14">
        <v>0.68238820096222097</v>
      </c>
      <c r="F241" s="16">
        <v>1199298212</v>
      </c>
      <c r="G241" s="16">
        <v>1370503442</v>
      </c>
      <c r="H241" s="14">
        <v>0.92684215159785099</v>
      </c>
      <c r="I241" s="14">
        <v>0</v>
      </c>
      <c r="J241" s="5">
        <f t="shared" si="18"/>
        <v>2569801654</v>
      </c>
      <c r="K241" s="4">
        <f t="shared" si="19"/>
        <v>77797.337551465243</v>
      </c>
      <c r="L241" s="10">
        <f t="shared" si="22"/>
        <v>21.667094555443303</v>
      </c>
      <c r="M241" s="10">
        <f t="shared" si="23"/>
        <v>11.261862487877375</v>
      </c>
      <c r="N241" s="10">
        <f t="shared" si="20"/>
        <v>10.405232067565926</v>
      </c>
      <c r="O241" s="10">
        <f t="shared" si="21"/>
        <v>11.417328243973522</v>
      </c>
    </row>
    <row r="242" spans="1:15" x14ac:dyDescent="0.2">
      <c r="A242">
        <v>1772520</v>
      </c>
      <c r="B242" t="s">
        <v>253</v>
      </c>
      <c r="C242" s="15">
        <v>9331</v>
      </c>
      <c r="D242" s="16">
        <v>44237</v>
      </c>
      <c r="E242" s="14">
        <v>0.46941176470588197</v>
      </c>
      <c r="F242" s="16">
        <v>54494708</v>
      </c>
      <c r="G242" s="16">
        <v>102866222</v>
      </c>
      <c r="H242" s="14">
        <v>0.87904317737325099</v>
      </c>
      <c r="I242" s="14">
        <v>0.2349</v>
      </c>
      <c r="J242" s="5">
        <f t="shared" si="18"/>
        <v>157360930</v>
      </c>
      <c r="K242" s="4">
        <f t="shared" si="19"/>
        <v>16864.315721787589</v>
      </c>
      <c r="L242" s="10">
        <f t="shared" si="22"/>
        <v>18.874052642042866</v>
      </c>
      <c r="M242" s="10">
        <f t="shared" si="23"/>
        <v>9.7329551728088433</v>
      </c>
      <c r="N242" s="10">
        <f t="shared" si="20"/>
        <v>9.1410974692340226</v>
      </c>
      <c r="O242" s="10">
        <f t="shared" si="21"/>
        <v>10.697316821961982</v>
      </c>
    </row>
    <row r="243" spans="1:15" x14ac:dyDescent="0.2">
      <c r="A243">
        <v>1772676</v>
      </c>
      <c r="B243" t="s">
        <v>254</v>
      </c>
      <c r="C243" s="15">
        <v>6620</v>
      </c>
      <c r="D243" s="16">
        <v>62652</v>
      </c>
      <c r="E243" s="14">
        <v>0.64474272930648702</v>
      </c>
      <c r="F243" s="16">
        <v>46307344</v>
      </c>
      <c r="G243" s="16">
        <v>94757310</v>
      </c>
      <c r="H243" s="14">
        <v>0.82291666666666596</v>
      </c>
      <c r="I243" s="14">
        <v>1</v>
      </c>
      <c r="J243" s="5">
        <f t="shared" si="18"/>
        <v>141064654</v>
      </c>
      <c r="K243" s="4">
        <f t="shared" si="19"/>
        <v>21308.860120845922</v>
      </c>
      <c r="L243" s="10">
        <f t="shared" si="22"/>
        <v>18.764728882252651</v>
      </c>
      <c r="M243" s="10">
        <f t="shared" si="23"/>
        <v>9.9668782333215962</v>
      </c>
      <c r="N243" s="10">
        <f t="shared" si="20"/>
        <v>8.7978506489310533</v>
      </c>
      <c r="O243" s="10">
        <f t="shared" si="21"/>
        <v>11.045350883198553</v>
      </c>
    </row>
    <row r="244" spans="1:15" x14ac:dyDescent="0.2">
      <c r="A244">
        <v>1772923</v>
      </c>
      <c r="B244" t="s">
        <v>255</v>
      </c>
      <c r="C244" s="15">
        <v>4844</v>
      </c>
      <c r="D244" s="16">
        <v>41512</v>
      </c>
      <c r="E244" s="14">
        <v>0.43073429220287601</v>
      </c>
      <c r="F244" s="16">
        <v>39104108</v>
      </c>
      <c r="G244" s="16">
        <v>41591455</v>
      </c>
      <c r="H244" s="14">
        <v>0.54554865424430599</v>
      </c>
      <c r="I244" s="14">
        <v>1</v>
      </c>
      <c r="J244" s="5">
        <f t="shared" si="18"/>
        <v>80695563</v>
      </c>
      <c r="K244" s="4">
        <f t="shared" si="19"/>
        <v>16658.869322873659</v>
      </c>
      <c r="L244" s="10">
        <f t="shared" si="22"/>
        <v>18.206194150316005</v>
      </c>
      <c r="M244" s="10">
        <f t="shared" si="23"/>
        <v>9.7206980456430223</v>
      </c>
      <c r="N244" s="10">
        <f t="shared" si="20"/>
        <v>8.4854961046729827</v>
      </c>
      <c r="O244" s="10">
        <f t="shared" si="21"/>
        <v>10.633737821047575</v>
      </c>
    </row>
    <row r="245" spans="1:15" x14ac:dyDescent="0.2">
      <c r="A245">
        <v>1773157</v>
      </c>
      <c r="B245" t="s">
        <v>256</v>
      </c>
      <c r="C245" s="15">
        <v>39570</v>
      </c>
      <c r="D245" s="16">
        <v>80152</v>
      </c>
      <c r="E245" s="14">
        <v>0.74696309878523903</v>
      </c>
      <c r="F245" s="16">
        <v>463867151</v>
      </c>
      <c r="G245" s="16">
        <v>779119463</v>
      </c>
      <c r="H245" s="14">
        <v>0.85274179236912095</v>
      </c>
      <c r="I245" s="14">
        <v>0.26319999999999999</v>
      </c>
      <c r="J245" s="5">
        <f t="shared" si="18"/>
        <v>1242986614</v>
      </c>
      <c r="K245" s="4">
        <f t="shared" si="19"/>
        <v>31412.348091988879</v>
      </c>
      <c r="L245" s="10">
        <f t="shared" si="22"/>
        <v>20.94078288031</v>
      </c>
      <c r="M245" s="10">
        <f t="shared" si="23"/>
        <v>10.354956345930528</v>
      </c>
      <c r="N245" s="10">
        <f t="shared" si="20"/>
        <v>10.58582653437947</v>
      </c>
      <c r="O245" s="10">
        <f t="shared" si="21"/>
        <v>11.291680110939099</v>
      </c>
    </row>
    <row r="246" spans="1:15" x14ac:dyDescent="0.2">
      <c r="A246">
        <v>1773391</v>
      </c>
      <c r="B246" t="s">
        <v>257</v>
      </c>
      <c r="C246" s="15">
        <v>9803</v>
      </c>
      <c r="D246" s="16">
        <v>106879</v>
      </c>
      <c r="E246" s="14">
        <v>0.87558175612783096</v>
      </c>
      <c r="F246" s="16">
        <v>99865856</v>
      </c>
      <c r="G246" s="16">
        <v>279652504</v>
      </c>
      <c r="H246" s="14">
        <v>0.97759233503322496</v>
      </c>
      <c r="I246" s="14">
        <v>0</v>
      </c>
      <c r="J246" s="5">
        <f t="shared" si="18"/>
        <v>379518360</v>
      </c>
      <c r="K246" s="4">
        <f t="shared" si="19"/>
        <v>38714.511884117106</v>
      </c>
      <c r="L246" s="10">
        <f t="shared" si="22"/>
        <v>19.754413533076352</v>
      </c>
      <c r="M246" s="10">
        <f t="shared" si="23"/>
        <v>10.563969792814625</v>
      </c>
      <c r="N246" s="10">
        <f t="shared" si="20"/>
        <v>9.1904437402617258</v>
      </c>
      <c r="O246" s="10">
        <f t="shared" si="21"/>
        <v>11.579452632439278</v>
      </c>
    </row>
    <row r="247" spans="1:15" x14ac:dyDescent="0.2">
      <c r="A247">
        <v>1773638</v>
      </c>
      <c r="B247" t="s">
        <v>258</v>
      </c>
      <c r="C247" s="15">
        <v>11188</v>
      </c>
      <c r="D247" s="16">
        <v>47031</v>
      </c>
      <c r="E247" s="14">
        <v>0.53592909148464696</v>
      </c>
      <c r="F247" s="16">
        <v>125899399</v>
      </c>
      <c r="G247" s="16">
        <v>134354226</v>
      </c>
      <c r="H247" s="14">
        <v>0.67314112291350503</v>
      </c>
      <c r="I247" s="14">
        <v>1</v>
      </c>
      <c r="J247" s="5">
        <f t="shared" si="18"/>
        <v>260253625</v>
      </c>
      <c r="K247" s="4">
        <f t="shared" si="19"/>
        <v>23261.854218805864</v>
      </c>
      <c r="L247" s="10">
        <f t="shared" si="22"/>
        <v>19.377167194276851</v>
      </c>
      <c r="M247" s="10">
        <f t="shared" si="23"/>
        <v>10.054570139955</v>
      </c>
      <c r="N247" s="10">
        <f t="shared" si="20"/>
        <v>9.3225970543218502</v>
      </c>
      <c r="O247" s="10">
        <f t="shared" si="21"/>
        <v>10.758562237736641</v>
      </c>
    </row>
    <row r="248" spans="1:15" x14ac:dyDescent="0.2">
      <c r="A248">
        <v>1774275</v>
      </c>
      <c r="B248" t="s">
        <v>259</v>
      </c>
      <c r="C248" s="15">
        <v>94</v>
      </c>
      <c r="D248" s="16">
        <v>61250</v>
      </c>
      <c r="F248" s="16">
        <v>8649042</v>
      </c>
      <c r="G248" s="16">
        <v>1367987</v>
      </c>
      <c r="H248" s="14">
        <v>0.98360655737704905</v>
      </c>
      <c r="I248" s="14">
        <v>0</v>
      </c>
      <c r="J248" s="5">
        <f t="shared" si="18"/>
        <v>10017029</v>
      </c>
      <c r="K248" s="4">
        <f t="shared" si="19"/>
        <v>106564.13829787234</v>
      </c>
      <c r="L248" s="10">
        <f t="shared" si="22"/>
        <v>16.119797102668077</v>
      </c>
      <c r="M248" s="10">
        <f t="shared" si="23"/>
        <v>11.576502320398074</v>
      </c>
      <c r="N248" s="10">
        <f t="shared" si="20"/>
        <v>4.5432947822700038</v>
      </c>
      <c r="O248" s="10">
        <f t="shared" si="21"/>
        <v>11.022719128406973</v>
      </c>
    </row>
    <row r="249" spans="1:15" x14ac:dyDescent="0.2">
      <c r="A249">
        <v>1775081</v>
      </c>
      <c r="B249" t="s">
        <v>260</v>
      </c>
      <c r="C249" s="15">
        <v>1156</v>
      </c>
      <c r="D249" s="16">
        <v>113438</v>
      </c>
      <c r="E249" s="14">
        <v>0.86926605504587096</v>
      </c>
      <c r="F249" s="16">
        <v>31096618</v>
      </c>
      <c r="G249" s="16">
        <v>39615773</v>
      </c>
      <c r="H249" s="14">
        <v>0.995277449822904</v>
      </c>
      <c r="I249" s="14">
        <v>0</v>
      </c>
      <c r="J249" s="5">
        <f t="shared" si="18"/>
        <v>70712391</v>
      </c>
      <c r="K249" s="4">
        <f t="shared" si="19"/>
        <v>61169.888408304498</v>
      </c>
      <c r="L249" s="10">
        <f t="shared" si="22"/>
        <v>18.074131377179292</v>
      </c>
      <c r="M249" s="10">
        <f t="shared" si="23"/>
        <v>11.02141032794697</v>
      </c>
      <c r="N249" s="10">
        <f t="shared" si="20"/>
        <v>7.0527210492323231</v>
      </c>
      <c r="O249" s="10">
        <f t="shared" si="21"/>
        <v>11.639011711145091</v>
      </c>
    </row>
    <row r="250" spans="1:15" x14ac:dyDescent="0.2">
      <c r="A250">
        <v>1775185</v>
      </c>
      <c r="B250" t="s">
        <v>261</v>
      </c>
      <c r="C250" s="15">
        <v>2419</v>
      </c>
      <c r="D250" s="16">
        <v>56409</v>
      </c>
      <c r="E250" s="14">
        <v>0.61465271170313895</v>
      </c>
      <c r="F250" s="16">
        <v>17692317</v>
      </c>
      <c r="G250" s="16">
        <v>43785989</v>
      </c>
      <c r="H250" s="14">
        <v>0.89863445378151197</v>
      </c>
      <c r="I250" s="14">
        <v>0</v>
      </c>
      <c r="J250" s="5">
        <f t="shared" si="18"/>
        <v>61478306</v>
      </c>
      <c r="K250" s="4">
        <f t="shared" si="19"/>
        <v>25414.760644894584</v>
      </c>
      <c r="L250" s="10">
        <f t="shared" si="22"/>
        <v>17.934194922579067</v>
      </c>
      <c r="M250" s="10">
        <f t="shared" si="23"/>
        <v>10.143085411969039</v>
      </c>
      <c r="N250" s="10">
        <f t="shared" si="20"/>
        <v>7.7911095106100277</v>
      </c>
      <c r="O250" s="10">
        <f t="shared" si="21"/>
        <v>10.940383999223585</v>
      </c>
    </row>
    <row r="251" spans="1:15" x14ac:dyDescent="0.2">
      <c r="A251">
        <v>1775484</v>
      </c>
      <c r="B251" t="s">
        <v>262</v>
      </c>
      <c r="C251" s="15">
        <v>56204</v>
      </c>
      <c r="D251" s="16">
        <v>76061</v>
      </c>
      <c r="E251" s="14">
        <v>0.74872059721113604</v>
      </c>
      <c r="F251" s="16">
        <v>1443176985</v>
      </c>
      <c r="G251" s="16">
        <v>1368901872</v>
      </c>
      <c r="H251" s="14">
        <v>0.94158849280800505</v>
      </c>
      <c r="I251" s="14">
        <v>9.0800000000000006E-2</v>
      </c>
      <c r="J251" s="5">
        <f t="shared" si="18"/>
        <v>2812078857</v>
      </c>
      <c r="K251" s="4">
        <f t="shared" si="19"/>
        <v>50033.429239911748</v>
      </c>
      <c r="L251" s="10">
        <f t="shared" si="22"/>
        <v>21.757189853531504</v>
      </c>
      <c r="M251" s="10">
        <f t="shared" si="23"/>
        <v>10.820446645805273</v>
      </c>
      <c r="N251" s="10">
        <f t="shared" si="20"/>
        <v>10.936743207726231</v>
      </c>
      <c r="O251" s="10">
        <f t="shared" si="21"/>
        <v>11.239290928910943</v>
      </c>
    </row>
    <row r="252" spans="1:15" x14ac:dyDescent="0.2">
      <c r="A252">
        <v>1775874</v>
      </c>
      <c r="B252" t="s">
        <v>263</v>
      </c>
      <c r="C252" s="15">
        <v>1235</v>
      </c>
      <c r="D252" s="16">
        <v>149063</v>
      </c>
      <c r="E252" s="14">
        <v>0.89434889434889397</v>
      </c>
      <c r="F252" s="16">
        <v>574773</v>
      </c>
      <c r="G252" s="16">
        <v>59337565</v>
      </c>
      <c r="H252" s="14">
        <v>0.99250000000000005</v>
      </c>
      <c r="I252" s="14">
        <v>0</v>
      </c>
      <c r="J252" s="5">
        <f t="shared" si="18"/>
        <v>59912338</v>
      </c>
      <c r="K252" s="4">
        <f t="shared" si="19"/>
        <v>48512.014574898785</v>
      </c>
      <c r="L252" s="10">
        <f t="shared" si="22"/>
        <v>17.908393018503119</v>
      </c>
      <c r="M252" s="10">
        <f t="shared" si="23"/>
        <v>10.78956676944104</v>
      </c>
      <c r="N252" s="10">
        <f t="shared" si="20"/>
        <v>7.1188262490620779</v>
      </c>
      <c r="O252" s="10">
        <f t="shared" si="21"/>
        <v>11.912124314356866</v>
      </c>
    </row>
    <row r="253" spans="1:15" x14ac:dyDescent="0.2">
      <c r="A253">
        <v>1776160</v>
      </c>
      <c r="B253" t="s">
        <v>264</v>
      </c>
      <c r="C253" s="15">
        <v>521</v>
      </c>
      <c r="D253" s="16">
        <v>135000</v>
      </c>
      <c r="E253" s="14">
        <v>0.88068181818181801</v>
      </c>
      <c r="F253" s="16">
        <v>491730</v>
      </c>
      <c r="G253" s="16">
        <v>19869023</v>
      </c>
      <c r="H253" s="14">
        <v>0.98603351955307195</v>
      </c>
      <c r="I253" s="14">
        <v>0</v>
      </c>
      <c r="J253" s="5">
        <f t="shared" si="18"/>
        <v>20360753</v>
      </c>
      <c r="K253" s="4">
        <f t="shared" si="19"/>
        <v>39080.140115163151</v>
      </c>
      <c r="L253" s="10">
        <f t="shared" si="22"/>
        <v>16.829119733245602</v>
      </c>
      <c r="M253" s="10">
        <f t="shared" si="23"/>
        <v>10.573369691492235</v>
      </c>
      <c r="N253" s="10">
        <f t="shared" si="20"/>
        <v>6.2557500417533669</v>
      </c>
      <c r="O253" s="10">
        <f t="shared" si="21"/>
        <v>11.813030057420567</v>
      </c>
    </row>
    <row r="254" spans="1:15" x14ac:dyDescent="0.2">
      <c r="A254">
        <v>1776706</v>
      </c>
      <c r="B254" t="s">
        <v>265</v>
      </c>
      <c r="C254" s="15">
        <v>556</v>
      </c>
      <c r="D254" s="16">
        <v>63750</v>
      </c>
      <c r="E254" s="14">
        <v>0.61403508771929804</v>
      </c>
      <c r="F254" s="16">
        <v>42607842</v>
      </c>
      <c r="G254" s="16">
        <v>16401691</v>
      </c>
      <c r="H254" s="14">
        <v>0.94495412844036697</v>
      </c>
      <c r="I254" s="14">
        <v>0</v>
      </c>
      <c r="J254" s="5">
        <f t="shared" si="18"/>
        <v>59009533</v>
      </c>
      <c r="K254" s="4">
        <f t="shared" si="19"/>
        <v>106132.2535971223</v>
      </c>
      <c r="L254" s="10">
        <f t="shared" si="22"/>
        <v>17.893209565089141</v>
      </c>
      <c r="M254" s="10">
        <f t="shared" si="23"/>
        <v>11.572441270838558</v>
      </c>
      <c r="N254" s="10">
        <f t="shared" si="20"/>
        <v>6.3207682942505823</v>
      </c>
      <c r="O254" s="10">
        <f t="shared" si="21"/>
        <v>11.062724463020672</v>
      </c>
    </row>
    <row r="255" spans="1:15" x14ac:dyDescent="0.2">
      <c r="A255">
        <v>1776935</v>
      </c>
      <c r="B255" t="s">
        <v>266</v>
      </c>
      <c r="C255" s="15">
        <v>6958</v>
      </c>
      <c r="D255" s="16">
        <v>48397</v>
      </c>
      <c r="E255" s="14">
        <v>0.42586140147115698</v>
      </c>
      <c r="F255" s="16">
        <v>42399664</v>
      </c>
      <c r="G255" s="16">
        <v>110821842</v>
      </c>
      <c r="H255" s="14">
        <v>0.93319366852886398</v>
      </c>
      <c r="I255" s="14">
        <v>0.4677</v>
      </c>
      <c r="J255" s="5">
        <f t="shared" si="18"/>
        <v>153221506</v>
      </c>
      <c r="K255" s="4">
        <f t="shared" si="19"/>
        <v>22020.912043690714</v>
      </c>
      <c r="L255" s="10">
        <f t="shared" si="22"/>
        <v>18.84739518400869</v>
      </c>
      <c r="M255" s="10">
        <f t="shared" si="23"/>
        <v>9.9997478282968029</v>
      </c>
      <c r="N255" s="10">
        <f t="shared" si="20"/>
        <v>8.8476473557118869</v>
      </c>
      <c r="O255" s="10">
        <f t="shared" si="21"/>
        <v>10.787193107312595</v>
      </c>
    </row>
    <row r="256" spans="1:15" x14ac:dyDescent="0.2">
      <c r="A256">
        <v>1777694</v>
      </c>
      <c r="B256" t="s">
        <v>267</v>
      </c>
      <c r="C256" s="15">
        <v>26641</v>
      </c>
      <c r="D256" s="16">
        <v>97880</v>
      </c>
      <c r="E256" s="14">
        <v>0.69814194334450197</v>
      </c>
      <c r="F256" s="16">
        <v>1528544513</v>
      </c>
      <c r="G256" s="16">
        <v>1153910782</v>
      </c>
      <c r="H256" s="14">
        <v>0.96372009435021899</v>
      </c>
      <c r="I256" s="14">
        <v>0</v>
      </c>
      <c r="J256" s="5">
        <f t="shared" si="18"/>
        <v>2682455295</v>
      </c>
      <c r="K256" s="4">
        <f t="shared" si="19"/>
        <v>100688.98671221051</v>
      </c>
      <c r="L256" s="10">
        <f t="shared" si="22"/>
        <v>21.709998366906213</v>
      </c>
      <c r="M256" s="10">
        <f t="shared" si="23"/>
        <v>11.519791705418866</v>
      </c>
      <c r="N256" s="10">
        <f t="shared" si="20"/>
        <v>10.190206661487347</v>
      </c>
      <c r="O256" s="10">
        <f t="shared" si="21"/>
        <v>11.491497517556608</v>
      </c>
    </row>
    <row r="257" spans="1:15" x14ac:dyDescent="0.2">
      <c r="A257">
        <v>1777993</v>
      </c>
      <c r="B257" t="s">
        <v>268</v>
      </c>
      <c r="C257" s="15">
        <v>21695</v>
      </c>
      <c r="D257" s="16">
        <v>72098</v>
      </c>
      <c r="E257" s="14">
        <v>0.62489011679015405</v>
      </c>
      <c r="F257" s="16">
        <v>585133127</v>
      </c>
      <c r="G257" s="16">
        <v>547583885</v>
      </c>
      <c r="H257" s="14">
        <v>0.92209381373215504</v>
      </c>
      <c r="I257" s="14">
        <v>0.23380000000000001</v>
      </c>
      <c r="J257" s="5">
        <f t="shared" si="18"/>
        <v>1132717012</v>
      </c>
      <c r="K257" s="4">
        <f t="shared" si="19"/>
        <v>52210.970822770221</v>
      </c>
      <c r="L257" s="10">
        <f t="shared" si="22"/>
        <v>20.847885019039353</v>
      </c>
      <c r="M257" s="10">
        <f t="shared" si="23"/>
        <v>10.863047920806903</v>
      </c>
      <c r="N257" s="10">
        <f t="shared" si="20"/>
        <v>9.9848370982324504</v>
      </c>
      <c r="O257" s="10">
        <f t="shared" si="21"/>
        <v>11.18578158363726</v>
      </c>
    </row>
    <row r="258" spans="1:15" x14ac:dyDescent="0.2">
      <c r="A258">
        <v>1778175</v>
      </c>
      <c r="B258" t="s">
        <v>269</v>
      </c>
      <c r="C258" s="15">
        <v>331</v>
      </c>
      <c r="D258" s="16">
        <v>90000</v>
      </c>
      <c r="E258" s="14">
        <v>0.74166666666666603</v>
      </c>
      <c r="F258" s="16">
        <v>2493525</v>
      </c>
      <c r="G258" s="16">
        <v>6972353</v>
      </c>
      <c r="H258" s="14">
        <v>0.90706319702602201</v>
      </c>
      <c r="I258" s="14">
        <v>0</v>
      </c>
      <c r="J258" s="5">
        <f t="shared" ref="J258:J285" si="24">F258+G258</f>
        <v>9465878</v>
      </c>
      <c r="K258" s="4">
        <f t="shared" ref="K258:K321" si="25">J258/C258</f>
        <v>28597.818731117826</v>
      </c>
      <c r="L258" s="10">
        <f t="shared" si="22"/>
        <v>16.06320410113371</v>
      </c>
      <c r="M258" s="10">
        <f t="shared" si="23"/>
        <v>10.261085725756647</v>
      </c>
      <c r="N258" s="10">
        <f t="shared" ref="N258:N285" si="26">LN(C258)</f>
        <v>5.8021183753770629</v>
      </c>
      <c r="O258" s="10">
        <f t="shared" ref="O258:O285" si="27">LN(D258)</f>
        <v>11.407564949312402</v>
      </c>
    </row>
    <row r="259" spans="1:15" x14ac:dyDescent="0.2">
      <c r="A259">
        <v>1778227</v>
      </c>
      <c r="B259" t="s">
        <v>270</v>
      </c>
      <c r="C259" s="15">
        <v>5580</v>
      </c>
      <c r="D259" s="16">
        <v>93333</v>
      </c>
      <c r="E259" s="14">
        <v>0.81983805668016196</v>
      </c>
      <c r="F259" s="16">
        <v>81703062</v>
      </c>
      <c r="G259" s="16">
        <v>135661415</v>
      </c>
      <c r="H259" s="14">
        <v>0.96868327402135201</v>
      </c>
      <c r="I259" s="14">
        <v>0</v>
      </c>
      <c r="J259" s="5">
        <f t="shared" si="24"/>
        <v>217364477</v>
      </c>
      <c r="K259" s="4">
        <f t="shared" si="25"/>
        <v>38954.20734767025</v>
      </c>
      <c r="L259" s="10">
        <f t="shared" ref="L259:L285" si="28">LN(J259)</f>
        <v>19.197086120036239</v>
      </c>
      <c r="M259" s="10">
        <f t="shared" ref="M259:M285" si="29">LN(K259)</f>
        <v>10.570142064660883</v>
      </c>
      <c r="N259" s="10">
        <f t="shared" si="26"/>
        <v>8.6269440553753558</v>
      </c>
      <c r="O259" s="10">
        <f t="shared" si="27"/>
        <v>11.443929022048328</v>
      </c>
    </row>
    <row r="260" spans="1:15" x14ac:dyDescent="0.2">
      <c r="A260">
        <v>1778370</v>
      </c>
      <c r="B260" t="s">
        <v>271</v>
      </c>
      <c r="C260" s="15">
        <v>3681</v>
      </c>
      <c r="D260" s="16">
        <v>98409</v>
      </c>
      <c r="E260" s="14">
        <v>0.73399390243902396</v>
      </c>
      <c r="F260" s="16">
        <v>51063188</v>
      </c>
      <c r="G260" s="16">
        <v>127926767</v>
      </c>
      <c r="H260" s="14">
        <v>0.999254843517138</v>
      </c>
      <c r="I260" s="14">
        <v>0</v>
      </c>
      <c r="J260" s="5">
        <f t="shared" si="24"/>
        <v>178989955</v>
      </c>
      <c r="K260" s="4">
        <f t="shared" si="25"/>
        <v>48625.361314860093</v>
      </c>
      <c r="L260" s="10">
        <f t="shared" si="28"/>
        <v>19.002840244911958</v>
      </c>
      <c r="M260" s="10">
        <f t="shared" si="29"/>
        <v>10.791900511532937</v>
      </c>
      <c r="N260" s="10">
        <f t="shared" si="26"/>
        <v>8.2109397333790213</v>
      </c>
      <c r="O260" s="10">
        <f t="shared" si="27"/>
        <v>11.496887542272455</v>
      </c>
    </row>
    <row r="261" spans="1:15" x14ac:dyDescent="0.2">
      <c r="A261">
        <v>1778929</v>
      </c>
      <c r="B261" t="s">
        <v>272</v>
      </c>
      <c r="C261" s="15">
        <v>13260</v>
      </c>
      <c r="D261" s="16">
        <v>84194</v>
      </c>
      <c r="E261" s="14">
        <v>0.68590272052761703</v>
      </c>
      <c r="F261" s="16">
        <v>212641040</v>
      </c>
      <c r="G261" s="16">
        <v>433474662</v>
      </c>
      <c r="H261" s="14">
        <v>0.89961521050248905</v>
      </c>
      <c r="I261" s="14">
        <v>0</v>
      </c>
      <c r="J261" s="5">
        <f t="shared" si="24"/>
        <v>646115702</v>
      </c>
      <c r="K261" s="4">
        <f t="shared" si="25"/>
        <v>48726.674358974356</v>
      </c>
      <c r="L261" s="10">
        <f t="shared" si="28"/>
        <v>20.286489150972603</v>
      </c>
      <c r="M261" s="10">
        <f t="shared" si="29"/>
        <v>10.793981887232748</v>
      </c>
      <c r="N261" s="10">
        <f t="shared" si="26"/>
        <v>9.4925072637398529</v>
      </c>
      <c r="O261" s="10">
        <f t="shared" si="27"/>
        <v>11.340878938784018</v>
      </c>
    </row>
    <row r="262" spans="1:15" x14ac:dyDescent="0.2">
      <c r="A262">
        <v>1779267</v>
      </c>
      <c r="B262" t="s">
        <v>273</v>
      </c>
      <c r="C262" s="15">
        <v>13620</v>
      </c>
      <c r="D262" s="16">
        <v>76561</v>
      </c>
      <c r="E262" s="14">
        <v>0.64238936296884297</v>
      </c>
      <c r="F262" s="16">
        <v>196624055</v>
      </c>
      <c r="G262" s="16">
        <v>364164516</v>
      </c>
      <c r="H262" s="14">
        <v>0.86799013010318504</v>
      </c>
      <c r="I262" s="14">
        <v>0.17829999999999999</v>
      </c>
      <c r="J262" s="5">
        <f t="shared" si="24"/>
        <v>560788571</v>
      </c>
      <c r="K262" s="4">
        <f t="shared" si="25"/>
        <v>41173.903891336267</v>
      </c>
      <c r="L262" s="10">
        <f t="shared" si="28"/>
        <v>20.144854513662434</v>
      </c>
      <c r="M262" s="10">
        <f t="shared" si="29"/>
        <v>10.625559933958929</v>
      </c>
      <c r="N262" s="10">
        <f t="shared" si="26"/>
        <v>9.5192945797035033</v>
      </c>
      <c r="O262" s="10">
        <f t="shared" si="27"/>
        <v>11.245843087692526</v>
      </c>
    </row>
    <row r="263" spans="1:15" x14ac:dyDescent="0.2">
      <c r="A263">
        <v>1779293</v>
      </c>
      <c r="B263" t="s">
        <v>274</v>
      </c>
      <c r="C263" s="15">
        <v>86792</v>
      </c>
      <c r="D263" s="16">
        <v>48551</v>
      </c>
      <c r="E263" s="14">
        <v>0.42690469026844502</v>
      </c>
      <c r="F263" s="16">
        <v>927609841</v>
      </c>
      <c r="G263" s="16">
        <v>1016214796</v>
      </c>
      <c r="H263" s="14">
        <v>0.73339629769550396</v>
      </c>
      <c r="I263" s="14">
        <v>0.85199999999999998</v>
      </c>
      <c r="J263" s="5">
        <f t="shared" si="24"/>
        <v>1943824637</v>
      </c>
      <c r="K263" s="4">
        <f t="shared" si="25"/>
        <v>22396.357233385566</v>
      </c>
      <c r="L263" s="10">
        <f t="shared" si="28"/>
        <v>21.387923331611209</v>
      </c>
      <c r="M263" s="10">
        <f t="shared" si="29"/>
        <v>10.016653601108922</v>
      </c>
      <c r="N263" s="10">
        <f t="shared" si="26"/>
        <v>11.371269730502286</v>
      </c>
      <c r="O263" s="10">
        <f t="shared" si="27"/>
        <v>10.790370070829697</v>
      </c>
    </row>
    <row r="264" spans="1:15" x14ac:dyDescent="0.2">
      <c r="A264">
        <v>1779397</v>
      </c>
      <c r="B264" t="s">
        <v>275</v>
      </c>
      <c r="C264" s="15">
        <v>2425</v>
      </c>
      <c r="D264" s="16">
        <v>133804</v>
      </c>
      <c r="E264" s="14">
        <v>0.848115299334811</v>
      </c>
      <c r="F264" s="16">
        <v>2324709</v>
      </c>
      <c r="G264" s="16">
        <v>155362023</v>
      </c>
      <c r="H264" s="14">
        <v>0.94765245547760302</v>
      </c>
      <c r="I264" s="14">
        <v>0</v>
      </c>
      <c r="J264" s="5">
        <f t="shared" si="24"/>
        <v>157686732</v>
      </c>
      <c r="K264" s="4">
        <f t="shared" si="25"/>
        <v>65025.456494845363</v>
      </c>
      <c r="L264" s="10">
        <f t="shared" si="28"/>
        <v>18.876120913961302</v>
      </c>
      <c r="M264" s="10">
        <f t="shared" si="29"/>
        <v>11.082534110589716</v>
      </c>
      <c r="N264" s="10">
        <f t="shared" si="26"/>
        <v>7.7935868033715838</v>
      </c>
      <c r="O264" s="10">
        <f t="shared" si="27"/>
        <v>11.804131321595627</v>
      </c>
    </row>
    <row r="265" spans="1:15" x14ac:dyDescent="0.2">
      <c r="A265">
        <v>1780060</v>
      </c>
      <c r="B265" t="s">
        <v>276</v>
      </c>
      <c r="C265" s="15">
        <v>27045</v>
      </c>
      <c r="D265" s="16">
        <v>68413</v>
      </c>
      <c r="E265" s="14">
        <v>0.58130718954248295</v>
      </c>
      <c r="F265" s="16">
        <v>403200575</v>
      </c>
      <c r="G265" s="16">
        <v>619540729</v>
      </c>
      <c r="H265" s="14">
        <v>0.71796259546575203</v>
      </c>
      <c r="I265" s="14">
        <v>0.26979999999999998</v>
      </c>
      <c r="J265" s="5">
        <f t="shared" si="24"/>
        <v>1022741304</v>
      </c>
      <c r="K265" s="4">
        <f t="shared" si="25"/>
        <v>37816.280421519688</v>
      </c>
      <c r="L265" s="10">
        <f t="shared" si="28"/>
        <v>20.745752412171026</v>
      </c>
      <c r="M265" s="10">
        <f t="shared" si="29"/>
        <v>10.540494987865499</v>
      </c>
      <c r="N265" s="10">
        <f t="shared" si="26"/>
        <v>10.205257424305527</v>
      </c>
      <c r="O265" s="10">
        <f t="shared" si="27"/>
        <v>11.13331814403135</v>
      </c>
    </row>
    <row r="266" spans="1:15" x14ac:dyDescent="0.2">
      <c r="A266">
        <v>1780125</v>
      </c>
      <c r="B266" t="s">
        <v>277</v>
      </c>
      <c r="C266" s="15">
        <v>8258</v>
      </c>
      <c r="D266" s="16">
        <v>84182</v>
      </c>
      <c r="E266" s="14">
        <v>0.65263839430236303</v>
      </c>
      <c r="F266" s="16">
        <v>156839691</v>
      </c>
      <c r="G266" s="16">
        <v>221336295</v>
      </c>
      <c r="H266" s="14">
        <v>0.98142292490118499</v>
      </c>
      <c r="I266" s="14">
        <v>0</v>
      </c>
      <c r="J266" s="5">
        <f t="shared" si="24"/>
        <v>378175986</v>
      </c>
      <c r="K266" s="4">
        <f t="shared" si="25"/>
        <v>45795.106078953744</v>
      </c>
      <c r="L266" s="10">
        <f t="shared" si="28"/>
        <v>19.750870216667682</v>
      </c>
      <c r="M266" s="10">
        <f t="shared" si="29"/>
        <v>10.731932510221647</v>
      </c>
      <c r="N266" s="10">
        <f t="shared" si="26"/>
        <v>9.0189377064460352</v>
      </c>
      <c r="O266" s="10">
        <f t="shared" si="27"/>
        <v>11.340736400654828</v>
      </c>
    </row>
    <row r="267" spans="1:15" x14ac:dyDescent="0.2">
      <c r="A267">
        <v>1780047</v>
      </c>
      <c r="B267" t="s">
        <v>278</v>
      </c>
      <c r="C267" s="15">
        <v>16279</v>
      </c>
      <c r="D267" s="16">
        <v>76784</v>
      </c>
      <c r="E267" s="14">
        <v>0.72413270716558098</v>
      </c>
      <c r="F267" s="16">
        <v>130535458</v>
      </c>
      <c r="G267" s="16">
        <v>455125517</v>
      </c>
      <c r="H267" s="14">
        <v>0.94337943864757701</v>
      </c>
      <c r="I267" s="14">
        <v>0.13900000000000001</v>
      </c>
      <c r="J267" s="5">
        <f t="shared" si="24"/>
        <v>585660975</v>
      </c>
      <c r="K267" s="4">
        <f t="shared" si="25"/>
        <v>35976.471220590945</v>
      </c>
      <c r="L267" s="10">
        <f t="shared" si="28"/>
        <v>20.188251639166261</v>
      </c>
      <c r="M267" s="10">
        <f t="shared" si="29"/>
        <v>10.490620426557751</v>
      </c>
      <c r="N267" s="10">
        <f t="shared" si="26"/>
        <v>9.6976312126085098</v>
      </c>
      <c r="O267" s="10">
        <f t="shared" si="27"/>
        <v>11.248751564098027</v>
      </c>
    </row>
    <row r="268" spans="1:15" x14ac:dyDescent="0.2">
      <c r="A268">
        <v>1780242</v>
      </c>
      <c r="B268" t="s">
        <v>279</v>
      </c>
      <c r="C268" s="15">
        <v>13404</v>
      </c>
      <c r="D268" s="16">
        <v>150880</v>
      </c>
      <c r="E268" s="14">
        <v>0.89488117001828105</v>
      </c>
      <c r="F268" s="16">
        <v>103144390</v>
      </c>
      <c r="G268" s="16">
        <v>619757713</v>
      </c>
      <c r="H268" s="14">
        <v>0.98835412953059998</v>
      </c>
      <c r="I268" s="14">
        <v>0</v>
      </c>
      <c r="J268" s="5">
        <f t="shared" si="24"/>
        <v>722902103</v>
      </c>
      <c r="K268" s="4">
        <f t="shared" si="25"/>
        <v>53931.819083855567</v>
      </c>
      <c r="L268" s="10">
        <f t="shared" si="28"/>
        <v>20.398784367082353</v>
      </c>
      <c r="M268" s="10">
        <f t="shared" si="29"/>
        <v>10.895475918225154</v>
      </c>
      <c r="N268" s="10">
        <f t="shared" si="26"/>
        <v>9.5033084488572008</v>
      </c>
      <c r="O268" s="10">
        <f t="shared" si="27"/>
        <v>11.924240097867285</v>
      </c>
    </row>
    <row r="269" spans="1:15" x14ac:dyDescent="0.2">
      <c r="A269">
        <v>1780645</v>
      </c>
      <c r="B269" t="s">
        <v>280</v>
      </c>
      <c r="C269" s="15">
        <v>24647</v>
      </c>
      <c r="D269" s="16">
        <v>60437</v>
      </c>
      <c r="E269" s="14">
        <v>0.52477202218670604</v>
      </c>
      <c r="F269" s="16">
        <v>1034279703</v>
      </c>
      <c r="G269" s="16">
        <v>796337213</v>
      </c>
      <c r="H269" s="14">
        <v>0.92766716859070797</v>
      </c>
      <c r="I269" s="14">
        <v>0</v>
      </c>
      <c r="J269" s="5">
        <f t="shared" si="24"/>
        <v>1830616916</v>
      </c>
      <c r="K269" s="4">
        <f t="shared" si="25"/>
        <v>74273.417292165381</v>
      </c>
      <c r="L269" s="10">
        <f t="shared" si="28"/>
        <v>21.327918859558373</v>
      </c>
      <c r="M269" s="10">
        <f t="shared" si="29"/>
        <v>11.215508391348006</v>
      </c>
      <c r="N269" s="10">
        <f t="shared" si="26"/>
        <v>10.112410468210365</v>
      </c>
      <c r="O269" s="10">
        <f t="shared" si="27"/>
        <v>11.009356779152121</v>
      </c>
    </row>
    <row r="270" spans="1:15" x14ac:dyDescent="0.2">
      <c r="A270">
        <v>1781048</v>
      </c>
      <c r="B270" t="s">
        <v>281</v>
      </c>
      <c r="C270" s="15">
        <v>53150</v>
      </c>
      <c r="D270" s="16">
        <v>95238</v>
      </c>
      <c r="E270" s="14">
        <v>0.70393953512450103</v>
      </c>
      <c r="F270" s="16">
        <v>613759930</v>
      </c>
      <c r="G270" s="16">
        <v>2006801333</v>
      </c>
      <c r="H270" s="14">
        <v>0.96662136911839602</v>
      </c>
      <c r="I270" s="14">
        <v>0</v>
      </c>
      <c r="J270" s="5">
        <f t="shared" si="24"/>
        <v>2620561263</v>
      </c>
      <c r="K270" s="4">
        <f t="shared" si="25"/>
        <v>49305.009651928507</v>
      </c>
      <c r="L270" s="10">
        <f t="shared" si="28"/>
        <v>21.686654354296135</v>
      </c>
      <c r="M270" s="10">
        <f t="shared" si="29"/>
        <v>10.805780970526039</v>
      </c>
      <c r="N270" s="10">
        <f t="shared" si="26"/>
        <v>10.880873383770094</v>
      </c>
      <c r="O270" s="10">
        <f t="shared" si="27"/>
        <v>11.464134300800296</v>
      </c>
    </row>
    <row r="271" spans="1:15" x14ac:dyDescent="0.2">
      <c r="A271">
        <v>1781087</v>
      </c>
      <c r="B271" t="s">
        <v>282</v>
      </c>
      <c r="C271" s="15">
        <v>38878</v>
      </c>
      <c r="D271" s="16">
        <v>62478</v>
      </c>
      <c r="E271" s="14">
        <v>0.64764982786482095</v>
      </c>
      <c r="F271" s="16">
        <v>544238979</v>
      </c>
      <c r="G271" s="16">
        <v>941050721</v>
      </c>
      <c r="H271" s="14">
        <v>0.84969880631213202</v>
      </c>
      <c r="I271" s="14">
        <v>0.57689999999999997</v>
      </c>
      <c r="J271" s="5">
        <f t="shared" si="24"/>
        <v>1485289700</v>
      </c>
      <c r="K271" s="4">
        <f t="shared" si="25"/>
        <v>38203.860795308399</v>
      </c>
      <c r="L271" s="10">
        <f t="shared" si="28"/>
        <v>21.118875674349717</v>
      </c>
      <c r="M271" s="10">
        <f t="shared" si="29"/>
        <v>10.550691857427656</v>
      </c>
      <c r="N271" s="10">
        <f t="shared" si="26"/>
        <v>10.568183816922058</v>
      </c>
      <c r="O271" s="10">
        <f t="shared" si="27"/>
        <v>11.04256977375795</v>
      </c>
    </row>
    <row r="272" spans="1:15" x14ac:dyDescent="0.2">
      <c r="A272">
        <v>1782049</v>
      </c>
      <c r="B272" t="s">
        <v>283</v>
      </c>
      <c r="C272" s="15">
        <v>5668</v>
      </c>
      <c r="D272" s="16">
        <v>92031</v>
      </c>
      <c r="E272" s="14">
        <v>0.72101616628175502</v>
      </c>
      <c r="F272" s="16">
        <v>24492114</v>
      </c>
      <c r="G272" s="16">
        <v>163154246</v>
      </c>
      <c r="H272" s="14">
        <v>0.95492289442467304</v>
      </c>
      <c r="I272" s="14">
        <v>0</v>
      </c>
      <c r="J272" s="5">
        <f t="shared" si="24"/>
        <v>187646360</v>
      </c>
      <c r="K272" s="4">
        <f t="shared" si="25"/>
        <v>33106.273817925197</v>
      </c>
      <c r="L272" s="10">
        <f t="shared" si="28"/>
        <v>19.050069685542084</v>
      </c>
      <c r="M272" s="10">
        <f t="shared" si="29"/>
        <v>10.407478084731512</v>
      </c>
      <c r="N272" s="10">
        <f t="shared" si="26"/>
        <v>8.6425916008105705</v>
      </c>
      <c r="O272" s="10">
        <f t="shared" si="27"/>
        <v>11.429880755795818</v>
      </c>
    </row>
    <row r="273" spans="1:15" x14ac:dyDescent="0.2">
      <c r="A273">
        <v>1781919</v>
      </c>
      <c r="B273" t="s">
        <v>284</v>
      </c>
      <c r="C273" s="15">
        <v>8493</v>
      </c>
      <c r="D273" s="16">
        <v>67780</v>
      </c>
      <c r="E273" s="14">
        <v>0.60675883256528396</v>
      </c>
      <c r="F273" s="16">
        <v>381118228</v>
      </c>
      <c r="G273" s="16">
        <v>419474371</v>
      </c>
      <c r="H273" s="14">
        <v>0.98009280047896996</v>
      </c>
      <c r="I273" s="14">
        <v>0</v>
      </c>
      <c r="J273" s="5">
        <f t="shared" si="24"/>
        <v>800592599</v>
      </c>
      <c r="K273" s="4">
        <f t="shared" si="25"/>
        <v>94264.994583774867</v>
      </c>
      <c r="L273" s="10">
        <f t="shared" si="28"/>
        <v>20.500862760163255</v>
      </c>
      <c r="M273" s="10">
        <f t="shared" si="29"/>
        <v>11.453865186383247</v>
      </c>
      <c r="N273" s="10">
        <f t="shared" si="26"/>
        <v>9.0469975737800095</v>
      </c>
      <c r="O273" s="10">
        <f t="shared" si="27"/>
        <v>11.124022445161042</v>
      </c>
    </row>
    <row r="274" spans="1:15" x14ac:dyDescent="0.2">
      <c r="A274">
        <v>1782075</v>
      </c>
      <c r="B274" t="s">
        <v>285</v>
      </c>
      <c r="C274" s="15">
        <v>27265</v>
      </c>
      <c r="D274" s="16">
        <v>148678</v>
      </c>
      <c r="E274" s="14">
        <v>0.85253408263086605</v>
      </c>
      <c r="F274" s="16">
        <v>285200007</v>
      </c>
      <c r="G274" s="16">
        <v>1923791160</v>
      </c>
      <c r="H274" s="14">
        <v>0.98670329670329604</v>
      </c>
      <c r="I274" s="14">
        <v>0</v>
      </c>
      <c r="J274" s="5">
        <f t="shared" si="24"/>
        <v>2208991167</v>
      </c>
      <c r="K274" s="4">
        <f t="shared" si="25"/>
        <v>81019.29825783972</v>
      </c>
      <c r="L274" s="10">
        <f t="shared" si="28"/>
        <v>21.515801762734476</v>
      </c>
      <c r="M274" s="10">
        <f t="shared" si="29"/>
        <v>11.302442655374316</v>
      </c>
      <c r="N274" s="10">
        <f t="shared" si="26"/>
        <v>10.213359107360162</v>
      </c>
      <c r="O274" s="10">
        <f t="shared" si="27"/>
        <v>11.909538172612347</v>
      </c>
    </row>
    <row r="275" spans="1:15" x14ac:dyDescent="0.2">
      <c r="A275">
        <v>1782101</v>
      </c>
      <c r="B275" t="s">
        <v>286</v>
      </c>
      <c r="C275" s="15">
        <v>5742</v>
      </c>
      <c r="D275" s="16">
        <v>52867</v>
      </c>
      <c r="E275" s="14">
        <v>0.49728506787330301</v>
      </c>
      <c r="F275" s="16">
        <v>100009031</v>
      </c>
      <c r="G275" s="16">
        <v>127437230</v>
      </c>
      <c r="H275" s="14">
        <v>0.9296875</v>
      </c>
      <c r="I275" s="14">
        <v>0</v>
      </c>
      <c r="J275" s="5">
        <f t="shared" si="24"/>
        <v>227446261</v>
      </c>
      <c r="K275" s="4">
        <f t="shared" si="25"/>
        <v>39610.982410309996</v>
      </c>
      <c r="L275" s="10">
        <f t="shared" si="28"/>
        <v>19.242424553067416</v>
      </c>
      <c r="M275" s="10">
        <f t="shared" si="29"/>
        <v>10.586861692386407</v>
      </c>
      <c r="N275" s="10">
        <f t="shared" si="26"/>
        <v>8.6555628606810089</v>
      </c>
      <c r="O275" s="10">
        <f t="shared" si="27"/>
        <v>10.875534604665138</v>
      </c>
    </row>
    <row r="276" spans="1:15" x14ac:dyDescent="0.2">
      <c r="A276">
        <v>1782400</v>
      </c>
      <c r="B276" t="s">
        <v>287</v>
      </c>
      <c r="C276" s="15">
        <v>9690</v>
      </c>
      <c r="D276" s="16">
        <v>102750</v>
      </c>
      <c r="E276" s="14">
        <v>0.77030223390275898</v>
      </c>
      <c r="F276" s="16">
        <v>49282053</v>
      </c>
      <c r="G276" s="16">
        <v>336053821</v>
      </c>
      <c r="H276" s="14">
        <v>0.979368421052631</v>
      </c>
      <c r="I276" s="14">
        <v>0</v>
      </c>
      <c r="J276" s="5">
        <f t="shared" si="24"/>
        <v>385335874</v>
      </c>
      <c r="K276" s="4">
        <f t="shared" si="25"/>
        <v>39766.344066047473</v>
      </c>
      <c r="L276" s="10">
        <f t="shared" si="28"/>
        <v>19.769625911932355</v>
      </c>
      <c r="M276" s="10">
        <f t="shared" si="29"/>
        <v>10.590776207047544</v>
      </c>
      <c r="N276" s="10">
        <f t="shared" si="26"/>
        <v>9.1788497048848114</v>
      </c>
      <c r="O276" s="10">
        <f t="shared" si="27"/>
        <v>11.540054132358481</v>
      </c>
    </row>
    <row r="277" spans="1:15" x14ac:dyDescent="0.2">
      <c r="A277">
        <v>1782530</v>
      </c>
      <c r="B277" t="s">
        <v>288</v>
      </c>
      <c r="C277" s="15">
        <v>12385</v>
      </c>
      <c r="D277" s="16">
        <v>216875</v>
      </c>
      <c r="E277" s="14">
        <v>0.85213819763227805</v>
      </c>
      <c r="F277" s="16">
        <v>124743133</v>
      </c>
      <c r="G277" s="16">
        <v>1440939345</v>
      </c>
      <c r="H277" s="14">
        <v>0.99036207345662897</v>
      </c>
      <c r="I277" s="14">
        <v>0</v>
      </c>
      <c r="J277" s="5">
        <f t="shared" si="24"/>
        <v>1565682478</v>
      </c>
      <c r="K277" s="4">
        <f t="shared" si="25"/>
        <v>126417.6405329027</v>
      </c>
      <c r="L277" s="10">
        <f t="shared" si="28"/>
        <v>21.171587654058627</v>
      </c>
      <c r="M277" s="10">
        <f t="shared" si="29"/>
        <v>11.747346312135166</v>
      </c>
      <c r="N277" s="10">
        <f t="shared" si="26"/>
        <v>9.4242413419234605</v>
      </c>
      <c r="O277" s="10">
        <f t="shared" si="27"/>
        <v>12.28707642968326</v>
      </c>
    </row>
    <row r="278" spans="1:15" x14ac:dyDescent="0.2">
      <c r="A278">
        <v>1782686</v>
      </c>
      <c r="B278" t="s">
        <v>289</v>
      </c>
      <c r="C278" s="15">
        <v>6673</v>
      </c>
      <c r="D278" s="16">
        <v>83700</v>
      </c>
      <c r="E278" s="14">
        <v>0.71203987730061302</v>
      </c>
      <c r="F278" s="16">
        <v>31132250</v>
      </c>
      <c r="G278" s="16">
        <v>118748485</v>
      </c>
      <c r="H278" s="14">
        <v>0.92334930222870204</v>
      </c>
      <c r="I278" s="14">
        <v>0.43730000000000002</v>
      </c>
      <c r="J278" s="5">
        <f t="shared" si="24"/>
        <v>149880735</v>
      </c>
      <c r="K278" s="4">
        <f t="shared" si="25"/>
        <v>22460.772516109697</v>
      </c>
      <c r="L278" s="10">
        <f t="shared" si="28"/>
        <v>18.825350435800875</v>
      </c>
      <c r="M278" s="10">
        <f t="shared" si="29"/>
        <v>10.019525622897268</v>
      </c>
      <c r="N278" s="10">
        <f t="shared" si="26"/>
        <v>8.805824812903607</v>
      </c>
      <c r="O278" s="10">
        <f t="shared" si="27"/>
        <v>11.334994256477566</v>
      </c>
    </row>
    <row r="279" spans="1:15" x14ac:dyDescent="0.2">
      <c r="A279">
        <v>1782855</v>
      </c>
      <c r="B279" t="s">
        <v>290</v>
      </c>
      <c r="C279" s="15">
        <v>3884</v>
      </c>
      <c r="D279" s="16">
        <v>76250</v>
      </c>
      <c r="E279" s="14">
        <v>0.66707616707616701</v>
      </c>
      <c r="F279" s="16">
        <v>3138934</v>
      </c>
      <c r="G279" s="16">
        <v>70369479</v>
      </c>
      <c r="H279" s="14">
        <v>0.97620666213460205</v>
      </c>
      <c r="I279" s="14">
        <v>0</v>
      </c>
      <c r="J279" s="5">
        <f t="shared" si="24"/>
        <v>73508413</v>
      </c>
      <c r="K279" s="4">
        <f t="shared" si="25"/>
        <v>18925.955973223481</v>
      </c>
      <c r="L279" s="10">
        <f t="shared" si="28"/>
        <v>18.112910420217759</v>
      </c>
      <c r="M279" s="10">
        <f t="shared" si="29"/>
        <v>9.8482895908065409</v>
      </c>
      <c r="N279" s="10">
        <f t="shared" si="26"/>
        <v>8.264620829411216</v>
      </c>
      <c r="O279" s="10">
        <f t="shared" si="27"/>
        <v>11.241772694469658</v>
      </c>
    </row>
    <row r="280" spans="1:15" x14ac:dyDescent="0.2">
      <c r="A280">
        <v>1782985</v>
      </c>
      <c r="B280" t="s">
        <v>291</v>
      </c>
      <c r="C280" s="15">
        <v>13717</v>
      </c>
      <c r="D280" s="16">
        <v>69250</v>
      </c>
      <c r="E280" s="14">
        <v>0.58755902278792804</v>
      </c>
      <c r="F280" s="16">
        <v>354625858</v>
      </c>
      <c r="G280" s="16">
        <v>522867736</v>
      </c>
      <c r="H280" s="14">
        <v>0.890379131904108</v>
      </c>
      <c r="I280" s="14">
        <v>5.4600000000000003E-2</v>
      </c>
      <c r="J280" s="5">
        <f t="shared" si="24"/>
        <v>877493594</v>
      </c>
      <c r="K280" s="4">
        <f t="shared" si="25"/>
        <v>63971.246919880439</v>
      </c>
      <c r="L280" s="10">
        <f t="shared" si="28"/>
        <v>20.592580212992747</v>
      </c>
      <c r="M280" s="10">
        <f t="shared" si="29"/>
        <v>11.06618899451434</v>
      </c>
      <c r="N280" s="10">
        <f t="shared" si="26"/>
        <v>9.5263912184784072</v>
      </c>
      <c r="O280" s="10">
        <f t="shared" si="27"/>
        <v>11.145478424049585</v>
      </c>
    </row>
    <row r="281" spans="1:15" x14ac:dyDescent="0.2">
      <c r="A281">
        <v>1783245</v>
      </c>
      <c r="B281" t="s">
        <v>292</v>
      </c>
      <c r="C281" s="15">
        <v>33566</v>
      </c>
      <c r="D281" s="16">
        <v>80757</v>
      </c>
      <c r="E281" s="14">
        <v>0.66463832052939797</v>
      </c>
      <c r="F281" s="16">
        <v>486793985</v>
      </c>
      <c r="G281" s="16">
        <v>1113325811</v>
      </c>
      <c r="H281" s="14">
        <v>0.95986179832792995</v>
      </c>
      <c r="I281" s="14">
        <v>0</v>
      </c>
      <c r="J281" s="5">
        <f t="shared" si="24"/>
        <v>1600119796</v>
      </c>
      <c r="K281" s="4">
        <f t="shared" si="25"/>
        <v>47670.851337663109</v>
      </c>
      <c r="L281" s="10">
        <f t="shared" si="28"/>
        <v>21.193344335889343</v>
      </c>
      <c r="M281" s="10">
        <f t="shared" si="29"/>
        <v>10.772075407021216</v>
      </c>
      <c r="N281" s="10">
        <f t="shared" si="26"/>
        <v>10.421268928868125</v>
      </c>
      <c r="O281" s="10">
        <f t="shared" si="27"/>
        <v>11.299199924634276</v>
      </c>
    </row>
    <row r="282" spans="1:15" x14ac:dyDescent="0.2">
      <c r="A282">
        <v>1783349</v>
      </c>
      <c r="B282" t="s">
        <v>293</v>
      </c>
      <c r="C282" s="15">
        <v>25268</v>
      </c>
      <c r="D282" s="16">
        <v>57094</v>
      </c>
      <c r="E282" s="14">
        <v>0.51886195995785001</v>
      </c>
      <c r="F282" s="16">
        <v>429518084</v>
      </c>
      <c r="G282" s="16">
        <v>429872847</v>
      </c>
      <c r="H282" s="14">
        <v>0.86970486637173505</v>
      </c>
      <c r="I282" s="14">
        <v>0.19020000000000001</v>
      </c>
      <c r="J282" s="5">
        <f t="shared" si="24"/>
        <v>859390931</v>
      </c>
      <c r="K282" s="4">
        <f t="shared" si="25"/>
        <v>34011.038902960267</v>
      </c>
      <c r="L282" s="10">
        <f t="shared" si="28"/>
        <v>20.571734476538296</v>
      </c>
      <c r="M282" s="10">
        <f t="shared" si="29"/>
        <v>10.434440424519703</v>
      </c>
      <c r="N282" s="10">
        <f t="shared" si="26"/>
        <v>10.137294052018591</v>
      </c>
      <c r="O282" s="10">
        <f t="shared" si="27"/>
        <v>10.952454311313829</v>
      </c>
    </row>
    <row r="283" spans="1:15" x14ac:dyDescent="0.2">
      <c r="A283">
        <v>1783518</v>
      </c>
      <c r="B283" t="s">
        <v>294</v>
      </c>
      <c r="C283" s="15">
        <v>10563</v>
      </c>
      <c r="D283" s="16">
        <v>53452</v>
      </c>
      <c r="E283" s="14">
        <v>0.55293527345709903</v>
      </c>
      <c r="F283" s="16">
        <v>87369271</v>
      </c>
      <c r="G283" s="16">
        <v>137146562</v>
      </c>
      <c r="H283" s="14">
        <v>0.87493268712977901</v>
      </c>
      <c r="I283" s="14">
        <v>0</v>
      </c>
      <c r="J283" s="5">
        <f t="shared" si="24"/>
        <v>224515833</v>
      </c>
      <c r="K283" s="4">
        <f t="shared" si="25"/>
        <v>21254.930701505255</v>
      </c>
      <c r="L283" s="10">
        <f t="shared" si="28"/>
        <v>19.229456788272241</v>
      </c>
      <c r="M283" s="10">
        <f t="shared" si="29"/>
        <v>9.9643441804490784</v>
      </c>
      <c r="N283" s="10">
        <f t="shared" si="26"/>
        <v>9.2651126078231627</v>
      </c>
      <c r="O283" s="10">
        <f t="shared" si="27"/>
        <v>10.886539333900952</v>
      </c>
    </row>
    <row r="284" spans="1:15" x14ac:dyDescent="0.2">
      <c r="A284">
        <v>1784038</v>
      </c>
      <c r="B284" t="s">
        <v>295</v>
      </c>
      <c r="C284" s="15">
        <v>20119</v>
      </c>
      <c r="D284" s="16">
        <v>95383</v>
      </c>
      <c r="E284" s="14">
        <v>0.69346405228758101</v>
      </c>
      <c r="F284" s="16">
        <v>307634662</v>
      </c>
      <c r="G284" s="16">
        <v>456432578</v>
      </c>
      <c r="H284" s="14">
        <v>0.94694368131868101</v>
      </c>
      <c r="I284" s="14">
        <v>0</v>
      </c>
      <c r="J284" s="5">
        <f t="shared" si="24"/>
        <v>764067240</v>
      </c>
      <c r="K284" s="4">
        <f t="shared" si="25"/>
        <v>37977.39649087927</v>
      </c>
      <c r="L284" s="10">
        <f t="shared" si="28"/>
        <v>20.454166353729306</v>
      </c>
      <c r="M284" s="10">
        <f t="shared" si="29"/>
        <v>10.544746432540068</v>
      </c>
      <c r="N284" s="10">
        <f t="shared" si="26"/>
        <v>9.9094199211892366</v>
      </c>
      <c r="O284" s="10">
        <f t="shared" si="27"/>
        <v>11.465655644492404</v>
      </c>
    </row>
    <row r="285" spans="1:15" x14ac:dyDescent="0.2">
      <c r="A285">
        <v>1784220</v>
      </c>
      <c r="B285" t="s">
        <v>296</v>
      </c>
      <c r="C285" s="15">
        <v>23705</v>
      </c>
      <c r="D285" s="16">
        <v>44885</v>
      </c>
      <c r="E285" s="14">
        <v>0.41328047571853299</v>
      </c>
      <c r="F285" s="16">
        <v>193637511</v>
      </c>
      <c r="G285" s="16">
        <v>255998558</v>
      </c>
      <c r="H285" s="14">
        <v>0.83161128176486998</v>
      </c>
      <c r="I285" s="14">
        <v>0.47749999999999998</v>
      </c>
      <c r="J285" s="5">
        <f t="shared" si="24"/>
        <v>449636069</v>
      </c>
      <c r="K285" s="4">
        <f t="shared" si="25"/>
        <v>18967.984349293398</v>
      </c>
      <c r="L285" s="10">
        <f t="shared" si="28"/>
        <v>19.923949077970057</v>
      </c>
      <c r="M285" s="10">
        <f t="shared" si="29"/>
        <v>9.8505078026338406</v>
      </c>
      <c r="N285" s="10">
        <f t="shared" si="26"/>
        <v>10.073441275336219</v>
      </c>
      <c r="O285" s="10">
        <f t="shared" si="27"/>
        <v>10.711858942190789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8"/>
  <sheetViews>
    <sheetView workbookViewId="0">
      <selection activeCell="H67" sqref="H67"/>
    </sheetView>
  </sheetViews>
  <sheetFormatPr baseColWidth="10" defaultColWidth="8.83203125" defaultRowHeight="15" x14ac:dyDescent="0.2"/>
  <cols>
    <col min="1" max="1" width="10" bestFit="1" customWidth="1"/>
    <col min="2" max="2" width="21.6640625" style="18" bestFit="1" customWidth="1"/>
    <col min="3" max="3" width="12.6640625" style="2" bestFit="1" customWidth="1"/>
    <col min="4" max="4" width="13.6640625" style="22" bestFit="1" customWidth="1"/>
    <col min="5" max="5" width="17.5" style="24" bestFit="1" customWidth="1"/>
    <col min="6" max="6" width="13.6640625" style="26" customWidth="1"/>
    <col min="7" max="7" width="19" style="27" bestFit="1" customWidth="1"/>
    <col min="8" max="8" width="21.83203125" style="10" bestFit="1" customWidth="1"/>
    <col min="9" max="9" width="9.1640625" style="10"/>
    <col min="10" max="10" width="15.6640625" style="10" bestFit="1" customWidth="1"/>
  </cols>
  <sheetData>
    <row r="1" spans="1:10" s="6" customFormat="1" x14ac:dyDescent="0.2">
      <c r="A1" s="6" t="s">
        <v>377</v>
      </c>
      <c r="B1" s="19" t="s">
        <v>378</v>
      </c>
      <c r="C1" s="20" t="s">
        <v>3</v>
      </c>
      <c r="D1" s="21" t="s">
        <v>6</v>
      </c>
      <c r="E1" s="23" t="s">
        <v>381</v>
      </c>
      <c r="F1" s="25" t="s">
        <v>380</v>
      </c>
      <c r="G1" s="8" t="s">
        <v>8</v>
      </c>
      <c r="H1" s="9" t="s">
        <v>12</v>
      </c>
      <c r="I1" s="9" t="s">
        <v>10</v>
      </c>
      <c r="J1" s="9" t="s">
        <v>379</v>
      </c>
    </row>
    <row r="2" spans="1:10" x14ac:dyDescent="0.2">
      <c r="A2">
        <v>14</v>
      </c>
      <c r="B2" s="18" t="s">
        <v>301</v>
      </c>
      <c r="C2" s="2">
        <v>58128.21</v>
      </c>
      <c r="D2" s="22">
        <v>0.80584900000000004</v>
      </c>
      <c r="E2">
        <v>2659793284</v>
      </c>
      <c r="F2" s="26">
        <v>51992</v>
      </c>
      <c r="G2" s="27">
        <f>(FACTORS_MUNI!$F$42/FACTORS_MUNI!$C$42)+(E2/SUM(E$2:E$78)*FACTORS_MUNI!$G$42/F2)</f>
        <v>26783.597043790694</v>
      </c>
      <c r="H2" s="10">
        <f>LN(G2)</f>
        <v>10.195544928514691</v>
      </c>
      <c r="I2" s="10">
        <f>FACTORS_MUNI!$N$42</f>
        <v>14.810979870415512</v>
      </c>
      <c r="J2" s="10">
        <f>LN(C2)</f>
        <v>10.97040636717122</v>
      </c>
    </row>
    <row r="3" spans="1:10" x14ac:dyDescent="0.2">
      <c r="A3">
        <v>57</v>
      </c>
      <c r="B3" s="18" t="s">
        <v>302</v>
      </c>
      <c r="C3" s="2">
        <v>46632.12</v>
      </c>
      <c r="D3" s="22">
        <v>1</v>
      </c>
      <c r="E3">
        <v>754969900</v>
      </c>
      <c r="F3" s="26">
        <v>13142</v>
      </c>
      <c r="G3" s="27">
        <f>(FACTORS_MUNI!$F$42/FACTORS_MUNI!$C$42)+(E3/SUM(E$2:E$78)*FACTORS_MUNI!$G$42/F3)</f>
        <v>28732.541248560938</v>
      </c>
      <c r="H3" s="10">
        <f t="shared" ref="H3:H66" si="0">LN(G3)</f>
        <v>10.265785600848284</v>
      </c>
      <c r="I3" s="10">
        <f>FACTORS_MUNI!$N$42</f>
        <v>14.810979870415512</v>
      </c>
      <c r="J3" s="10">
        <f t="shared" ref="J3:J66" si="1">LN(C3)</f>
        <v>10.750044853062271</v>
      </c>
    </row>
    <row r="4" spans="1:10" x14ac:dyDescent="0.2">
      <c r="A4">
        <v>34</v>
      </c>
      <c r="B4" s="18" t="s">
        <v>303</v>
      </c>
      <c r="C4" s="2">
        <v>26466.22</v>
      </c>
      <c r="D4" s="22">
        <v>0.99635399999999996</v>
      </c>
      <c r="E4">
        <v>944525082</v>
      </c>
      <c r="F4" s="26">
        <v>13455</v>
      </c>
      <c r="G4" s="27">
        <f>(FACTORS_MUNI!$F$42/FACTORS_MUNI!$C$42)+(E4/SUM(E$2:E$78)*FACTORS_MUNI!$G$42/F4)</f>
        <v>32684.030693617187</v>
      </c>
      <c r="H4" s="10">
        <f t="shared" si="0"/>
        <v>10.394641879606384</v>
      </c>
      <c r="I4" s="10">
        <f>FACTORS_MUNI!$N$42</f>
        <v>14.810979870415512</v>
      </c>
      <c r="J4" s="10">
        <f t="shared" si="1"/>
        <v>10.1836244818504</v>
      </c>
    </row>
    <row r="5" spans="1:10" x14ac:dyDescent="0.2">
      <c r="A5">
        <v>70</v>
      </c>
      <c r="B5" s="18" t="s">
        <v>304</v>
      </c>
      <c r="C5" s="2">
        <v>66560.13</v>
      </c>
      <c r="D5" s="22">
        <v>0.68727899999999997</v>
      </c>
      <c r="E5">
        <v>2079280020</v>
      </c>
      <c r="F5" s="26">
        <v>43792</v>
      </c>
      <c r="G5" s="27">
        <f>(FACTORS_MUNI!$F$42/FACTORS_MUNI!$C$42)+(E5/SUM(E$2:E$78)*FACTORS_MUNI!$G$42/F5)</f>
        <v>25644.195205065273</v>
      </c>
      <c r="H5" s="10">
        <f t="shared" si="0"/>
        <v>10.152072517192716</v>
      </c>
      <c r="I5" s="10">
        <f>FACTORS_MUNI!$N$42</f>
        <v>14.810979870415512</v>
      </c>
      <c r="J5" s="10">
        <f t="shared" si="1"/>
        <v>11.105861028618182</v>
      </c>
    </row>
    <row r="6" spans="1:10" x14ac:dyDescent="0.2">
      <c r="A6">
        <v>71</v>
      </c>
      <c r="B6" s="18" t="s">
        <v>305</v>
      </c>
      <c r="C6" s="2">
        <v>31694.19</v>
      </c>
      <c r="D6" s="22">
        <v>0.96716999999999997</v>
      </c>
      <c r="E6">
        <v>1741045138</v>
      </c>
      <c r="F6" s="26">
        <v>46278</v>
      </c>
      <c r="G6" s="27">
        <f>(FACTORS_MUNI!$F$42/FACTORS_MUNI!$C$42)+(E6/SUM(E$2:E$78)*FACTORS_MUNI!$G$42/F6)</f>
        <v>22588.979507791788</v>
      </c>
      <c r="H6" s="10">
        <f t="shared" si="0"/>
        <v>10.025217433930441</v>
      </c>
      <c r="I6" s="10">
        <f>FACTORS_MUNI!$N$42</f>
        <v>14.810979870415512</v>
      </c>
      <c r="J6" s="10">
        <f t="shared" si="1"/>
        <v>10.363888662310304</v>
      </c>
    </row>
    <row r="7" spans="1:10" x14ac:dyDescent="0.2">
      <c r="A7">
        <v>25</v>
      </c>
      <c r="B7" s="18" t="s">
        <v>306</v>
      </c>
      <c r="C7" s="2">
        <v>32843.040000000001</v>
      </c>
      <c r="D7" s="22">
        <v>0.92270200000000002</v>
      </c>
      <c r="E7">
        <v>3879030006</v>
      </c>
      <c r="F7" s="26">
        <v>95260</v>
      </c>
      <c r="G7" s="27">
        <f>(FACTORS_MUNI!$F$42/FACTORS_MUNI!$C$42)+(E7/SUM(E$2:E$78)*FACTORS_MUNI!$G$42/F7)</f>
        <v>23549.297184289673</v>
      </c>
      <c r="H7" s="10">
        <f t="shared" si="0"/>
        <v>10.066851255444657</v>
      </c>
      <c r="I7" s="10">
        <f>FACTORS_MUNI!$N$42</f>
        <v>14.810979870415512</v>
      </c>
      <c r="J7" s="10">
        <f t="shared" si="1"/>
        <v>10.399495129318565</v>
      </c>
    </row>
    <row r="8" spans="1:10" x14ac:dyDescent="0.2">
      <c r="A8">
        <v>45</v>
      </c>
      <c r="B8" s="18" t="s">
        <v>307</v>
      </c>
      <c r="C8" s="2">
        <v>41394.230000000003</v>
      </c>
      <c r="D8" s="22">
        <v>0.35361599999999999</v>
      </c>
      <c r="E8">
        <v>570137718</v>
      </c>
      <c r="F8" s="26">
        <v>9985</v>
      </c>
      <c r="G8" s="27">
        <f>(FACTORS_MUNI!$F$42/FACTORS_MUNI!$C$42)+(E8/SUM(E$2:E$78)*FACTORS_MUNI!$G$42/F8)</f>
        <v>28624.800094336581</v>
      </c>
      <c r="H8" s="10">
        <f t="shared" si="0"/>
        <v>10.262028757228194</v>
      </c>
      <c r="I8" s="10">
        <f>FACTORS_MUNI!$N$42</f>
        <v>14.810979870415512</v>
      </c>
      <c r="J8" s="10">
        <f t="shared" si="1"/>
        <v>10.630896778119553</v>
      </c>
    </row>
    <row r="9" spans="1:10" x14ac:dyDescent="0.2">
      <c r="A9">
        <v>21</v>
      </c>
      <c r="B9" s="18" t="s">
        <v>308</v>
      </c>
      <c r="C9" s="2">
        <v>51702.67</v>
      </c>
      <c r="D9" s="22">
        <v>0.70098700000000003</v>
      </c>
      <c r="E9">
        <v>2603323358</v>
      </c>
      <c r="F9" s="26">
        <v>37368</v>
      </c>
      <c r="G9" s="27">
        <f>(FACTORS_MUNI!$F$42/FACTORS_MUNI!$C$42)+(E9/SUM(E$2:E$78)*FACTORS_MUNI!$G$42/F9)</f>
        <v>32519.288909987117</v>
      </c>
      <c r="H9" s="10">
        <f t="shared" si="0"/>
        <v>10.389588697186118</v>
      </c>
      <c r="I9" s="10">
        <f>FACTORS_MUNI!$N$42</f>
        <v>14.810979870415512</v>
      </c>
      <c r="J9" s="10">
        <f t="shared" si="1"/>
        <v>10.853264703263591</v>
      </c>
    </row>
    <row r="10" spans="1:10" x14ac:dyDescent="0.2">
      <c r="A10">
        <v>19</v>
      </c>
      <c r="B10" s="18" t="s">
        <v>309</v>
      </c>
      <c r="C10" s="2">
        <v>47262.93</v>
      </c>
      <c r="D10" s="22">
        <v>0.94839300000000004</v>
      </c>
      <c r="E10">
        <v>3634233774</v>
      </c>
      <c r="F10" s="26">
        <v>79910</v>
      </c>
      <c r="G10" s="27">
        <f>(FACTORS_MUNI!$F$42/FACTORS_MUNI!$C$42)+(E10/SUM(E$2:E$78)*FACTORS_MUNI!$G$42/F10)</f>
        <v>25023.899832925606</v>
      </c>
      <c r="H10" s="10">
        <f t="shared" si="0"/>
        <v>10.127586640496776</v>
      </c>
      <c r="I10" s="10">
        <f>FACTORS_MUNI!$N$42</f>
        <v>14.810979870415512</v>
      </c>
      <c r="J10" s="10">
        <f t="shared" si="1"/>
        <v>10.763481546279991</v>
      </c>
    </row>
    <row r="11" spans="1:10" x14ac:dyDescent="0.2">
      <c r="A11">
        <v>72</v>
      </c>
      <c r="B11" s="18" t="s">
        <v>310</v>
      </c>
      <c r="C11" s="2">
        <v>91903.41</v>
      </c>
      <c r="D11" s="22">
        <v>1.812E-3</v>
      </c>
      <c r="E11">
        <v>2093954516</v>
      </c>
      <c r="F11" s="26">
        <v>20822</v>
      </c>
      <c r="G11" s="27">
        <f>(FACTORS_MUNI!$F$42/FACTORS_MUNI!$C$42)+(E11/SUM(E$2:E$78)*FACTORS_MUNI!$G$42/F11)</f>
        <v>42093.732223488958</v>
      </c>
      <c r="H11" s="10">
        <f t="shared" si="0"/>
        <v>10.647654130285073</v>
      </c>
      <c r="I11" s="10">
        <f>FACTORS_MUNI!$N$42</f>
        <v>14.810979870415512</v>
      </c>
      <c r="J11" s="10">
        <f t="shared" si="1"/>
        <v>11.428493413204896</v>
      </c>
    </row>
    <row r="12" spans="1:10" x14ac:dyDescent="0.2">
      <c r="A12">
        <v>60</v>
      </c>
      <c r="B12" s="18" t="s">
        <v>311</v>
      </c>
      <c r="C12" s="2">
        <v>45670.73</v>
      </c>
      <c r="D12" s="22">
        <v>0.79158700000000004</v>
      </c>
      <c r="E12">
        <v>2404223012</v>
      </c>
      <c r="F12" s="26">
        <v>33637</v>
      </c>
      <c r="G12" s="27">
        <f>(FACTORS_MUNI!$F$42/FACTORS_MUNI!$C$42)+(E12/SUM(E$2:E$78)*FACTORS_MUNI!$G$42/F12)</f>
        <v>33079.663151174842</v>
      </c>
      <c r="H12" s="10">
        <f t="shared" si="0"/>
        <v>10.406673966231333</v>
      </c>
      <c r="I12" s="10">
        <f>FACTORS_MUNI!$N$42</f>
        <v>14.810979870415512</v>
      </c>
      <c r="J12" s="10">
        <f t="shared" si="1"/>
        <v>10.729212890286025</v>
      </c>
    </row>
    <row r="13" spans="1:10" x14ac:dyDescent="0.2">
      <c r="A13">
        <v>58</v>
      </c>
      <c r="B13" s="18" t="s">
        <v>312</v>
      </c>
      <c r="C13" s="2">
        <v>40513.370000000003</v>
      </c>
      <c r="D13" s="22">
        <v>1</v>
      </c>
      <c r="E13">
        <v>1486175062</v>
      </c>
      <c r="F13" s="26">
        <v>44813</v>
      </c>
      <c r="G13" s="27">
        <f>(FACTORS_MUNI!$F$42/FACTORS_MUNI!$C$42)+(E13/SUM(E$2:E$78)*FACTORS_MUNI!$G$42/F13)</f>
        <v>21207.687950435946</v>
      </c>
      <c r="H13" s="10">
        <f t="shared" si="0"/>
        <v>9.9621190340939183</v>
      </c>
      <c r="I13" s="10">
        <f>FACTORS_MUNI!$N$42</f>
        <v>14.810979870415512</v>
      </c>
      <c r="J13" s="10">
        <f t="shared" si="1"/>
        <v>10.609387322072662</v>
      </c>
    </row>
    <row r="14" spans="1:10" x14ac:dyDescent="0.2">
      <c r="A14">
        <v>47</v>
      </c>
      <c r="B14" s="18" t="s">
        <v>313</v>
      </c>
      <c r="C14" s="2">
        <v>24940.94</v>
      </c>
      <c r="D14" s="22">
        <v>1</v>
      </c>
      <c r="E14">
        <v>148119010</v>
      </c>
      <c r="F14" s="26">
        <v>2254</v>
      </c>
      <c r="G14" s="27">
        <f>(FACTORS_MUNI!$F$42/FACTORS_MUNI!$C$42)+(E14/SUM(E$2:E$78)*FACTORS_MUNI!$G$42/F14)</f>
        <v>31294.231555617636</v>
      </c>
      <c r="H14" s="10">
        <f t="shared" si="0"/>
        <v>10.35118906419609</v>
      </c>
      <c r="I14" s="10">
        <f>FACTORS_MUNI!$N$42</f>
        <v>14.810979870415512</v>
      </c>
      <c r="J14" s="10">
        <f t="shared" si="1"/>
        <v>10.124265908980856</v>
      </c>
    </row>
    <row r="15" spans="1:10" x14ac:dyDescent="0.2">
      <c r="A15">
        <v>48</v>
      </c>
      <c r="B15" s="18" t="s">
        <v>314</v>
      </c>
      <c r="C15" s="2">
        <v>49767.66</v>
      </c>
      <c r="D15" s="22">
        <v>0.32020399999999999</v>
      </c>
      <c r="E15">
        <v>750912554</v>
      </c>
      <c r="F15" s="26">
        <v>13188</v>
      </c>
      <c r="G15" s="27">
        <f>(FACTORS_MUNI!$F$42/FACTORS_MUNI!$C$42)+(E15/SUM(E$2:E$78)*FACTORS_MUNI!$G$42/F15)</f>
        <v>28575.112995483159</v>
      </c>
      <c r="H15" s="10">
        <f t="shared" si="0"/>
        <v>10.26029144300281</v>
      </c>
      <c r="I15" s="10">
        <f>FACTORS_MUNI!$N$42</f>
        <v>14.810979870415512</v>
      </c>
      <c r="J15" s="10">
        <f t="shared" si="1"/>
        <v>10.815120654472436</v>
      </c>
    </row>
    <row r="16" spans="1:10" x14ac:dyDescent="0.2">
      <c r="A16">
        <v>44</v>
      </c>
      <c r="B16" s="18" t="s">
        <v>315</v>
      </c>
      <c r="C16" s="2">
        <v>32596.799999999999</v>
      </c>
      <c r="D16" s="22">
        <v>0.68439499999999998</v>
      </c>
      <c r="E16">
        <v>1513980226</v>
      </c>
      <c r="F16" s="26">
        <v>31120</v>
      </c>
      <c r="G16" s="27">
        <f>(FACTORS_MUNI!$F$42/FACTORS_MUNI!$C$42)+(E16/SUM(E$2:E$78)*FACTORS_MUNI!$G$42/F16)</f>
        <v>26006.42272950575</v>
      </c>
      <c r="H16" s="10">
        <f t="shared" si="0"/>
        <v>10.166098814555125</v>
      </c>
      <c r="I16" s="10">
        <f>FACTORS_MUNI!$N$42</f>
        <v>14.810979870415512</v>
      </c>
      <c r="J16" s="10">
        <f t="shared" si="1"/>
        <v>10.391969403027637</v>
      </c>
    </row>
    <row r="17" spans="1:10" x14ac:dyDescent="0.2">
      <c r="A17">
        <v>66</v>
      </c>
      <c r="B17" s="18" t="s">
        <v>316</v>
      </c>
      <c r="C17" s="2">
        <v>33843.620000000003</v>
      </c>
      <c r="D17" s="22">
        <v>1</v>
      </c>
      <c r="E17">
        <v>1618153378</v>
      </c>
      <c r="F17" s="26">
        <v>53098</v>
      </c>
      <c r="G17" s="27">
        <f>(FACTORS_MUNI!$F$42/FACTORS_MUNI!$C$42)+(E17/SUM(E$2:E$78)*FACTORS_MUNI!$G$42/F17)</f>
        <v>20374.397652133681</v>
      </c>
      <c r="H17" s="10">
        <f t="shared" si="0"/>
        <v>9.9220343745866035</v>
      </c>
      <c r="I17" s="10">
        <f>FACTORS_MUNI!$N$42</f>
        <v>14.810979870415512</v>
      </c>
      <c r="J17" s="10">
        <f t="shared" si="1"/>
        <v>10.429505781994122</v>
      </c>
    </row>
    <row r="18" spans="1:10" x14ac:dyDescent="0.2">
      <c r="A18">
        <v>64</v>
      </c>
      <c r="B18" s="18" t="s">
        <v>317</v>
      </c>
      <c r="C18" s="2">
        <v>62381.760000000002</v>
      </c>
      <c r="D18" s="22">
        <v>0.29838300000000001</v>
      </c>
      <c r="E18">
        <v>1417070028</v>
      </c>
      <c r="F18" s="26">
        <v>25891</v>
      </c>
      <c r="G18" s="27">
        <f>(FACTORS_MUNI!$F$42/FACTORS_MUNI!$C$42)+(E18/SUM(E$2:E$78)*FACTORS_MUNI!$G$42/F18)</f>
        <v>27891.231218524863</v>
      </c>
      <c r="H18" s="10">
        <f t="shared" si="0"/>
        <v>10.236067625166148</v>
      </c>
      <c r="I18" s="10">
        <f>FACTORS_MUNI!$N$42</f>
        <v>14.810979870415512</v>
      </c>
      <c r="J18" s="10">
        <f t="shared" si="1"/>
        <v>11.041028203934991</v>
      </c>
    </row>
    <row r="19" spans="1:10" x14ac:dyDescent="0.2">
      <c r="A19">
        <v>35</v>
      </c>
      <c r="B19" s="18" t="s">
        <v>318</v>
      </c>
      <c r="C19" s="2">
        <v>31906.98</v>
      </c>
      <c r="D19" s="22">
        <v>0.62422699999999998</v>
      </c>
      <c r="E19">
        <v>898295964</v>
      </c>
      <c r="F19" s="26">
        <v>20781</v>
      </c>
      <c r="G19" s="27">
        <f>(FACTORS_MUNI!$F$42/FACTORS_MUNI!$C$42)+(E19/SUM(E$2:E$78)*FACTORS_MUNI!$G$42/F19)</f>
        <v>24325.960674676735</v>
      </c>
      <c r="H19" s="10">
        <f t="shared" si="0"/>
        <v>10.099299399580707</v>
      </c>
      <c r="I19" s="10">
        <f>FACTORS_MUNI!$N$42</f>
        <v>14.810979870415512</v>
      </c>
      <c r="J19" s="10">
        <f t="shared" si="1"/>
        <v>10.370580073615216</v>
      </c>
    </row>
    <row r="20" spans="1:10" x14ac:dyDescent="0.2">
      <c r="A20">
        <v>17</v>
      </c>
      <c r="B20" s="18" t="s">
        <v>319</v>
      </c>
      <c r="C20" s="2">
        <v>65947.63</v>
      </c>
      <c r="D20" s="22">
        <v>0.41344599999999998</v>
      </c>
      <c r="E20">
        <v>3351211692</v>
      </c>
      <c r="F20" s="26">
        <v>43689</v>
      </c>
      <c r="G20" s="27">
        <f>(FACTORS_MUNI!$F$42/FACTORS_MUNI!$C$42)+(E20/SUM(E$2:E$78)*FACTORS_MUNI!$G$42/F20)</f>
        <v>34700.494601528771</v>
      </c>
      <c r="H20" s="10">
        <f t="shared" si="0"/>
        <v>10.45450921947973</v>
      </c>
      <c r="I20" s="10">
        <f>FACTORS_MUNI!$N$42</f>
        <v>14.810979870415512</v>
      </c>
      <c r="J20" s="10">
        <f t="shared" si="1"/>
        <v>11.096616221184345</v>
      </c>
    </row>
    <row r="21" spans="1:10" x14ac:dyDescent="0.2">
      <c r="A21">
        <v>27</v>
      </c>
      <c r="B21" s="18" t="s">
        <v>320</v>
      </c>
      <c r="C21" s="2">
        <v>23116.16</v>
      </c>
      <c r="D21" s="22">
        <v>1</v>
      </c>
      <c r="E21">
        <v>794197246</v>
      </c>
      <c r="F21" s="26">
        <v>19996</v>
      </c>
      <c r="G21" s="27">
        <f>(FACTORS_MUNI!$F$42/FACTORS_MUNI!$C$42)+(E21/SUM(E$2:E$78)*FACTORS_MUNI!$G$42/F21)</f>
        <v>23238.598800575091</v>
      </c>
      <c r="H21" s="10">
        <f t="shared" si="0"/>
        <v>10.053569916573956</v>
      </c>
      <c r="I21" s="10">
        <f>FACTORS_MUNI!$N$42</f>
        <v>14.810979870415512</v>
      </c>
      <c r="J21" s="10">
        <f t="shared" si="1"/>
        <v>10.048287219026451</v>
      </c>
    </row>
    <row r="22" spans="1:10" x14ac:dyDescent="0.2">
      <c r="A22">
        <v>52</v>
      </c>
      <c r="B22" s="18" t="s">
        <v>321</v>
      </c>
      <c r="C22" s="2">
        <v>43224.4</v>
      </c>
      <c r="D22" s="22">
        <v>1</v>
      </c>
      <c r="E22">
        <v>801704354</v>
      </c>
      <c r="F22" s="26">
        <v>23737</v>
      </c>
      <c r="G22" s="27">
        <f>(FACTORS_MUNI!$F$42/FACTORS_MUNI!$C$42)+(E22/SUM(E$2:E$78)*FACTORS_MUNI!$G$42/F22)</f>
        <v>21396.879390574555</v>
      </c>
      <c r="H22" s="10">
        <f t="shared" si="0"/>
        <v>9.9710003675064058</v>
      </c>
      <c r="I22" s="10">
        <f>FACTORS_MUNI!$N$42</f>
        <v>14.810979870415512</v>
      </c>
      <c r="J22" s="10">
        <f t="shared" si="1"/>
        <v>10.674160429599166</v>
      </c>
    </row>
    <row r="23" spans="1:10" x14ac:dyDescent="0.2">
      <c r="A23">
        <v>77</v>
      </c>
      <c r="B23" s="18" t="s">
        <v>322</v>
      </c>
      <c r="C23" s="2">
        <v>49287.01</v>
      </c>
      <c r="D23" s="22">
        <v>0.16884299999999999</v>
      </c>
      <c r="E23">
        <v>4436425520</v>
      </c>
      <c r="F23" s="26">
        <v>55965</v>
      </c>
      <c r="G23" s="27">
        <f>(FACTORS_MUNI!$F$42/FACTORS_MUNI!$C$42)+(E23/SUM(E$2:E$78)*FACTORS_MUNI!$G$42/F23)</f>
        <v>35495.444604549441</v>
      </c>
      <c r="H23" s="10">
        <f t="shared" si="0"/>
        <v>10.477159646231057</v>
      </c>
      <c r="I23" s="10">
        <f>FACTORS_MUNI!$N$42</f>
        <v>14.810979870415512</v>
      </c>
      <c r="J23" s="10">
        <f t="shared" si="1"/>
        <v>10.805415836467684</v>
      </c>
    </row>
    <row r="24" spans="1:10" x14ac:dyDescent="0.2">
      <c r="A24">
        <v>9</v>
      </c>
      <c r="B24" s="18" t="s">
        <v>323</v>
      </c>
      <c r="C24" s="2">
        <v>99194.21</v>
      </c>
      <c r="D24" s="22">
        <v>0</v>
      </c>
      <c r="E24">
        <v>1366658654</v>
      </c>
      <c r="F24" s="26">
        <v>11605</v>
      </c>
      <c r="G24" s="27">
        <f>(FACTORS_MUNI!$F$42/FACTORS_MUNI!$C$42)+(E24/SUM(E$2:E$78)*FACTORS_MUNI!$G$42/F24)</f>
        <v>47423.690949389551</v>
      </c>
      <c r="H24" s="10">
        <f t="shared" si="0"/>
        <v>10.766877191879075</v>
      </c>
      <c r="I24" s="10">
        <f>FACTORS_MUNI!$N$42</f>
        <v>14.810979870415512</v>
      </c>
      <c r="J24" s="10">
        <f t="shared" si="1"/>
        <v>11.504834924634064</v>
      </c>
    </row>
    <row r="25" spans="1:10" x14ac:dyDescent="0.2">
      <c r="A25">
        <v>68</v>
      </c>
      <c r="B25" s="18" t="s">
        <v>324</v>
      </c>
      <c r="C25" s="2">
        <v>19795.04</v>
      </c>
      <c r="D25" s="22">
        <v>1</v>
      </c>
      <c r="E25">
        <v>894960414</v>
      </c>
      <c r="F25" s="26">
        <v>25075</v>
      </c>
      <c r="G25" s="27">
        <f>(FACTORS_MUNI!$F$42/FACTORS_MUNI!$C$42)+(E25/SUM(E$2:E$78)*FACTORS_MUNI!$G$42/F25)</f>
        <v>21990.881491045431</v>
      </c>
      <c r="H25" s="10">
        <f t="shared" si="0"/>
        <v>9.9983831687410838</v>
      </c>
      <c r="I25" s="10">
        <f>FACTORS_MUNI!$N$42</f>
        <v>14.810979870415512</v>
      </c>
      <c r="J25" s="10">
        <f t="shared" si="1"/>
        <v>9.8931866802504906</v>
      </c>
    </row>
    <row r="26" spans="1:10" x14ac:dyDescent="0.2">
      <c r="A26">
        <v>12</v>
      </c>
      <c r="B26" s="18" t="s">
        <v>325</v>
      </c>
      <c r="C26" s="2">
        <v>110365.48</v>
      </c>
      <c r="D26" s="22">
        <v>0</v>
      </c>
      <c r="E26">
        <v>2681457220</v>
      </c>
      <c r="F26" s="26">
        <v>19019</v>
      </c>
      <c r="G26" s="27">
        <f>(FACTORS_MUNI!$F$42/FACTORS_MUNI!$C$42)+(E26/SUM(E$2:E$78)*FACTORS_MUNI!$G$42/F26)</f>
        <v>54620.232473096796</v>
      </c>
      <c r="H26" s="10">
        <f t="shared" si="0"/>
        <v>10.908159651208621</v>
      </c>
      <c r="I26" s="10">
        <f>FACTORS_MUNI!$N$42</f>
        <v>14.810979870415512</v>
      </c>
      <c r="J26" s="10">
        <f t="shared" si="1"/>
        <v>11.611552682770766</v>
      </c>
    </row>
    <row r="27" spans="1:10" x14ac:dyDescent="0.2">
      <c r="A27">
        <v>37</v>
      </c>
      <c r="B27" s="18" t="s">
        <v>326</v>
      </c>
      <c r="C27" s="2">
        <v>23357.14</v>
      </c>
      <c r="D27" s="22">
        <v>1</v>
      </c>
      <c r="E27">
        <v>118568640</v>
      </c>
      <c r="F27" s="26">
        <v>2439</v>
      </c>
      <c r="G27" s="27">
        <f>(FACTORS_MUNI!$F$42/FACTORS_MUNI!$C$42)+(E27/SUM(E$2:E$78)*FACTORS_MUNI!$G$42/F27)</f>
        <v>25995.229378814405</v>
      </c>
      <c r="H27" s="10">
        <f t="shared" si="0"/>
        <v>10.165668314737893</v>
      </c>
      <c r="I27" s="10">
        <f>FACTORS_MUNI!$N$42</f>
        <v>14.810979870415512</v>
      </c>
      <c r="J27" s="10">
        <f t="shared" si="1"/>
        <v>10.058657997939966</v>
      </c>
    </row>
    <row r="28" spans="1:10" x14ac:dyDescent="0.2">
      <c r="A28">
        <v>63</v>
      </c>
      <c r="B28" s="18" t="s">
        <v>327</v>
      </c>
      <c r="C28" s="2">
        <v>41138.39</v>
      </c>
      <c r="D28" s="22">
        <v>1</v>
      </c>
      <c r="E28">
        <v>1035623032</v>
      </c>
      <c r="F28" s="26">
        <v>40873</v>
      </c>
      <c r="G28" s="27">
        <f>(FACTORS_MUNI!$F$42/FACTORS_MUNI!$C$42)+(E28/SUM(E$2:E$78)*FACTORS_MUNI!$G$42/F28)</f>
        <v>18782.466594359947</v>
      </c>
      <c r="H28" s="10">
        <f t="shared" si="0"/>
        <v>9.8406790856904198</v>
      </c>
      <c r="I28" s="10">
        <f>FACTORS_MUNI!$N$42</f>
        <v>14.810979870415512</v>
      </c>
      <c r="J28" s="10">
        <f t="shared" si="1"/>
        <v>10.624697027779037</v>
      </c>
    </row>
    <row r="29" spans="1:10" x14ac:dyDescent="0.2">
      <c r="A29">
        <v>56</v>
      </c>
      <c r="B29" s="18" t="s">
        <v>328</v>
      </c>
      <c r="C29" s="2">
        <v>68211.92</v>
      </c>
      <c r="D29" s="22">
        <v>0.45426699999999998</v>
      </c>
      <c r="E29">
        <v>2437740184</v>
      </c>
      <c r="F29" s="26">
        <v>36396</v>
      </c>
      <c r="G29" s="27">
        <f>(FACTORS_MUNI!$F$42/FACTORS_MUNI!$C$42)+(E29/SUM(E$2:E$78)*FACTORS_MUNI!$G$42/F29)</f>
        <v>31686.042197182069</v>
      </c>
      <c r="H29" s="10">
        <f t="shared" si="0"/>
        <v>10.363631553663637</v>
      </c>
      <c r="I29" s="10">
        <f>FACTORS_MUNI!$N$42</f>
        <v>14.810979870415512</v>
      </c>
      <c r="J29" s="10">
        <f t="shared" si="1"/>
        <v>11.130374608617949</v>
      </c>
    </row>
    <row r="30" spans="1:10" x14ac:dyDescent="0.2">
      <c r="A30">
        <v>38</v>
      </c>
      <c r="B30" s="18" t="s">
        <v>329</v>
      </c>
      <c r="C30" s="2">
        <v>31970.13</v>
      </c>
      <c r="D30" s="22">
        <v>0.89813600000000005</v>
      </c>
      <c r="E30">
        <v>1001902438</v>
      </c>
      <c r="F30" s="26">
        <v>22313</v>
      </c>
      <c r="G30" s="27">
        <f>(FACTORS_MUNI!$F$42/FACTORS_MUNI!$C$42)+(E30/SUM(E$2:E$78)*FACTORS_MUNI!$G$42/F30)</f>
        <v>24845.129935497287</v>
      </c>
      <c r="H30" s="10">
        <f t="shared" si="0"/>
        <v>10.120417033867675</v>
      </c>
      <c r="I30" s="10">
        <f>FACTORS_MUNI!$N$42</f>
        <v>14.810979870415512</v>
      </c>
      <c r="J30" s="10">
        <f t="shared" si="1"/>
        <v>10.372557308357788</v>
      </c>
    </row>
    <row r="31" spans="1:10" x14ac:dyDescent="0.2">
      <c r="A31">
        <v>69</v>
      </c>
      <c r="B31" s="18" t="s">
        <v>330</v>
      </c>
      <c r="C31" s="2">
        <v>27035.43</v>
      </c>
      <c r="D31" s="22">
        <v>0.97275699999999998</v>
      </c>
      <c r="E31">
        <v>1277095082</v>
      </c>
      <c r="F31" s="26">
        <v>31766</v>
      </c>
      <c r="G31" s="27">
        <f>(FACTORS_MUNI!$F$42/FACTORS_MUNI!$C$42)+(E31/SUM(E$2:E$78)*FACTORS_MUNI!$G$42/F31)</f>
        <v>23389.014608434183</v>
      </c>
      <c r="H31" s="10">
        <f t="shared" si="0"/>
        <v>10.060021729936366</v>
      </c>
      <c r="I31" s="10">
        <f>FACTORS_MUNI!$N$42</f>
        <v>14.810979870415512</v>
      </c>
      <c r="J31" s="10">
        <f t="shared" si="1"/>
        <v>10.204903506997551</v>
      </c>
    </row>
    <row r="32" spans="1:10" x14ac:dyDescent="0.2">
      <c r="A32">
        <v>55</v>
      </c>
      <c r="B32" s="18" t="s">
        <v>331</v>
      </c>
      <c r="C32" s="2">
        <v>55429.69</v>
      </c>
      <c r="D32" s="22">
        <v>1</v>
      </c>
      <c r="E32">
        <v>566863822</v>
      </c>
      <c r="F32" s="26">
        <v>9418</v>
      </c>
      <c r="G32" s="27">
        <f>(FACTORS_MUNI!$F$42/FACTORS_MUNI!$C$42)+(E32/SUM(E$2:E$78)*FACTORS_MUNI!$G$42/F32)</f>
        <v>29582.322130484954</v>
      </c>
      <c r="H32" s="10">
        <f t="shared" si="0"/>
        <v>10.294932236580618</v>
      </c>
      <c r="I32" s="10">
        <f>FACTORS_MUNI!$N$42</f>
        <v>14.810979870415512</v>
      </c>
      <c r="J32" s="10">
        <f t="shared" si="1"/>
        <v>10.922870649758847</v>
      </c>
    </row>
    <row r="33" spans="1:10" x14ac:dyDescent="0.2">
      <c r="A33">
        <v>20</v>
      </c>
      <c r="B33" s="18" t="s">
        <v>332</v>
      </c>
      <c r="C33" s="2">
        <v>39590.639999999999</v>
      </c>
      <c r="D33" s="22">
        <v>1</v>
      </c>
      <c r="E33">
        <v>1030057826</v>
      </c>
      <c r="F33" s="26">
        <v>24144</v>
      </c>
      <c r="G33" s="27">
        <f>(FACTORS_MUNI!$F$42/FACTORS_MUNI!$C$42)+(E33/SUM(E$2:E$78)*FACTORS_MUNI!$G$42/F33)</f>
        <v>24151.283471277005</v>
      </c>
      <c r="H33" s="10">
        <f t="shared" si="0"/>
        <v>10.092092803477103</v>
      </c>
      <c r="I33" s="10">
        <f>FACTORS_MUNI!$N$42</f>
        <v>14.810979870415512</v>
      </c>
      <c r="J33" s="10">
        <f t="shared" si="1"/>
        <v>10.586348005667922</v>
      </c>
    </row>
    <row r="34" spans="1:10" x14ac:dyDescent="0.2">
      <c r="A34">
        <v>23</v>
      </c>
      <c r="B34" s="18" t="s">
        <v>333</v>
      </c>
      <c r="C34" s="2">
        <v>35941.360000000001</v>
      </c>
      <c r="D34" s="22">
        <v>1</v>
      </c>
      <c r="E34">
        <v>2037895992</v>
      </c>
      <c r="F34" s="26">
        <v>56427</v>
      </c>
      <c r="G34" s="27">
        <f>(FACTORS_MUNI!$F$42/FACTORS_MUNI!$C$42)+(E34/SUM(E$2:E$78)*FACTORS_MUNI!$G$42/F34)</f>
        <v>22122.355724363064</v>
      </c>
      <c r="H34" s="10">
        <f t="shared" si="0"/>
        <v>10.004343947450584</v>
      </c>
      <c r="I34" s="10">
        <f>FACTORS_MUNI!$N$42</f>
        <v>14.810979870415512</v>
      </c>
      <c r="J34" s="10">
        <f t="shared" si="1"/>
        <v>10.489644000467457</v>
      </c>
    </row>
    <row r="35" spans="1:10" x14ac:dyDescent="0.2">
      <c r="A35">
        <v>41</v>
      </c>
      <c r="B35" s="18" t="s">
        <v>334</v>
      </c>
      <c r="C35" s="2">
        <v>52627.12</v>
      </c>
      <c r="D35" s="22">
        <v>0.277254</v>
      </c>
      <c r="E35">
        <v>2075772076</v>
      </c>
      <c r="F35" s="26">
        <v>26827</v>
      </c>
      <c r="G35" s="27">
        <f>(FACTORS_MUNI!$F$42/FACTORS_MUNI!$C$42)+(E35/SUM(E$2:E$78)*FACTORS_MUNI!$G$42/F35)</f>
        <v>34908.161307870818</v>
      </c>
      <c r="H35" s="10">
        <f t="shared" si="0"/>
        <v>10.460475929215313</v>
      </c>
      <c r="I35" s="10">
        <f>FACTORS_MUNI!$N$42</f>
        <v>14.810979870415512</v>
      </c>
      <c r="J35" s="10">
        <f t="shared" si="1"/>
        <v>10.870986855208892</v>
      </c>
    </row>
    <row r="36" spans="1:10" x14ac:dyDescent="0.2">
      <c r="A36">
        <v>16</v>
      </c>
      <c r="B36" s="18" t="s">
        <v>335</v>
      </c>
      <c r="C36" s="2">
        <v>59537.67</v>
      </c>
      <c r="D36" s="22">
        <v>0.60625300000000004</v>
      </c>
      <c r="E36">
        <v>3982377752</v>
      </c>
      <c r="F36" s="26">
        <v>54606</v>
      </c>
      <c r="G36" s="27">
        <f>(FACTORS_MUNI!$F$42/FACTORS_MUNI!$C$42)+(E36/SUM(E$2:E$78)*FACTORS_MUNI!$G$42/F36)</f>
        <v>33530.152897002554</v>
      </c>
      <c r="H36" s="10">
        <f t="shared" si="0"/>
        <v>10.420200399455918</v>
      </c>
      <c r="I36" s="10">
        <f>FACTORS_MUNI!$N$42</f>
        <v>14.810979870415512</v>
      </c>
      <c r="J36" s="10">
        <f t="shared" si="1"/>
        <v>10.994364500448309</v>
      </c>
    </row>
    <row r="37" spans="1:10" x14ac:dyDescent="0.2">
      <c r="A37">
        <v>11</v>
      </c>
      <c r="B37" s="18" t="s">
        <v>336</v>
      </c>
      <c r="C37" s="2">
        <v>71459.19</v>
      </c>
      <c r="D37" s="22">
        <v>0.37053599999999998</v>
      </c>
      <c r="E37">
        <v>2247671506</v>
      </c>
      <c r="F37" s="26">
        <v>26808</v>
      </c>
      <c r="G37" s="27">
        <f>(FACTORS_MUNI!$F$42/FACTORS_MUNI!$C$42)+(E37/SUM(E$2:E$78)*FACTORS_MUNI!$G$42/F37)</f>
        <v>36912.176133376794</v>
      </c>
      <c r="H37" s="10">
        <f t="shared" si="0"/>
        <v>10.516296752112618</v>
      </c>
      <c r="I37" s="10">
        <f>FACTORS_MUNI!$N$42</f>
        <v>14.810979870415512</v>
      </c>
      <c r="J37" s="10">
        <f t="shared" si="1"/>
        <v>11.176881796500565</v>
      </c>
    </row>
    <row r="38" spans="1:10" x14ac:dyDescent="0.2">
      <c r="A38">
        <v>39</v>
      </c>
      <c r="B38" s="18" t="s">
        <v>337</v>
      </c>
      <c r="C38" s="2">
        <v>44087.98</v>
      </c>
      <c r="D38" s="22">
        <v>0.73104400000000003</v>
      </c>
      <c r="E38">
        <v>1280660476</v>
      </c>
      <c r="F38" s="26">
        <v>17189</v>
      </c>
      <c r="G38" s="27">
        <f>(FACTORS_MUNI!$F$42/FACTORS_MUNI!$C$42)+(E38/SUM(E$2:E$78)*FACTORS_MUNI!$G$42/F38)</f>
        <v>34018.319725469511</v>
      </c>
      <c r="H38" s="10">
        <f t="shared" si="0"/>
        <v>10.434654473944359</v>
      </c>
      <c r="I38" s="10">
        <f>FACTORS_MUNI!$N$42</f>
        <v>14.810979870415512</v>
      </c>
      <c r="J38" s="10">
        <f t="shared" si="1"/>
        <v>10.69394246192479</v>
      </c>
    </row>
    <row r="39" spans="1:10" x14ac:dyDescent="0.2">
      <c r="A39">
        <v>6</v>
      </c>
      <c r="B39" s="18" t="s">
        <v>338</v>
      </c>
      <c r="C39" s="2">
        <v>86118.62</v>
      </c>
      <c r="D39" s="22">
        <v>1.3212E-2</v>
      </c>
      <c r="E39">
        <v>14047386708</v>
      </c>
      <c r="F39" s="26">
        <v>100470</v>
      </c>
      <c r="G39" s="27">
        <f>(FACTORS_MUNI!$F$42/FACTORS_MUNI!$C$42)+(E39/SUM(E$2:E$78)*FACTORS_MUNI!$G$42/F39)</f>
        <v>54257.174704338577</v>
      </c>
      <c r="H39" s="10">
        <f t="shared" si="0"/>
        <v>10.901490515272636</v>
      </c>
      <c r="I39" s="10">
        <f>FACTORS_MUNI!$N$42</f>
        <v>14.810979870415512</v>
      </c>
      <c r="J39" s="10">
        <f t="shared" si="1"/>
        <v>11.363480927197566</v>
      </c>
    </row>
    <row r="40" spans="1:10" x14ac:dyDescent="0.2">
      <c r="A40">
        <v>7</v>
      </c>
      <c r="B40" s="18" t="s">
        <v>339</v>
      </c>
      <c r="C40" s="2">
        <v>99684.57</v>
      </c>
      <c r="D40" s="22">
        <v>0</v>
      </c>
      <c r="E40">
        <v>14578988650</v>
      </c>
      <c r="F40" s="26">
        <v>67710</v>
      </c>
      <c r="G40" s="27">
        <f>(FACTORS_MUNI!$F$42/FACTORS_MUNI!$C$42)+(E40/SUM(E$2:E$78)*FACTORS_MUNI!$G$42/F40)</f>
        <v>77652.565852034109</v>
      </c>
      <c r="H40" s="10">
        <f t="shared" si="0"/>
        <v>11.259999871843315</v>
      </c>
      <c r="I40" s="10">
        <f>FACTORS_MUNI!$N$42</f>
        <v>14.810979870415512</v>
      </c>
      <c r="J40" s="10">
        <f t="shared" si="1"/>
        <v>11.509766179679822</v>
      </c>
    </row>
    <row r="41" spans="1:10" x14ac:dyDescent="0.2">
      <c r="A41">
        <v>4</v>
      </c>
      <c r="B41" s="18" t="s">
        <v>340</v>
      </c>
      <c r="C41" s="2">
        <v>71736.929999999993</v>
      </c>
      <c r="D41" s="22">
        <v>0.259739</v>
      </c>
      <c r="E41">
        <v>3907128224</v>
      </c>
      <c r="F41" s="26">
        <v>41715</v>
      </c>
      <c r="G41" s="27">
        <f>(FACTORS_MUNI!$F$42/FACTORS_MUNI!$C$42)+(E41/SUM(E$2:E$78)*FACTORS_MUNI!$G$42/F41)</f>
        <v>39954.916446772375</v>
      </c>
      <c r="H41" s="10">
        <f t="shared" si="0"/>
        <v>10.595507008623105</v>
      </c>
      <c r="I41" s="10">
        <f>FACTORS_MUNI!$N$42</f>
        <v>14.810979870415512</v>
      </c>
      <c r="J41" s="10">
        <f t="shared" si="1"/>
        <v>11.180760956749923</v>
      </c>
    </row>
    <row r="42" spans="1:10" x14ac:dyDescent="0.2">
      <c r="A42">
        <v>22</v>
      </c>
      <c r="B42" s="18" t="s">
        <v>341</v>
      </c>
      <c r="C42" s="2">
        <v>70338.94</v>
      </c>
      <c r="D42" s="22">
        <v>0.62529599999999996</v>
      </c>
      <c r="E42">
        <v>6340183515</v>
      </c>
      <c r="F42" s="26">
        <v>73046</v>
      </c>
      <c r="G42" s="27">
        <f>(FACTORS_MUNI!$F$42/FACTORS_MUNI!$C$42)+(E42/SUM(E$2:E$78)*FACTORS_MUNI!$G$42/F42)</f>
        <v>37827.504485523903</v>
      </c>
      <c r="H42" s="10">
        <f t="shared" si="0"/>
        <v>10.540791748904105</v>
      </c>
      <c r="I42" s="10">
        <f>FACTORS_MUNI!$N$42</f>
        <v>14.810979870415512</v>
      </c>
      <c r="J42" s="10">
        <f t="shared" si="1"/>
        <v>11.161080836252781</v>
      </c>
    </row>
    <row r="43" spans="1:10" x14ac:dyDescent="0.2">
      <c r="A43">
        <v>31</v>
      </c>
      <c r="B43" s="18" t="s">
        <v>342</v>
      </c>
      <c r="C43" s="2">
        <v>42457.56</v>
      </c>
      <c r="D43" s="22">
        <v>0.96367800000000003</v>
      </c>
      <c r="E43">
        <v>1797576361</v>
      </c>
      <c r="F43" s="26">
        <v>32888</v>
      </c>
      <c r="G43" s="27">
        <f>(FACTORS_MUNI!$F$42/FACTORS_MUNI!$C$42)+(E43/SUM(E$2:E$78)*FACTORS_MUNI!$G$42/F43)</f>
        <v>27868.10426509337</v>
      </c>
      <c r="H43" s="10">
        <f t="shared" si="0"/>
        <v>10.235238097534333</v>
      </c>
      <c r="I43" s="10">
        <f>FACTORS_MUNI!$N$42</f>
        <v>14.810979870415512</v>
      </c>
      <c r="J43" s="10">
        <f t="shared" si="1"/>
        <v>10.65626026775581</v>
      </c>
    </row>
    <row r="44" spans="1:10" x14ac:dyDescent="0.2">
      <c r="A44">
        <v>59</v>
      </c>
      <c r="B44" s="18" t="s">
        <v>343</v>
      </c>
      <c r="C44" s="2">
        <v>44904.21</v>
      </c>
      <c r="D44" s="22">
        <v>1</v>
      </c>
      <c r="E44">
        <v>936927914</v>
      </c>
      <c r="F44" s="26">
        <v>15767</v>
      </c>
      <c r="G44" s="27">
        <f>(FACTORS_MUNI!$F$42/FACTORS_MUNI!$C$42)+(E44/SUM(E$2:E$78)*FACTORS_MUNI!$G$42/F44)</f>
        <v>29344.936524643428</v>
      </c>
      <c r="H44" s="10">
        <f t="shared" si="0"/>
        <v>10.286875289917798</v>
      </c>
      <c r="I44" s="10">
        <f>FACTORS_MUNI!$N$42</f>
        <v>14.810979870415512</v>
      </c>
      <c r="J44" s="10">
        <f t="shared" si="1"/>
        <v>10.712286833254606</v>
      </c>
    </row>
    <row r="45" spans="1:10" x14ac:dyDescent="0.2">
      <c r="A45">
        <v>18</v>
      </c>
      <c r="B45" s="18" t="s">
        <v>344</v>
      </c>
      <c r="C45" s="2">
        <v>48122.32</v>
      </c>
      <c r="D45" s="22">
        <v>1</v>
      </c>
      <c r="E45">
        <v>861293526</v>
      </c>
      <c r="F45" s="26">
        <v>13830</v>
      </c>
      <c r="G45" s="27">
        <f>(FACTORS_MUNI!$F$42/FACTORS_MUNI!$C$42)+(E45/SUM(E$2:E$78)*FACTORS_MUNI!$G$42/F45)</f>
        <v>30229.28286459564</v>
      </c>
      <c r="H45" s="10">
        <f t="shared" si="0"/>
        <v>10.316566364852211</v>
      </c>
      <c r="I45" s="10">
        <f>FACTORS_MUNI!$N$42</f>
        <v>14.810979870415512</v>
      </c>
      <c r="J45" s="10">
        <f t="shared" si="1"/>
        <v>10.781501381727745</v>
      </c>
    </row>
    <row r="46" spans="1:10" x14ac:dyDescent="0.2">
      <c r="A46">
        <v>75</v>
      </c>
      <c r="B46" s="18" t="s">
        <v>345</v>
      </c>
      <c r="C46" s="2">
        <v>58816.25</v>
      </c>
      <c r="D46" s="22">
        <v>0.32190200000000002</v>
      </c>
      <c r="E46">
        <v>1507879228</v>
      </c>
      <c r="F46" s="26">
        <v>22394</v>
      </c>
      <c r="G46" s="27">
        <f>(FACTORS_MUNI!$F$42/FACTORS_MUNI!$C$42)+(E46/SUM(E$2:E$78)*FACTORS_MUNI!$G$42/F46)</f>
        <v>31796.306040479867</v>
      </c>
      <c r="H46" s="10">
        <f t="shared" si="0"/>
        <v>10.367105399771852</v>
      </c>
      <c r="I46" s="10">
        <f>FACTORS_MUNI!$N$42</f>
        <v>14.810979870415512</v>
      </c>
      <c r="J46" s="10">
        <f t="shared" si="1"/>
        <v>10.982173456250395</v>
      </c>
    </row>
    <row r="47" spans="1:10" x14ac:dyDescent="0.2">
      <c r="A47">
        <v>74</v>
      </c>
      <c r="B47" s="18" t="s">
        <v>346</v>
      </c>
      <c r="C47" s="2">
        <v>94677.08</v>
      </c>
      <c r="D47" s="22">
        <v>0.82890600000000003</v>
      </c>
      <c r="E47">
        <v>1514190318</v>
      </c>
      <c r="F47" s="26">
        <v>19277</v>
      </c>
      <c r="G47" s="27">
        <f>(FACTORS_MUNI!$F$42/FACTORS_MUNI!$C$42)+(E47/SUM(E$2:E$78)*FACTORS_MUNI!$G$42/F47)</f>
        <v>35271.598906160376</v>
      </c>
      <c r="H47" s="10">
        <f t="shared" si="0"/>
        <v>10.470833355521552</v>
      </c>
      <c r="I47" s="10">
        <f>FACTORS_MUNI!$N$42</f>
        <v>14.810979870415512</v>
      </c>
      <c r="J47" s="10">
        <f t="shared" si="1"/>
        <v>11.458227222425677</v>
      </c>
    </row>
    <row r="48" spans="1:10" x14ac:dyDescent="0.2">
      <c r="A48">
        <v>8</v>
      </c>
      <c r="B48" s="18" t="s">
        <v>347</v>
      </c>
      <c r="C48" s="2">
        <v>93707.26</v>
      </c>
      <c r="D48" s="22">
        <v>7.0521E-2</v>
      </c>
      <c r="E48">
        <v>33135189222</v>
      </c>
      <c r="F48" s="26">
        <v>88893</v>
      </c>
      <c r="G48" s="27">
        <f>(FACTORS_MUNI!$F$42/FACTORS_MUNI!$C$42)+(E48/SUM(E$2:E$78)*FACTORS_MUNI!$G$42/F48)</f>
        <v>126439.48246361231</v>
      </c>
      <c r="H48" s="10">
        <f t="shared" si="0"/>
        <v>11.747519073183026</v>
      </c>
      <c r="I48" s="10">
        <f>FACTORS_MUNI!$N$42</f>
        <v>14.810979870415512</v>
      </c>
      <c r="J48" s="10">
        <f t="shared" si="1"/>
        <v>11.447930946548363</v>
      </c>
    </row>
    <row r="49" spans="1:10" x14ac:dyDescent="0.2">
      <c r="A49">
        <v>33</v>
      </c>
      <c r="B49" s="18" t="s">
        <v>348</v>
      </c>
      <c r="C49" s="2">
        <v>94151.76</v>
      </c>
      <c r="D49" s="22">
        <v>0</v>
      </c>
      <c r="E49">
        <v>4768727942</v>
      </c>
      <c r="F49" s="26">
        <v>23620</v>
      </c>
      <c r="G49" s="27">
        <f>(FACTORS_MUNI!$F$42/FACTORS_MUNI!$C$42)+(E49/SUM(E$2:E$78)*FACTORS_MUNI!$G$42/F49)</f>
        <v>73493.521706055486</v>
      </c>
      <c r="H49" s="10">
        <f t="shared" si="0"/>
        <v>11.204952541262699</v>
      </c>
      <c r="I49" s="10">
        <f>FACTORS_MUNI!$N$42</f>
        <v>14.810979870415512</v>
      </c>
      <c r="J49" s="10">
        <f t="shared" si="1"/>
        <v>11.45266322748466</v>
      </c>
    </row>
    <row r="50" spans="1:10" x14ac:dyDescent="0.2">
      <c r="A50">
        <v>28</v>
      </c>
      <c r="B50" s="18" t="s">
        <v>349</v>
      </c>
      <c r="C50" s="2">
        <v>80727.42</v>
      </c>
      <c r="D50" s="22">
        <v>0.44980900000000001</v>
      </c>
      <c r="E50">
        <v>10440604502</v>
      </c>
      <c r="F50" s="26">
        <v>62872</v>
      </c>
      <c r="G50" s="27">
        <f>(FACTORS_MUNI!$F$42/FACTORS_MUNI!$C$42)+(E50/SUM(E$2:E$78)*FACTORS_MUNI!$G$42/F50)</f>
        <v>62389.814376055292</v>
      </c>
      <c r="H50" s="10">
        <f t="shared" si="0"/>
        <v>11.041157309880905</v>
      </c>
      <c r="I50" s="10">
        <f>FACTORS_MUNI!$N$42</f>
        <v>14.810979870415512</v>
      </c>
      <c r="J50" s="10">
        <f t="shared" si="1"/>
        <v>11.298833573498596</v>
      </c>
    </row>
    <row r="51" spans="1:10" x14ac:dyDescent="0.2">
      <c r="A51">
        <v>61</v>
      </c>
      <c r="B51" s="18" t="s">
        <v>350</v>
      </c>
      <c r="C51" s="2">
        <v>32861.800000000003</v>
      </c>
      <c r="D51" s="22">
        <v>1</v>
      </c>
      <c r="E51">
        <v>1579895413</v>
      </c>
      <c r="F51" s="26">
        <v>39561</v>
      </c>
      <c r="G51" s="27">
        <f>(FACTORS_MUNI!$F$42/FACTORS_MUNI!$C$42)+(E51/SUM(E$2:E$78)*FACTORS_MUNI!$G$42/F51)</f>
        <v>23306.113284522944</v>
      </c>
      <c r="H51" s="10">
        <f t="shared" si="0"/>
        <v>10.056470977866395</v>
      </c>
      <c r="I51" s="10">
        <f>FACTORS_MUNI!$N$42</f>
        <v>14.810979870415512</v>
      </c>
      <c r="J51" s="10">
        <f t="shared" si="1"/>
        <v>10.400066167936412</v>
      </c>
    </row>
    <row r="52" spans="1:10" x14ac:dyDescent="0.2">
      <c r="A52">
        <v>5</v>
      </c>
      <c r="B52" s="18" t="s">
        <v>351</v>
      </c>
      <c r="C52" s="2">
        <v>104351.22</v>
      </c>
      <c r="D52" s="22">
        <v>0</v>
      </c>
      <c r="E52">
        <v>5394259962</v>
      </c>
      <c r="F52" s="26">
        <v>35789</v>
      </c>
      <c r="G52" s="27">
        <f>(FACTORS_MUNI!$F$42/FACTORS_MUNI!$C$42)+(E52/SUM(E$2:E$78)*FACTORS_MUNI!$G$42/F52)</f>
        <v>57637.100455053172</v>
      </c>
      <c r="H52" s="10">
        <f t="shared" si="0"/>
        <v>10.96192174445976</v>
      </c>
      <c r="I52" s="10">
        <f>FACTORS_MUNI!$N$42</f>
        <v>14.810979870415512</v>
      </c>
      <c r="J52" s="10">
        <f t="shared" si="1"/>
        <v>11.555517603860098</v>
      </c>
    </row>
    <row r="53" spans="1:10" x14ac:dyDescent="0.2">
      <c r="A53">
        <v>29</v>
      </c>
      <c r="B53" s="18" t="s">
        <v>352</v>
      </c>
      <c r="C53" s="2">
        <v>26361.91</v>
      </c>
      <c r="D53" s="22">
        <v>1</v>
      </c>
      <c r="E53">
        <v>1239730090</v>
      </c>
      <c r="F53" s="26">
        <v>35947</v>
      </c>
      <c r="G53" s="27">
        <f>(FACTORS_MUNI!$F$42/FACTORS_MUNI!$C$42)+(E53/SUM(E$2:E$78)*FACTORS_MUNI!$G$42/F53)</f>
        <v>21617.904046535616</v>
      </c>
      <c r="H53" s="10">
        <f t="shared" si="0"/>
        <v>9.9812771413751058</v>
      </c>
      <c r="I53" s="10">
        <f>FACTORS_MUNI!$N$42</f>
        <v>14.810979870415512</v>
      </c>
      <c r="J53" s="10">
        <f t="shared" si="1"/>
        <v>10.179675444261576</v>
      </c>
    </row>
    <row r="54" spans="1:10" x14ac:dyDescent="0.2">
      <c r="A54">
        <v>13</v>
      </c>
      <c r="B54" s="18" t="s">
        <v>353</v>
      </c>
      <c r="C54" s="2">
        <v>56086.96</v>
      </c>
      <c r="D54" s="22">
        <v>0.62323300000000004</v>
      </c>
      <c r="E54">
        <v>1445636974</v>
      </c>
      <c r="F54" s="26">
        <v>18842</v>
      </c>
      <c r="G54" s="27">
        <f>(FACTORS_MUNI!$F$42/FACTORS_MUNI!$C$42)+(E54/SUM(E$2:E$78)*FACTORS_MUNI!$G$42/F54)</f>
        <v>34706.104676873314</v>
      </c>
      <c r="H54" s="10">
        <f t="shared" si="0"/>
        <v>10.454670877748976</v>
      </c>
      <c r="I54" s="10">
        <f>FACTORS_MUNI!$N$42</f>
        <v>14.810979870415512</v>
      </c>
      <c r="J54" s="10">
        <f t="shared" si="1"/>
        <v>10.934658622424207</v>
      </c>
    </row>
    <row r="55" spans="1:10" x14ac:dyDescent="0.2">
      <c r="A55">
        <v>10</v>
      </c>
      <c r="B55" s="18" t="s">
        <v>354</v>
      </c>
      <c r="C55" s="2">
        <v>74069.38</v>
      </c>
      <c r="D55" s="22">
        <v>0.37513800000000003</v>
      </c>
      <c r="E55">
        <v>3766875396</v>
      </c>
      <c r="F55" s="26">
        <v>37089</v>
      </c>
      <c r="G55" s="27">
        <f>(FACTORS_MUNI!$F$42/FACTORS_MUNI!$C$42)+(E55/SUM(E$2:E$78)*FACTORS_MUNI!$G$42/F55)</f>
        <v>42403.183416315922</v>
      </c>
      <c r="H55" s="10">
        <f t="shared" si="0"/>
        <v>10.654978718975133</v>
      </c>
      <c r="I55" s="10">
        <f>FACTORS_MUNI!$N$42</f>
        <v>14.810979870415512</v>
      </c>
      <c r="J55" s="10">
        <f t="shared" si="1"/>
        <v>11.212757500511927</v>
      </c>
    </row>
    <row r="56" spans="1:10" x14ac:dyDescent="0.2">
      <c r="A56">
        <v>76</v>
      </c>
      <c r="B56" s="18" t="s">
        <v>355</v>
      </c>
      <c r="C56" s="2">
        <v>49294.87</v>
      </c>
      <c r="D56" s="22">
        <v>0.48297400000000001</v>
      </c>
      <c r="E56">
        <v>1703679258</v>
      </c>
      <c r="F56" s="26">
        <v>12377</v>
      </c>
      <c r="G56" s="27">
        <f>(FACTORS_MUNI!$F$42/FACTORS_MUNI!$C$42)+(E56/SUM(E$2:E$78)*FACTORS_MUNI!$G$42/F56)</f>
        <v>53585.380240825099</v>
      </c>
      <c r="H56" s="10">
        <f t="shared" si="0"/>
        <v>10.889031553152995</v>
      </c>
      <c r="I56" s="10">
        <f>FACTORS_MUNI!$N$42</f>
        <v>14.810979870415512</v>
      </c>
      <c r="J56" s="10">
        <f t="shared" si="1"/>
        <v>10.805575297821365</v>
      </c>
    </row>
    <row r="57" spans="1:10" x14ac:dyDescent="0.2">
      <c r="A57">
        <v>36</v>
      </c>
      <c r="B57" s="18" t="s">
        <v>356</v>
      </c>
      <c r="C57" s="2">
        <v>28291.46</v>
      </c>
      <c r="D57" s="22">
        <v>1</v>
      </c>
      <c r="E57">
        <v>257005596</v>
      </c>
      <c r="F57" s="26">
        <v>6645</v>
      </c>
      <c r="G57" s="27">
        <f>(FACTORS_MUNI!$F$42/FACTORS_MUNI!$C$42)+(E57/SUM(E$2:E$78)*FACTORS_MUNI!$G$42/F57)</f>
        <v>22915.93157570099</v>
      </c>
      <c r="H57" s="10">
        <f t="shared" si="0"/>
        <v>10.039587649649556</v>
      </c>
      <c r="I57" s="10">
        <f>FACTORS_MUNI!$N$42</f>
        <v>14.810979870415512</v>
      </c>
      <c r="J57" s="10">
        <f t="shared" si="1"/>
        <v>10.250315271306119</v>
      </c>
    </row>
    <row r="58" spans="1:10" x14ac:dyDescent="0.2">
      <c r="A58">
        <v>15</v>
      </c>
      <c r="B58" s="18" t="s">
        <v>357</v>
      </c>
      <c r="C58" s="2">
        <v>61392.55</v>
      </c>
      <c r="D58" s="22">
        <v>0.47638200000000003</v>
      </c>
      <c r="E58">
        <v>4366334126</v>
      </c>
      <c r="F58" s="26">
        <v>64307</v>
      </c>
      <c r="G58" s="27">
        <f>(FACTORS_MUNI!$F$42/FACTORS_MUNI!$C$42)+(E58/SUM(E$2:E$78)*FACTORS_MUNI!$G$42/F58)</f>
        <v>31971.139375697825</v>
      </c>
      <c r="H58" s="10">
        <f t="shared" si="0"/>
        <v>10.372588880320864</v>
      </c>
      <c r="I58" s="10">
        <f>FACTORS_MUNI!$N$42</f>
        <v>14.810979870415512</v>
      </c>
      <c r="J58" s="10">
        <f t="shared" si="1"/>
        <v>11.025043771268599</v>
      </c>
    </row>
    <row r="59" spans="1:10" x14ac:dyDescent="0.2">
      <c r="A59">
        <v>50</v>
      </c>
      <c r="B59" s="18" t="s">
        <v>358</v>
      </c>
      <c r="C59" s="2">
        <v>40662.06</v>
      </c>
      <c r="D59" s="22">
        <v>0.50225799999999998</v>
      </c>
      <c r="E59">
        <v>407871248</v>
      </c>
      <c r="F59" s="26">
        <v>6613</v>
      </c>
      <c r="G59" s="27">
        <f>(FACTORS_MUNI!$F$42/FACTORS_MUNI!$C$42)+(E59/SUM(E$2:E$78)*FACTORS_MUNI!$G$42/F59)</f>
        <v>30043.355151909902</v>
      </c>
      <c r="H59" s="10">
        <f t="shared" si="0"/>
        <v>10.310396789118959</v>
      </c>
      <c r="I59" s="10">
        <f>FACTORS_MUNI!$N$42</f>
        <v>14.810979870415512</v>
      </c>
      <c r="J59" s="10">
        <f t="shared" si="1"/>
        <v>10.613050749942245</v>
      </c>
    </row>
    <row r="60" spans="1:10" x14ac:dyDescent="0.2">
      <c r="A60">
        <v>54</v>
      </c>
      <c r="B60" s="18" t="s">
        <v>227</v>
      </c>
      <c r="C60" s="2">
        <v>13344.71</v>
      </c>
      <c r="D60" s="22">
        <v>1</v>
      </c>
      <c r="E60">
        <v>108928208</v>
      </c>
      <c r="F60" s="26">
        <v>7394</v>
      </c>
      <c r="G60" s="27">
        <f>(FACTORS_MUNI!$F$42/FACTORS_MUNI!$C$42)+(E60/SUM(E$2:E$78)*FACTORS_MUNI!$G$42/F60)</f>
        <v>15496.008425484353</v>
      </c>
      <c r="H60" s="10">
        <f t="shared" si="0"/>
        <v>9.6483377488066342</v>
      </c>
      <c r="I60" s="10">
        <f>FACTORS_MUNI!$N$42</f>
        <v>14.810979870415512</v>
      </c>
      <c r="J60" s="10">
        <f t="shared" si="1"/>
        <v>9.4988753306171159</v>
      </c>
    </row>
    <row r="61" spans="1:10" x14ac:dyDescent="0.2">
      <c r="A61">
        <v>1</v>
      </c>
      <c r="B61" s="18" t="s">
        <v>359</v>
      </c>
      <c r="C61" s="2">
        <v>39106.18</v>
      </c>
      <c r="D61" s="22">
        <v>0.66960799999999998</v>
      </c>
      <c r="E61">
        <v>2685562288</v>
      </c>
      <c r="F61" s="26">
        <v>55062</v>
      </c>
      <c r="G61" s="27">
        <f>(FACTORS_MUNI!$F$42/FACTORS_MUNI!$C$42)+(E61/SUM(E$2:E$78)*FACTORS_MUNI!$G$42/F61)</f>
        <v>26044.74676065021</v>
      </c>
      <c r="H61" s="10">
        <f t="shared" si="0"/>
        <v>10.167571366985552</v>
      </c>
      <c r="I61" s="10">
        <f>FACTORS_MUNI!$N$42</f>
        <v>14.810979870415512</v>
      </c>
      <c r="J61" s="10">
        <f t="shared" si="1"/>
        <v>10.574035789749866</v>
      </c>
    </row>
    <row r="62" spans="1:10" x14ac:dyDescent="0.2">
      <c r="A62">
        <v>49</v>
      </c>
      <c r="B62" s="18" t="s">
        <v>360</v>
      </c>
      <c r="C62" s="2">
        <v>38685.64</v>
      </c>
      <c r="D62" s="22">
        <v>0.95604299999999998</v>
      </c>
      <c r="E62">
        <v>1685199866</v>
      </c>
      <c r="F62" s="26">
        <v>42433</v>
      </c>
      <c r="G62" s="27">
        <f>(FACTORS_MUNI!$F$42/FACTORS_MUNI!$C$42)+(E62/SUM(E$2:E$78)*FACTORS_MUNI!$G$42/F62)</f>
        <v>23237.534126277824</v>
      </c>
      <c r="H62" s="10">
        <f t="shared" si="0"/>
        <v>10.05352410061508</v>
      </c>
      <c r="I62" s="10">
        <f>FACTORS_MUNI!$N$42</f>
        <v>14.810979870415512</v>
      </c>
      <c r="J62" s="10">
        <f t="shared" si="1"/>
        <v>10.563223750726763</v>
      </c>
    </row>
    <row r="63" spans="1:10" x14ac:dyDescent="0.2">
      <c r="A63">
        <v>46</v>
      </c>
      <c r="B63" s="18" t="s">
        <v>361</v>
      </c>
      <c r="C63" s="2">
        <v>29580.69</v>
      </c>
      <c r="D63" s="22">
        <v>1</v>
      </c>
      <c r="E63">
        <v>1104081620</v>
      </c>
      <c r="F63" s="26">
        <v>28263</v>
      </c>
      <c r="G63" s="27">
        <f>(FACTORS_MUNI!$F$42/FACTORS_MUNI!$C$42)+(E63/SUM(E$2:E$78)*FACTORS_MUNI!$G$42/F63)</f>
        <v>23036.171052973212</v>
      </c>
      <c r="H63" s="10">
        <f t="shared" si="0"/>
        <v>10.044820914062322</v>
      </c>
      <c r="I63" s="10">
        <f>FACTORS_MUNI!$N$42</f>
        <v>14.810979870415512</v>
      </c>
      <c r="J63" s="10">
        <f t="shared" si="1"/>
        <v>10.294877062564739</v>
      </c>
    </row>
    <row r="64" spans="1:10" x14ac:dyDescent="0.2">
      <c r="A64">
        <v>51</v>
      </c>
      <c r="B64" s="18" t="s">
        <v>362</v>
      </c>
      <c r="C64" s="2">
        <v>34093.75</v>
      </c>
      <c r="D64" s="22">
        <v>0.784076</v>
      </c>
      <c r="E64">
        <v>717231930</v>
      </c>
      <c r="F64" s="26">
        <v>14614</v>
      </c>
      <c r="G64" s="27">
        <f>(FACTORS_MUNI!$F$42/FACTORS_MUNI!$C$42)+(E64/SUM(E$2:E$78)*FACTORS_MUNI!$G$42/F64)</f>
        <v>26139.256476460665</v>
      </c>
      <c r="H64" s="10">
        <f t="shared" si="0"/>
        <v>10.171193542873933</v>
      </c>
      <c r="I64" s="10">
        <f>FACTORS_MUNI!$N$42</f>
        <v>14.810979870415512</v>
      </c>
      <c r="J64" s="10">
        <f t="shared" si="1"/>
        <v>10.436869362015482</v>
      </c>
    </row>
    <row r="65" spans="1:10" x14ac:dyDescent="0.2">
      <c r="A65">
        <v>30</v>
      </c>
      <c r="B65" s="18" t="s">
        <v>363</v>
      </c>
      <c r="C65" s="2">
        <v>32896.04</v>
      </c>
      <c r="D65" s="22">
        <v>1</v>
      </c>
      <c r="E65">
        <v>1821836720</v>
      </c>
      <c r="F65" s="26">
        <v>74851</v>
      </c>
      <c r="G65" s="27">
        <f>(FACTORS_MUNI!$F$42/FACTORS_MUNI!$C$42)+(E65/SUM(E$2:E$78)*FACTORS_MUNI!$G$42/F65)</f>
        <v>18473.184733602589</v>
      </c>
      <c r="H65" s="10">
        <f t="shared" si="0"/>
        <v>9.8240754857036556</v>
      </c>
      <c r="I65" s="10">
        <f>FACTORS_MUNI!$N$42</f>
        <v>14.810979870415512</v>
      </c>
      <c r="J65" s="10">
        <f t="shared" si="1"/>
        <v>10.401107564767406</v>
      </c>
    </row>
    <row r="66" spans="1:10" x14ac:dyDescent="0.2">
      <c r="A66">
        <v>43</v>
      </c>
      <c r="B66" s="18" t="s">
        <v>364</v>
      </c>
      <c r="C66" s="2">
        <v>24344.639999999999</v>
      </c>
      <c r="D66" s="22">
        <v>1</v>
      </c>
      <c r="E66">
        <v>1997858988</v>
      </c>
      <c r="F66" s="26">
        <v>50418</v>
      </c>
      <c r="G66" s="27">
        <f>(FACTORS_MUNI!$F$42/FACTORS_MUNI!$C$42)+(E66/SUM(E$2:E$78)*FACTORS_MUNI!$G$42/F66)</f>
        <v>23210.121307837871</v>
      </c>
      <c r="H66" s="10">
        <f t="shared" si="0"/>
        <v>10.052343725788123</v>
      </c>
      <c r="I66" s="10">
        <f>FACTORS_MUNI!$N$42</f>
        <v>14.810979870415512</v>
      </c>
      <c r="J66" s="10">
        <f t="shared" si="1"/>
        <v>10.100066981076782</v>
      </c>
    </row>
    <row r="67" spans="1:10" x14ac:dyDescent="0.2">
      <c r="A67">
        <v>32</v>
      </c>
      <c r="B67" s="18" t="s">
        <v>365</v>
      </c>
      <c r="C67" s="2">
        <v>103336.28</v>
      </c>
      <c r="D67" s="22">
        <v>0</v>
      </c>
      <c r="E67">
        <v>23772500457</v>
      </c>
      <c r="F67" s="26">
        <v>35880</v>
      </c>
      <c r="G67" s="27">
        <f>(FACTORS_MUNI!$F$42/FACTORS_MUNI!$C$42)+(E67/SUM(E$2:E$78)*FACTORS_MUNI!$G$42/F67)</f>
        <v>216243.13543527765</v>
      </c>
      <c r="H67" s="10">
        <f t="shared" ref="H67:H78" si="2">LN(G67)</f>
        <v>12.28415868063839</v>
      </c>
      <c r="I67" s="10">
        <f>FACTORS_MUNI!$N$42</f>
        <v>14.810979870415512</v>
      </c>
      <c r="J67" s="10">
        <f t="shared" ref="J67:J78" si="3">LN(C67)</f>
        <v>11.545743803515675</v>
      </c>
    </row>
    <row r="68" spans="1:10" x14ac:dyDescent="0.2">
      <c r="A68">
        <v>3</v>
      </c>
      <c r="B68" s="18" t="s">
        <v>366</v>
      </c>
      <c r="C68" s="2">
        <v>49680.9</v>
      </c>
      <c r="D68" s="22">
        <v>0.24413699999999999</v>
      </c>
      <c r="E68">
        <v>4284953458</v>
      </c>
      <c r="F68" s="26">
        <v>57973</v>
      </c>
      <c r="G68" s="27">
        <f>(FACTORS_MUNI!$F$42/FACTORS_MUNI!$C$42)+(E68/SUM(E$2:E$78)*FACTORS_MUNI!$G$42/F68)</f>
        <v>33834.952692314095</v>
      </c>
      <c r="H68" s="10">
        <f t="shared" si="2"/>
        <v>10.429249650477498</v>
      </c>
      <c r="I68" s="10">
        <f>FACTORS_MUNI!$N$42</f>
        <v>14.810979870415512</v>
      </c>
      <c r="J68" s="10">
        <f t="shared" si="3"/>
        <v>10.813375832385297</v>
      </c>
    </row>
    <row r="69" spans="1:10" x14ac:dyDescent="0.2">
      <c r="A69">
        <v>73</v>
      </c>
      <c r="B69" s="18" t="s">
        <v>367</v>
      </c>
      <c r="C69" s="2">
        <v>44706.6</v>
      </c>
      <c r="D69" s="22">
        <v>0.99457099999999998</v>
      </c>
      <c r="E69">
        <v>1207325418</v>
      </c>
      <c r="F69" s="26">
        <v>27453</v>
      </c>
      <c r="G69" s="27">
        <f>(FACTORS_MUNI!$F$42/FACTORS_MUNI!$C$42)+(E69/SUM(E$2:E$78)*FACTORS_MUNI!$G$42/F69)</f>
        <v>24558.714902427004</v>
      </c>
      <c r="H69" s="10">
        <f t="shared" si="2"/>
        <v>10.10882205607234</v>
      </c>
      <c r="I69" s="10">
        <f>FACTORS_MUNI!$N$42</f>
        <v>14.810979870415512</v>
      </c>
      <c r="J69" s="10">
        <f t="shared" si="3"/>
        <v>10.707876420709034</v>
      </c>
    </row>
    <row r="70" spans="1:10" x14ac:dyDescent="0.2">
      <c r="A70">
        <v>40</v>
      </c>
      <c r="B70" s="18" t="s">
        <v>368</v>
      </c>
      <c r="C70" s="2">
        <v>25384.62</v>
      </c>
      <c r="D70" s="22">
        <v>1</v>
      </c>
      <c r="E70">
        <v>362904358</v>
      </c>
      <c r="F70" s="26">
        <v>11502</v>
      </c>
      <c r="G70" s="27">
        <f>(FACTORS_MUNI!$F$42/FACTORS_MUNI!$C$42)+(E70/SUM(E$2:E$78)*FACTORS_MUNI!$G$42/F70)</f>
        <v>20708.003515875884</v>
      </c>
      <c r="H70" s="10">
        <f t="shared" si="2"/>
        <v>9.9382755478052367</v>
      </c>
      <c r="I70" s="10">
        <f>FACTORS_MUNI!$N$42</f>
        <v>14.810979870415512</v>
      </c>
      <c r="J70" s="10">
        <f t="shared" si="3"/>
        <v>10.141898757799291</v>
      </c>
    </row>
    <row r="71" spans="1:10" x14ac:dyDescent="0.2">
      <c r="A71">
        <v>62</v>
      </c>
      <c r="B71" s="18" t="s">
        <v>369</v>
      </c>
      <c r="C71" s="2">
        <v>54849.4</v>
      </c>
      <c r="D71" s="22">
        <v>1</v>
      </c>
      <c r="E71">
        <v>766975378</v>
      </c>
      <c r="F71" s="26">
        <v>19237</v>
      </c>
      <c r="G71" s="27">
        <f>(FACTORS_MUNI!$F$42/FACTORS_MUNI!$C$42)+(E71/SUM(E$2:E$78)*FACTORS_MUNI!$G$42/F71)</f>
        <v>23285.699195768437</v>
      </c>
      <c r="H71" s="10">
        <f t="shared" si="2"/>
        <v>10.055594682698892</v>
      </c>
      <c r="I71" s="10">
        <f>FACTORS_MUNI!$N$42</f>
        <v>14.810979870415512</v>
      </c>
      <c r="J71" s="10">
        <f t="shared" si="3"/>
        <v>10.912346526719206</v>
      </c>
    </row>
    <row r="72" spans="1:10" x14ac:dyDescent="0.2">
      <c r="A72">
        <v>67</v>
      </c>
      <c r="B72" s="18" t="s">
        <v>370</v>
      </c>
      <c r="C72" s="2">
        <v>28006.28</v>
      </c>
      <c r="D72" s="22">
        <v>1</v>
      </c>
      <c r="E72">
        <v>1016982636</v>
      </c>
      <c r="F72" s="26">
        <v>29929</v>
      </c>
      <c r="G72" s="27">
        <f>(FACTORS_MUNI!$F$42/FACTORS_MUNI!$C$42)+(E72/SUM(E$2:E$78)*FACTORS_MUNI!$G$42/F72)</f>
        <v>21460.522471931414</v>
      </c>
      <c r="H72" s="10">
        <f t="shared" si="2"/>
        <v>9.9739703622038594</v>
      </c>
      <c r="I72" s="10">
        <f>FACTORS_MUNI!$N$42</f>
        <v>14.810979870415512</v>
      </c>
      <c r="J72" s="10">
        <f t="shared" si="3"/>
        <v>10.240184049723347</v>
      </c>
    </row>
    <row r="73" spans="1:10" x14ac:dyDescent="0.2">
      <c r="A73">
        <v>26</v>
      </c>
      <c r="B73" s="18" t="s">
        <v>371</v>
      </c>
      <c r="C73" s="2">
        <v>23250</v>
      </c>
      <c r="D73" s="22">
        <v>1</v>
      </c>
      <c r="E73">
        <v>633053518</v>
      </c>
      <c r="F73" s="26">
        <v>17163</v>
      </c>
      <c r="G73" s="27">
        <f>(FACTORS_MUNI!$F$42/FACTORS_MUNI!$C$42)+(E73/SUM(E$2:E$78)*FACTORS_MUNI!$G$42/F73)</f>
        <v>22360.703662421103</v>
      </c>
      <c r="H73" s="10">
        <f t="shared" si="2"/>
        <v>10.015060396470703</v>
      </c>
      <c r="I73" s="10">
        <f>FACTORS_MUNI!$N$42</f>
        <v>14.810979870415512</v>
      </c>
      <c r="J73" s="10">
        <f t="shared" si="3"/>
        <v>10.054060411015502</v>
      </c>
    </row>
    <row r="74" spans="1:10" x14ac:dyDescent="0.2">
      <c r="A74">
        <v>65</v>
      </c>
      <c r="B74" s="18" t="s">
        <v>372</v>
      </c>
      <c r="C74" s="2">
        <v>50497.88</v>
      </c>
      <c r="D74" s="22">
        <v>1</v>
      </c>
      <c r="E74">
        <v>1446745734</v>
      </c>
      <c r="F74" s="26">
        <v>33108</v>
      </c>
      <c r="G74" s="27">
        <f>(FACTORS_MUNI!$F$42/FACTORS_MUNI!$C$42)+(E74/SUM(E$2:E$78)*FACTORS_MUNI!$G$42/F74)</f>
        <v>24471.906648380776</v>
      </c>
      <c r="H74" s="10">
        <f t="shared" si="2"/>
        <v>10.105281071193714</v>
      </c>
      <c r="I74" s="10">
        <f>FACTORS_MUNI!$N$42</f>
        <v>14.810979870415512</v>
      </c>
      <c r="J74" s="10">
        <f t="shared" si="3"/>
        <v>10.829686634184238</v>
      </c>
    </row>
    <row r="75" spans="1:10" x14ac:dyDescent="0.2">
      <c r="A75">
        <v>53</v>
      </c>
      <c r="B75" s="18" t="s">
        <v>373</v>
      </c>
      <c r="C75" s="2">
        <v>38144.49</v>
      </c>
      <c r="D75" s="22">
        <v>0.99952799999999997</v>
      </c>
      <c r="E75">
        <v>1093720378</v>
      </c>
      <c r="F75" s="26">
        <v>27742</v>
      </c>
      <c r="G75" s="27">
        <f>(FACTORS_MUNI!$F$42/FACTORS_MUNI!$C$42)+(E75/SUM(E$2:E$78)*FACTORS_MUNI!$G$42/F75)</f>
        <v>23147.775301600788</v>
      </c>
      <c r="H75" s="10">
        <f t="shared" si="2"/>
        <v>10.049653955613644</v>
      </c>
      <c r="I75" s="10">
        <f>FACTORS_MUNI!$N$42</f>
        <v>14.810979870415512</v>
      </c>
      <c r="J75" s="10">
        <f t="shared" si="3"/>
        <v>10.549136596399558</v>
      </c>
    </row>
    <row r="76" spans="1:10" x14ac:dyDescent="0.2">
      <c r="A76">
        <v>2</v>
      </c>
      <c r="B76" s="18" t="s">
        <v>374</v>
      </c>
      <c r="C76" s="2">
        <v>49855.33</v>
      </c>
      <c r="D76" s="22">
        <v>0.76276699999999997</v>
      </c>
      <c r="E76">
        <v>4150290418</v>
      </c>
      <c r="F76" s="26">
        <v>76215</v>
      </c>
      <c r="G76" s="27">
        <f>(FACTORS_MUNI!$F$42/FACTORS_MUNI!$C$42)+(E76/SUM(E$2:E$78)*FACTORS_MUNI!$G$42/F76)</f>
        <v>27805.359545566072</v>
      </c>
      <c r="H76" s="10">
        <f t="shared" si="2"/>
        <v>10.23298407050609</v>
      </c>
      <c r="I76" s="10">
        <f>FACTORS_MUNI!$N$42</f>
        <v>14.810979870415512</v>
      </c>
      <c r="J76" s="10">
        <f t="shared" si="3"/>
        <v>10.816880690436655</v>
      </c>
    </row>
    <row r="77" spans="1:10" x14ac:dyDescent="0.2">
      <c r="A77">
        <v>24</v>
      </c>
      <c r="B77" s="18" t="s">
        <v>375</v>
      </c>
      <c r="C77" s="2">
        <v>88761.05</v>
      </c>
      <c r="D77" s="22">
        <v>0.28186299999999997</v>
      </c>
      <c r="E77">
        <v>10560793326</v>
      </c>
      <c r="F77" s="26">
        <v>84502</v>
      </c>
      <c r="G77" s="27">
        <f>(FACTORS_MUNI!$F$42/FACTORS_MUNI!$C$42)+(E77/SUM(E$2:E$78)*FACTORS_MUNI!$G$42/F77)</f>
        <v>49658.603105971808</v>
      </c>
      <c r="H77" s="10">
        <f t="shared" si="2"/>
        <v>10.812926929507681</v>
      </c>
      <c r="I77" s="10">
        <f>FACTORS_MUNI!$N$42</f>
        <v>14.810979870415512</v>
      </c>
      <c r="J77" s="10">
        <f t="shared" si="3"/>
        <v>11.393703206629556</v>
      </c>
    </row>
    <row r="78" spans="1:10" x14ac:dyDescent="0.2">
      <c r="A78">
        <v>42</v>
      </c>
      <c r="B78" s="18" t="s">
        <v>376</v>
      </c>
      <c r="C78" s="2">
        <v>25122.26</v>
      </c>
      <c r="D78" s="22">
        <v>1</v>
      </c>
      <c r="E78">
        <v>840107106</v>
      </c>
      <c r="F78" s="26">
        <v>23268</v>
      </c>
      <c r="G78" s="27">
        <f>(FACTORS_MUNI!$F$42/FACTORS_MUNI!$C$42)+(E78/SUM(E$2:E$78)*FACTORS_MUNI!$G$42/F78)</f>
        <v>22119.277976259509</v>
      </c>
      <c r="H78" s="10">
        <f t="shared" si="2"/>
        <v>10.004204813885611</v>
      </c>
      <c r="I78" s="10">
        <f>FACTORS_MUNI!$N$42</f>
        <v>14.810979870415512</v>
      </c>
      <c r="J78" s="10">
        <f t="shared" si="3"/>
        <v>10.131509584688109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tabSelected="1" topLeftCell="A2" workbookViewId="0">
      <selection activeCell="B4" sqref="B4"/>
    </sheetView>
  </sheetViews>
  <sheetFormatPr baseColWidth="10" defaultColWidth="8.83203125" defaultRowHeight="15" x14ac:dyDescent="0.2"/>
  <cols>
    <col min="1" max="1" width="21.83203125" bestFit="1" customWidth="1"/>
    <col min="2" max="2" width="9.1640625" style="2"/>
  </cols>
  <sheetData>
    <row r="1" spans="1:2" x14ac:dyDescent="0.2">
      <c r="A1" s="1" t="s">
        <v>298</v>
      </c>
      <c r="B1" s="3" t="s">
        <v>297</v>
      </c>
    </row>
    <row r="2" spans="1:2" x14ac:dyDescent="0.2">
      <c r="A2" t="str">
        <f>FACTORS_MUNI!N1</f>
        <v>ln_POP</v>
      </c>
      <c r="B2" s="2">
        <v>1</v>
      </c>
    </row>
    <row r="3" spans="1:2" x14ac:dyDescent="0.2">
      <c r="A3" t="str">
        <f>FACTORS_MUNI!M1</f>
        <v>ln_TAX_BASE_PER_CAP</v>
      </c>
      <c r="B3" s="2">
        <v>1</v>
      </c>
    </row>
    <row r="4" spans="1:2" x14ac:dyDescent="0.2">
      <c r="A4" t="str">
        <f>FACTORS_MUNI!O1</f>
        <v>ln_MED_HH_INC</v>
      </c>
      <c r="B4" s="2">
        <v>1</v>
      </c>
    </row>
    <row r="5" spans="1:2" x14ac:dyDescent="0.2">
      <c r="A5" t="str">
        <f>FACTORS_MUNI!I1</f>
        <v>PCT_EDA_POP</v>
      </c>
      <c r="B5" s="2">
        <v>-1</v>
      </c>
    </row>
    <row r="6" spans="1:2" x14ac:dyDescent="0.2">
      <c r="A6" t="str">
        <f>FACTORS_MUNI!E1</f>
        <v>PCT_ABOVE_ALICE</v>
      </c>
      <c r="B6" s="2">
        <v>1</v>
      </c>
    </row>
  </sheetData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48576">
    <cfRule type="duplicateValues" dxfId="1" priority="2"/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36205D5-D3BC-40FB-8028-6B3A6753CC9E}">
            <xm:f>AND(ISNA(HLOOKUP(A2, FACTORS_CCA!$C$1:$XFD$1, 1, FALSE)), A2&lt;&gt;"")</xm:f>
            <x14:dxf>
              <font>
                <color rgb="FF800000"/>
              </font>
              <fill>
                <patternFill>
                  <bgColor rgb="FFFF7C80"/>
                </patternFill>
              </fill>
            </x14:dxf>
          </x14:cfRule>
          <xm:sqref>A2:A1048576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FACTORS_MUNI!$C$1:$XFD$1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8.5" bestFit="1" customWidth="1"/>
    <col min="2" max="2" width="12" bestFit="1" customWidth="1"/>
  </cols>
  <sheetData>
    <row r="1" spans="1:2" x14ac:dyDescent="0.2">
      <c r="A1" s="1" t="s">
        <v>299</v>
      </c>
      <c r="B1" s="1" t="s">
        <v>300</v>
      </c>
    </row>
    <row r="2" spans="1:2" x14ac:dyDescent="0.2">
      <c r="A2" s="17">
        <v>4</v>
      </c>
      <c r="B2">
        <v>37</v>
      </c>
    </row>
    <row r="3" spans="1:2" x14ac:dyDescent="0.2">
      <c r="A3" s="17">
        <v>3</v>
      </c>
      <c r="B3">
        <v>45</v>
      </c>
    </row>
    <row r="4" spans="1:2" x14ac:dyDescent="0.2">
      <c r="A4" s="17">
        <v>2</v>
      </c>
      <c r="B4">
        <v>65</v>
      </c>
    </row>
    <row r="5" spans="1:2" x14ac:dyDescent="0.2">
      <c r="A5" s="17">
        <v>1</v>
      </c>
      <c r="B5">
        <v>100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FACTORS_MUNI</vt:lpstr>
      <vt:lpstr>FACTORS_CCA</vt:lpstr>
      <vt:lpstr>WEIGHTS</vt:lpstr>
      <vt:lpstr>COHORTS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Peterson</dc:creator>
  <cp:lastModifiedBy>Microsoft Office User</cp:lastModifiedBy>
  <dcterms:created xsi:type="dcterms:W3CDTF">2019-12-04T21:30:15Z</dcterms:created>
  <dcterms:modified xsi:type="dcterms:W3CDTF">2020-05-26T20:10:25Z</dcterms:modified>
</cp:coreProperties>
</file>