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7CBB28C8-E4AA-4992-9DF7-674069F87587}" xr6:coauthVersionLast="47" xr6:coauthVersionMax="47" xr10:uidLastSave="{00000000-0000-0000-0000-000000000000}"/>
  <bookViews>
    <workbookView xWindow="-23880" yWindow="4470" windowWidth="19140" windowHeight="10920" activeTab="2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population estimate from 5-year American Community Survey (2018-2022)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2022 dollars, from 2018-2022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2022 dollars,estimated using data from 2018-2022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2018-2022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<sst xmlns="http://schemas.openxmlformats.org/spreadsheetml/2006/main" count="388" uniqueCount="381">
  <si>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</si>
  <si>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</si>
  <si>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</si>
  <si>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</si>
  <si>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</si>
  <si>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</si>
  <si>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</si>
  <si>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</si>
  <si>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</si>
  <si>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</si>
  <si>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</si>
  <si>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</si>
  <si>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</si>
  <si>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</si>
  <si>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</si>
  <si>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</si>
  <si>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</si>
  <si>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</si>
  <si>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</si>
  <si>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</si>
  <si>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</si>
  <si>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</si>
  <si>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</si>
  <si>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</si>
  <si>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</si>
  <si>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</si>
  <si>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</si>
  <si>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</si>
  <si>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</si>
  <si>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</si>
  <si>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</si>
  <si>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</si>
  <si>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</si>
  <si>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</si>
  <si>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</si>
  <si>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</si>
  <si>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</si>
  <si>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</si>
  <si>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</si>
  <si>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</si>
  <si>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</si>
  <si>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</si>
  <si>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</si>
  <si>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</si>
  <si>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</si>
  <si>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</si>
  <si>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</si>
  <si>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</si>
  <si>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</si>
  <si>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</si>
  <si>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</si>
  <si>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</si>
  <si>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</si>
  <si>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</si>
  <si>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</si>
  <si>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</si>
  <si>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</si>
  <si>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</si>
  <si>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</si>
  <si>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</si>
  <si>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</si>
  <si>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</si>
  <si>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</si>
  <si>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</si>
  <si>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</si>
  <si>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</si>
  <si>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</si>
  <si>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</si>
  <si>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</si>
  <si>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</si>
  <si>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</si>
  <si>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</si>
  <si>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</si>
  <si>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</si>
  <si>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</si>
  <si>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</si>
  <si>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</si>
  <si>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</si>
  <si>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</si>
  <si>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</si>
  <si>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</si>
  <si>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</si>
  <si>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</si>
  <si>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</si>
  <si>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</si>
  <si>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</si>
  <si>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</si>
  <si>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</si>
  <si>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</si>
  <si>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</si>
  <si>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</si>
  <si>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</si>
  <si>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</si>
  <si>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</si>
  <si>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</si>
  <si>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</si>
  <si>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</si>
  <si>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</si>
  <si>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</si>
  <si>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</si>
  <si>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</si>
  <si>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</si>
  <si>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</si>
  <si>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</si>
  <si>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</si>
  <si>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</si>
  <si>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</si>
  <si>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</si>
  <si>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</si>
  <si>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</si>
  <si>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</si>
  <si>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</si>
  <si>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</si>
  <si>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</si>
  <si>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</si>
  <si>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</si>
  <si>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</si>
  <si>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</si>
  <si>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</si>
  <si>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</si>
  <si>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</si>
  <si>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</si>
  <si>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</si>
  <si>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</si>
  <si>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</si>
  <si>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</si>
  <si>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</si>
  <si>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</si>
  <si>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</si>
  <si>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</si>
  <si>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</si>
  <si>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</si>
  <si>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</si>
  <si>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</si>
  <si>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</si>
  <si>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</si>
  <si>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</si>
  <si>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</si>
  <si>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</si>
  <si>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</si>
  <si>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</si>
  <si>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</si>
  <si>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</si>
  <si>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</si>
  <si>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</si>
  <si>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</si>
  <si>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</si>
  <si>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</si>
  <si>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</si>
  <si>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</si>
  <si>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</si>
  <si>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</si>
  <si>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</si>
  <si>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</si>
  <si>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</si>
  <si>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</si>
  <si>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</si>
  <si>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</si>
  <si>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</si>
  <si>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</si>
  <si>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</si>
  <si>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</si>
  <si>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</si>
  <si>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</si>
  <si>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</si>
  <si>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</si>
  <si>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</si>
  <si>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</si>
  <si>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</si>
  <si>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</si>
  <si>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</si>
  <si>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</si>
  <si>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</si>
  <si>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</si>
  <si>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</si>
  <si>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</si>
  <si>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</si>
  <si>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</si>
  <si>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</si>
  <si>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</si>
  <si>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</si>
  <si>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</si>
  <si>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</si>
  <si>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</si>
  <si>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</si>
  <si>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</si>
  <si>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</si>
  <si>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</si>
  <si>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</si>
  <si>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</si>
  <si>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</si>
  <si>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</si>
  <si>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</si>
  <si>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</si>
  <si>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</si>
  <si>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</si>
  <si>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</si>
  <si>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</si>
  <si>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</si>
  <si>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</si>
  <si>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</si>
  <si>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</si>
  <si>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</si>
  <si>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</si>
  <si>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</si>
  <si>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</si>
  <si>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</si>
  <si>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</si>
  <si>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</si>
  <si>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</si>
  <si>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</si>
  <si>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</si>
  <si>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</si>
  <si>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</si>
  <si>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</si>
  <si>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</si>
  <si>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</si>
  <si>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</si>
  <si>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</si>
  <si>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</si>
  <si>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</si>
  <si>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</si>
  <si>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</si>
  <si>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</si>
  <si>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</si>
  <si>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</si>
  <si>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</si>
  <si>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</si>
  <si>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</si>
  <si>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</si>
  <si>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</si>
  <si>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</si>
  <si>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</si>
  <si>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</si>
  <si>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</si>
  <si>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</si>
  <si>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</si>
  <si>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</si>
  <si>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</si>
  <si>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</si>
  <si>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</si>
  <si>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</si>
  <si>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</si>
  <si>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</si>
  <si>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</si>
  <si>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</si>
  <si>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</si>
  <si>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</si>
  <si>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</si>
  <si>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</si>
  <si>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</si>
  <si>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</si>
  <si>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</si>
  <si>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</si>
  <si>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</si>
  <si>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</si>
  <si>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</si>
  <si>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</si>
  <si>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</si>
  <si>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</si>
  <si>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</si>
  <si>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</si>
  <si>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</si>
  <si>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</si>
  <si>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</si>
  <si>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</si>
  <si>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</si>
  <si>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</si>
  <si>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</si>
  <si>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</si>
  <si>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</si>
  <si>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</si>
  <si>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</si>
  <si>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</si>
  <si>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</si>
  <si>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</si>
  <si>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</si>
  <si>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</si>
  <si>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</si>
  <si>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</si>
  <si>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</si>
  <si>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</si>
  <si>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</si>
  <si>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</si>
  <si>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</si>
  <si>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</si>
  <si>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</si>
  <si>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</si>
  <si>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</si>
  <si>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</si>
  <si>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</si>
  <si>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</si>
  <si>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</si>
  <si>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</si>
  <si>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</si>
  <si>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</si>
  <si>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</si>
  <si>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</si>
  <si>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</si>
  <si>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</si>
  <si>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</si>
  <si>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</si>
  <si>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</si>
  <si>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</si>
  <si>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</si>
  <si>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</si>
  <si>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</si>
  <si>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</si>
  <si>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</si>
  <si>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</si>
  <si>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</si>
  <si>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</si>
  <si>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</si>
  <si>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</si>
  <si>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</si>
  <si>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</si>
  <si>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</si>
  <si>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</si>
  <si>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</si>
  <si>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</si>
  <si>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</si>
  <si>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</si>
  <si>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</si>
  <si>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</si>
  <si>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</si>
  <si>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</si>
  <si>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</si>
  <si>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</si>
  <si>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</si>
  <si>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</si>
  <si>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</si>
  <si>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</si>
  <si>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</si>
  <si>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</si>
  <si>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</si>
  <si>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</si>
  <si>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</si>
  <si>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</si>
  <si>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</si>
  <si>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</si>
  <si>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</si>
  <si>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</si>
  <si>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</si>
  <si>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</si>
  <si>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</si>
  <si>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</si>
  <si>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</si>
  <si>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</si>
  <si>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</si>
  <si>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</si>
  <si>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</si>
  <si>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</si>
  <si>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</si>
  <si>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</si>
  <si>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</si>
  <si>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</si>
  <si>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</si>
  <si>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</si>
  <si>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</si>
  <si>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</si>
  <si>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</si>
  <si>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</si>
  <si>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</si>
  <si>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</si>
  <si>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</si>
  <si>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</si>
  <si>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</si>
  <si>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</si>
  <si>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</si>
  <si>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</si>
  <si>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</si>
  <si>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</si>
  <si>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</si>
  <si>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</si>
  <si>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</si>
  <si>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</si>
  <si>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</si>
  <si>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</si>
  <si>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</si>
  <si>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</si>
  <si>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204884946.99999997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</si>
</sst>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2" fontId="21" fillId="0" borderId="11" xfId="0" applyNumberFormat="1" applyFont="1" applyBorder="1"/>
    <xf numFmtId="1" fontId="21" fillId="0" borderId="14" xfId="0" applyNumberFormat="1" applyFont="1" applyBorder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G292" sqref="G292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6.44140625" style="9" customWidth="1"/>
    <col min="8" max="8" width="13.109375" style="22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5" t="s">
        <v>4</v>
      </c>
      <c r="F1" s="5" t="s">
        <v>5</v>
      </c>
      <c r="G1" s="20" t="s">
        <v>6</v>
      </c>
      <c r="H1" s="21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35685</v>
      </c>
      <c r="D2">
        <v>82547</v>
      </c>
      <c r="E2">
        <v>1355406166</v>
      </c>
      <c r="F2">
        <v>1433589209</v>
      </c>
      <c r="G2" s="9">
        <v>0.5683715198028122</v>
      </c>
      <c r="H2" s="22">
        <f t="shared" ref="H2:H65" si="0">E2+F2</f>
        <v>2788995375</v>
      </c>
      <c r="I2" s="4">
        <f t="shared" ref="I2:I65" si="1">H2/C2</f>
        <v>78155.958385876424</v>
      </c>
      <c r="J2" s="8">
        <f t="shared" ref="J2:J65" si="2">LN(I2)</f>
        <v>11.266461575884755</v>
      </c>
      <c r="K2" s="8">
        <f t="shared" ref="K2:K65" si="3">LN(C2)</f>
        <v>10.482485711405168</v>
      </c>
      <c r="L2" s="8">
        <f t="shared" ref="L2:L65" si="4">LN(D2)</f>
        <v>11.321123107076756</v>
      </c>
    </row>
    <row r="3" spans="1:12" x14ac:dyDescent="0.3">
      <c r="A3">
        <v>1700685</v>
      </c>
      <c r="B3" t="s">
        <v>12</v>
      </c>
      <c r="C3">
        <v>29888</v>
      </c>
      <c r="D3">
        <v>129658</v>
      </c>
      <c r="E3">
        <v>921690280</v>
      </c>
      <c r="F3">
        <v>1124395592</v>
      </c>
      <c r="G3" s="9">
        <v>4.4444444444444446E-2</v>
      </c>
      <c r="H3" s="22">
        <f t="shared" si="0"/>
        <v>2046085872</v>
      </c>
      <c r="I3" s="4">
        <f t="shared" si="1"/>
        <v>68458.440578158465</v>
      </c>
      <c r="J3" s="8">
        <f t="shared" si="2"/>
        <v>11.13398213324102</v>
      </c>
      <c r="K3" s="8">
        <f t="shared" si="3"/>
        <v>10.30521234102857</v>
      </c>
      <c r="L3" s="8">
        <f t="shared" si="4"/>
        <v>11.77265549365244</v>
      </c>
    </row>
    <row r="4" spans="1:12" x14ac:dyDescent="0.3">
      <c r="A4">
        <v>1701010</v>
      </c>
      <c r="B4" t="s">
        <v>13</v>
      </c>
      <c r="C4">
        <v>18866</v>
      </c>
      <c r="D4">
        <v>63131</v>
      </c>
      <c r="E4">
        <v>483301007</v>
      </c>
      <c r="F4">
        <v>622615824</v>
      </c>
      <c r="G4" s="9">
        <v>2.2556785395792898E-2</v>
      </c>
      <c r="H4" s="22">
        <f t="shared" si="0"/>
        <v>1105916831</v>
      </c>
      <c r="I4" s="4">
        <f t="shared" si="1"/>
        <v>58619.571239266406</v>
      </c>
      <c r="J4" s="8">
        <f t="shared" si="2"/>
        <v>10.978823899998394</v>
      </c>
      <c r="K4" s="8">
        <f t="shared" si="3"/>
        <v>9.8451166392097988</v>
      </c>
      <c r="L4" s="8">
        <f t="shared" si="4"/>
        <v>11.052967211565694</v>
      </c>
    </row>
    <row r="5" spans="1:12" x14ac:dyDescent="0.3">
      <c r="A5">
        <v>1701595</v>
      </c>
      <c r="B5" t="s">
        <v>14</v>
      </c>
      <c r="C5">
        <v>14714</v>
      </c>
      <c r="D5">
        <v>112546</v>
      </c>
      <c r="E5">
        <v>485651908</v>
      </c>
      <c r="F5">
        <v>422947570</v>
      </c>
      <c r="G5" s="9">
        <v>0</v>
      </c>
      <c r="H5" s="22">
        <f t="shared" si="0"/>
        <v>908599478</v>
      </c>
      <c r="I5" s="4">
        <f t="shared" si="1"/>
        <v>61750.678129672422</v>
      </c>
      <c r="J5" s="8">
        <f t="shared" si="2"/>
        <v>11.030860236286967</v>
      </c>
      <c r="K5" s="8">
        <f t="shared" si="3"/>
        <v>9.5965547004922094</v>
      </c>
      <c r="L5" s="8">
        <f t="shared" si="4"/>
        <v>11.631117305943219</v>
      </c>
    </row>
    <row r="6" spans="1:12" x14ac:dyDescent="0.3">
      <c r="A6">
        <v>1702154</v>
      </c>
      <c r="B6" t="s">
        <v>15</v>
      </c>
      <c r="C6">
        <v>76794</v>
      </c>
      <c r="D6">
        <v>113502</v>
      </c>
      <c r="E6">
        <v>1567210238</v>
      </c>
      <c r="F6">
        <v>3724866333</v>
      </c>
      <c r="G6" s="9">
        <v>0.17019413976002884</v>
      </c>
      <c r="H6" s="22">
        <f t="shared" si="0"/>
        <v>5292076571</v>
      </c>
      <c r="I6" s="4">
        <f t="shared" si="1"/>
        <v>68912.630817511788</v>
      </c>
      <c r="J6" s="8">
        <f t="shared" si="2"/>
        <v>11.140594761209387</v>
      </c>
      <c r="K6" s="8">
        <f t="shared" si="3"/>
        <v>11.248881791083846</v>
      </c>
      <c r="L6" s="8">
        <f t="shared" si="4"/>
        <v>11.639575736893718</v>
      </c>
    </row>
    <row r="7" spans="1:12" x14ac:dyDescent="0.3">
      <c r="A7">
        <v>1703012</v>
      </c>
      <c r="B7" t="s">
        <v>16</v>
      </c>
      <c r="C7">
        <v>181405</v>
      </c>
      <c r="D7">
        <v>85943</v>
      </c>
      <c r="E7">
        <v>2932044547</v>
      </c>
      <c r="F7">
        <v>4817422974</v>
      </c>
      <c r="G7" s="9">
        <v>0.62980359140809339</v>
      </c>
      <c r="H7" s="22">
        <f t="shared" si="0"/>
        <v>7749467521</v>
      </c>
      <c r="I7" s="4">
        <f t="shared" si="1"/>
        <v>42719.150635318765</v>
      </c>
      <c r="J7" s="8">
        <f t="shared" si="2"/>
        <v>10.662402591304373</v>
      </c>
      <c r="K7" s="8">
        <f t="shared" si="3"/>
        <v>12.10848737967912</v>
      </c>
      <c r="L7" s="8">
        <f t="shared" si="4"/>
        <v>11.361439564795115</v>
      </c>
    </row>
    <row r="8" spans="1:12" x14ac:dyDescent="0.3">
      <c r="A8">
        <v>1703610</v>
      </c>
      <c r="B8" t="s">
        <v>17</v>
      </c>
      <c r="C8">
        <v>1065</v>
      </c>
      <c r="D8">
        <v>161875</v>
      </c>
      <c r="E8">
        <v>153881523</v>
      </c>
      <c r="F8">
        <v>162430447</v>
      </c>
      <c r="G8" s="9">
        <v>0</v>
      </c>
      <c r="H8" s="22">
        <f t="shared" si="0"/>
        <v>316311970</v>
      </c>
      <c r="I8" s="4">
        <f t="shared" si="1"/>
        <v>297006.54460093897</v>
      </c>
      <c r="J8" s="8">
        <f t="shared" si="2"/>
        <v>12.601509453235451</v>
      </c>
      <c r="K8" s="8">
        <f t="shared" si="3"/>
        <v>6.9707300781435251</v>
      </c>
      <c r="L8" s="8">
        <f t="shared" si="4"/>
        <v>11.994579711435939</v>
      </c>
    </row>
    <row r="9" spans="1:12" x14ac:dyDescent="0.3">
      <c r="A9">
        <v>1703844</v>
      </c>
      <c r="B9" t="s">
        <v>18</v>
      </c>
      <c r="C9">
        <v>11244</v>
      </c>
      <c r="D9">
        <v>160171</v>
      </c>
      <c r="E9">
        <v>788788023</v>
      </c>
      <c r="F9">
        <v>707653337</v>
      </c>
      <c r="G9" s="9">
        <v>0</v>
      </c>
      <c r="H9" s="22">
        <f t="shared" si="0"/>
        <v>1496441360</v>
      </c>
      <c r="I9" s="4">
        <f t="shared" si="1"/>
        <v>133087.99003913198</v>
      </c>
      <c r="J9" s="8">
        <f t="shared" si="2"/>
        <v>11.798765767698413</v>
      </c>
      <c r="K9" s="8">
        <f t="shared" si="3"/>
        <v>9.3275899320264219</v>
      </c>
      <c r="L9" s="8">
        <f t="shared" si="4"/>
        <v>11.983997273509274</v>
      </c>
    </row>
    <row r="10" spans="1:12" x14ac:dyDescent="0.3">
      <c r="A10">
        <v>1703883</v>
      </c>
      <c r="B10" t="s">
        <v>19</v>
      </c>
      <c r="C10">
        <v>3890</v>
      </c>
      <c r="D10">
        <v>185278</v>
      </c>
      <c r="E10">
        <v>20533361</v>
      </c>
      <c r="F10">
        <v>450172566</v>
      </c>
      <c r="G10" s="9">
        <v>3.0384054448225572E-2</v>
      </c>
      <c r="H10" s="22">
        <f t="shared" si="0"/>
        <v>470705927</v>
      </c>
      <c r="I10" s="4">
        <f t="shared" si="1"/>
        <v>121004.09434447301</v>
      </c>
      <c r="J10" s="8">
        <f t="shared" si="2"/>
        <v>11.70357966156403</v>
      </c>
      <c r="K10" s="8">
        <f t="shared" si="3"/>
        <v>8.2661644366124918</v>
      </c>
      <c r="L10" s="8">
        <f t="shared" si="4"/>
        <v>12.129612678835278</v>
      </c>
    </row>
    <row r="11" spans="1:12" x14ac:dyDescent="0.3">
      <c r="A11">
        <v>1704013</v>
      </c>
      <c r="B11" t="s">
        <v>20</v>
      </c>
      <c r="C11">
        <v>40829</v>
      </c>
      <c r="D11">
        <v>126555</v>
      </c>
      <c r="E11">
        <v>386722928</v>
      </c>
      <c r="F11">
        <v>1333673520</v>
      </c>
      <c r="G11" s="9">
        <v>0.18829826055224425</v>
      </c>
      <c r="H11" s="22">
        <f t="shared" si="0"/>
        <v>1720396448</v>
      </c>
      <c r="I11" s="4">
        <f t="shared" si="1"/>
        <v>42136.62955252394</v>
      </c>
      <c r="J11" s="8">
        <f t="shared" si="2"/>
        <v>10.64867270201715</v>
      </c>
      <c r="K11" s="8">
        <f t="shared" si="3"/>
        <v>10.617147892218444</v>
      </c>
      <c r="L11" s="8">
        <f t="shared" si="4"/>
        <v>11.748432275267836</v>
      </c>
    </row>
    <row r="12" spans="1:12" x14ac:dyDescent="0.3">
      <c r="A12">
        <v>1704078</v>
      </c>
      <c r="B12" t="s">
        <v>21</v>
      </c>
      <c r="C12">
        <v>26355</v>
      </c>
      <c r="D12">
        <v>113824</v>
      </c>
      <c r="E12">
        <v>630143896</v>
      </c>
      <c r="F12">
        <v>1186118282</v>
      </c>
      <c r="G12" s="9">
        <v>0</v>
      </c>
      <c r="H12" s="22">
        <f t="shared" si="0"/>
        <v>1816262178</v>
      </c>
      <c r="I12" s="4">
        <f t="shared" si="1"/>
        <v>68915.278998292546</v>
      </c>
      <c r="J12" s="8">
        <f t="shared" si="2"/>
        <v>11.140633188561068</v>
      </c>
      <c r="K12" s="8">
        <f t="shared" si="3"/>
        <v>10.179413289289307</v>
      </c>
      <c r="L12" s="8">
        <f t="shared" si="4"/>
        <v>11.642408674748182</v>
      </c>
    </row>
    <row r="13" spans="1:12" x14ac:dyDescent="0.3">
      <c r="A13">
        <v>1704303</v>
      </c>
      <c r="B13" t="s">
        <v>22</v>
      </c>
      <c r="C13">
        <v>13995</v>
      </c>
      <c r="D13">
        <v>79402</v>
      </c>
      <c r="E13">
        <v>90108406</v>
      </c>
      <c r="F13">
        <v>272505219</v>
      </c>
      <c r="G13" s="9">
        <v>9.1725735139308026E-2</v>
      </c>
      <c r="H13" s="22">
        <f t="shared" si="0"/>
        <v>362613625</v>
      </c>
      <c r="I13" s="4">
        <f t="shared" si="1"/>
        <v>25910.226866738121</v>
      </c>
      <c r="J13" s="8">
        <f t="shared" si="2"/>
        <v>10.162393029470664</v>
      </c>
      <c r="K13" s="8">
        <f t="shared" si="3"/>
        <v>9.5464554019495544</v>
      </c>
      <c r="L13" s="8">
        <f t="shared" si="4"/>
        <v>11.282278835834868</v>
      </c>
    </row>
    <row r="14" spans="1:12" x14ac:dyDescent="0.3">
      <c r="A14">
        <v>1704572</v>
      </c>
      <c r="B14" t="s">
        <v>23</v>
      </c>
      <c r="C14">
        <v>619</v>
      </c>
      <c r="D14">
        <v>107396</v>
      </c>
      <c r="E14">
        <v>528538540</v>
      </c>
      <c r="F14">
        <v>467205836</v>
      </c>
      <c r="G14" s="9">
        <v>2.3255813953488372E-2</v>
      </c>
      <c r="H14" s="22">
        <f t="shared" si="0"/>
        <v>995744376</v>
      </c>
      <c r="I14" s="4">
        <f t="shared" si="1"/>
        <v>1608633.886914378</v>
      </c>
      <c r="J14" s="8">
        <f t="shared" si="2"/>
        <v>14.290895859321465</v>
      </c>
      <c r="K14" s="8">
        <f t="shared" si="3"/>
        <v>6.4281052726845962</v>
      </c>
      <c r="L14" s="8">
        <f t="shared" si="4"/>
        <v>11.58427821641547</v>
      </c>
    </row>
    <row r="15" spans="1:12" x14ac:dyDescent="0.3">
      <c r="A15">
        <v>1704585</v>
      </c>
      <c r="B15" t="s">
        <v>24</v>
      </c>
      <c r="C15">
        <v>4560</v>
      </c>
      <c r="D15">
        <v>98153</v>
      </c>
      <c r="E15">
        <v>62703647</v>
      </c>
      <c r="F15">
        <v>123747847</v>
      </c>
      <c r="G15" s="9">
        <v>0</v>
      </c>
      <c r="H15" s="22">
        <f t="shared" si="0"/>
        <v>186451494</v>
      </c>
      <c r="I15" s="4">
        <f t="shared" si="1"/>
        <v>40888.485526315788</v>
      </c>
      <c r="J15" s="8">
        <f t="shared" si="2"/>
        <v>10.618603774920652</v>
      </c>
      <c r="K15" s="8">
        <f t="shared" si="3"/>
        <v>8.4250779025084324</v>
      </c>
      <c r="L15" s="8">
        <f t="shared" si="4"/>
        <v>11.494282764698522</v>
      </c>
    </row>
    <row r="16" spans="1:12" x14ac:dyDescent="0.3">
      <c r="A16">
        <v>1704975</v>
      </c>
      <c r="B16" t="s">
        <v>25</v>
      </c>
      <c r="C16">
        <v>18611</v>
      </c>
      <c r="D16">
        <v>72228</v>
      </c>
      <c r="E16">
        <v>124391860</v>
      </c>
      <c r="F16">
        <v>254235272</v>
      </c>
      <c r="G16" s="9">
        <v>0.83186971100111773</v>
      </c>
      <c r="H16" s="22">
        <f t="shared" si="0"/>
        <v>378627132</v>
      </c>
      <c r="I16" s="4">
        <f t="shared" si="1"/>
        <v>20344.265864273817</v>
      </c>
      <c r="J16" s="8">
        <f t="shared" si="2"/>
        <v>9.9205543754531451</v>
      </c>
      <c r="K16" s="8">
        <f t="shared" si="3"/>
        <v>9.831508082743964</v>
      </c>
      <c r="L16" s="8">
        <f t="shared" si="4"/>
        <v>11.18758306133577</v>
      </c>
    </row>
    <row r="17" spans="1:12" x14ac:dyDescent="0.3">
      <c r="A17">
        <v>1705248</v>
      </c>
      <c r="B17" t="s">
        <v>26</v>
      </c>
      <c r="C17">
        <v>18673</v>
      </c>
      <c r="D17">
        <v>76489</v>
      </c>
      <c r="E17">
        <v>754859754</v>
      </c>
      <c r="F17">
        <v>678538202</v>
      </c>
      <c r="G17" s="9">
        <v>0.25663105299526923</v>
      </c>
      <c r="H17" s="22">
        <f t="shared" si="0"/>
        <v>1433397956</v>
      </c>
      <c r="I17" s="4">
        <f t="shared" si="1"/>
        <v>76763.131580356669</v>
      </c>
      <c r="J17" s="8">
        <f t="shared" si="2"/>
        <v>11.24847974632381</v>
      </c>
      <c r="K17" s="8">
        <f t="shared" si="3"/>
        <v>9.8348339092190802</v>
      </c>
      <c r="L17" s="8">
        <f t="shared" si="4"/>
        <v>11.244902218626059</v>
      </c>
    </row>
    <row r="18" spans="1:12" x14ac:dyDescent="0.3">
      <c r="A18">
        <v>1705404</v>
      </c>
      <c r="B18" t="s">
        <v>27</v>
      </c>
      <c r="C18">
        <v>5283</v>
      </c>
      <c r="D18">
        <v>79691</v>
      </c>
      <c r="E18">
        <v>35729150</v>
      </c>
      <c r="F18">
        <v>108211553</v>
      </c>
      <c r="G18" s="9">
        <v>0</v>
      </c>
      <c r="H18" s="22">
        <f t="shared" si="0"/>
        <v>143940703</v>
      </c>
      <c r="I18" s="4">
        <f t="shared" si="1"/>
        <v>27246.016089343175</v>
      </c>
      <c r="J18" s="8">
        <f t="shared" si="2"/>
        <v>10.212662590847126</v>
      </c>
      <c r="K18" s="8">
        <f t="shared" si="3"/>
        <v>8.572249397164315</v>
      </c>
      <c r="L18" s="8">
        <f t="shared" si="4"/>
        <v>11.285911934938985</v>
      </c>
    </row>
    <row r="19" spans="1:12" x14ac:dyDescent="0.3">
      <c r="A19">
        <v>1705573</v>
      </c>
      <c r="B19" t="s">
        <v>28</v>
      </c>
      <c r="C19">
        <v>56556</v>
      </c>
      <c r="D19">
        <v>71300</v>
      </c>
      <c r="E19">
        <v>596645650</v>
      </c>
      <c r="F19">
        <v>775138396</v>
      </c>
      <c r="G19" s="9">
        <v>0.72496069868995638</v>
      </c>
      <c r="H19" s="22">
        <f t="shared" si="0"/>
        <v>1371784046</v>
      </c>
      <c r="I19" s="4">
        <f t="shared" si="1"/>
        <v>24255.322971921636</v>
      </c>
      <c r="J19" s="8">
        <f t="shared" si="2"/>
        <v>10.096391376274921</v>
      </c>
      <c r="K19" s="8">
        <f t="shared" si="3"/>
        <v>10.942986576711732</v>
      </c>
      <c r="L19" s="8">
        <f t="shared" si="4"/>
        <v>11.174651606402387</v>
      </c>
    </row>
    <row r="20" spans="1:12" x14ac:dyDescent="0.3">
      <c r="A20">
        <v>1705976</v>
      </c>
      <c r="B20" t="s">
        <v>29</v>
      </c>
      <c r="C20">
        <v>1221</v>
      </c>
      <c r="D20">
        <v>122000</v>
      </c>
      <c r="E20">
        <v>14071788</v>
      </c>
      <c r="F20">
        <v>38822856</v>
      </c>
      <c r="G20" s="9">
        <v>0</v>
      </c>
      <c r="H20" s="22">
        <f t="shared" si="0"/>
        <v>52894644</v>
      </c>
      <c r="I20" s="4">
        <f t="shared" si="1"/>
        <v>43320.75675675676</v>
      </c>
      <c r="J20" s="8">
        <f t="shared" si="2"/>
        <v>10.676387169954884</v>
      </c>
      <c r="K20" s="8">
        <f t="shared" si="3"/>
        <v>7.1074254741107046</v>
      </c>
      <c r="L20" s="8">
        <f t="shared" si="4"/>
        <v>11.711776323715394</v>
      </c>
    </row>
    <row r="21" spans="1:12" x14ac:dyDescent="0.3">
      <c r="A21">
        <v>1706587</v>
      </c>
      <c r="B21" t="s">
        <v>30</v>
      </c>
      <c r="C21">
        <v>22435</v>
      </c>
      <c r="D21">
        <v>96779</v>
      </c>
      <c r="E21">
        <v>1017334997</v>
      </c>
      <c r="F21">
        <v>1012326815</v>
      </c>
      <c r="G21" s="9">
        <v>0.12523456348851755</v>
      </c>
      <c r="H21" s="22">
        <f t="shared" si="0"/>
        <v>2029661812</v>
      </c>
      <c r="I21" s="4">
        <f t="shared" si="1"/>
        <v>90468.545219523061</v>
      </c>
      <c r="J21" s="8">
        <f t="shared" si="2"/>
        <v>11.41275750263763</v>
      </c>
      <c r="K21" s="8">
        <f t="shared" si="3"/>
        <v>10.018377518410084</v>
      </c>
      <c r="L21" s="8">
        <f t="shared" si="4"/>
        <v>11.480185307580555</v>
      </c>
    </row>
    <row r="22" spans="1:12" x14ac:dyDescent="0.3">
      <c r="A22">
        <v>1706704</v>
      </c>
      <c r="B22" t="s">
        <v>31</v>
      </c>
      <c r="C22">
        <v>22934</v>
      </c>
      <c r="D22">
        <v>57537</v>
      </c>
      <c r="E22">
        <v>183986375</v>
      </c>
      <c r="F22">
        <v>242848579</v>
      </c>
      <c r="G22" s="9">
        <v>1</v>
      </c>
      <c r="H22" s="22">
        <f t="shared" si="0"/>
        <v>426834954</v>
      </c>
      <c r="I22" s="4">
        <f t="shared" si="1"/>
        <v>18611.448242783641</v>
      </c>
      <c r="J22" s="8">
        <f t="shared" si="2"/>
        <v>9.8315321672846014</v>
      </c>
      <c r="K22" s="8">
        <f t="shared" si="3"/>
        <v>10.04037580459825</v>
      </c>
      <c r="L22" s="8">
        <f t="shared" si="4"/>
        <v>10.960183498102946</v>
      </c>
    </row>
    <row r="23" spans="1:12" x14ac:dyDescent="0.3">
      <c r="A23">
        <v>1707133</v>
      </c>
      <c r="B23" t="s">
        <v>32</v>
      </c>
      <c r="C23">
        <v>73755</v>
      </c>
      <c r="D23">
        <v>102057</v>
      </c>
      <c r="E23">
        <v>1938920614</v>
      </c>
      <c r="F23">
        <v>2587003454</v>
      </c>
      <c r="G23" s="9">
        <v>0.25710884445767163</v>
      </c>
      <c r="H23" s="22">
        <f t="shared" si="0"/>
        <v>4525924068</v>
      </c>
      <c r="I23" s="4">
        <f t="shared" si="1"/>
        <v>61364.301647345943</v>
      </c>
      <c r="J23" s="8">
        <f t="shared" si="2"/>
        <v>11.024583538657978</v>
      </c>
      <c r="K23" s="8">
        <f t="shared" si="3"/>
        <v>11.208504068514149</v>
      </c>
      <c r="L23" s="8">
        <f t="shared" si="4"/>
        <v>11.533286759712098</v>
      </c>
    </row>
    <row r="24" spans="1:12" x14ac:dyDescent="0.3">
      <c r="A24">
        <v>1707640</v>
      </c>
      <c r="B24" t="s">
        <v>33</v>
      </c>
      <c r="C24">
        <v>733</v>
      </c>
      <c r="D24">
        <v>89688</v>
      </c>
      <c r="E24">
        <v>395417</v>
      </c>
      <c r="F24">
        <v>15282442</v>
      </c>
      <c r="G24" s="9">
        <v>0</v>
      </c>
      <c r="H24" s="22">
        <f t="shared" si="0"/>
        <v>15677859</v>
      </c>
      <c r="I24" s="4">
        <f t="shared" si="1"/>
        <v>21388.6207366985</v>
      </c>
      <c r="J24" s="8">
        <f t="shared" si="2"/>
        <v>9.970614318309643</v>
      </c>
      <c r="K24" s="8">
        <f t="shared" si="3"/>
        <v>6.5971457018866513</v>
      </c>
      <c r="L24" s="8">
        <f t="shared" si="4"/>
        <v>11.40409225983343</v>
      </c>
    </row>
    <row r="25" spans="1:12" x14ac:dyDescent="0.3">
      <c r="A25">
        <v>1707770</v>
      </c>
      <c r="B25" t="s">
        <v>34</v>
      </c>
      <c r="C25">
        <v>6160</v>
      </c>
      <c r="D25">
        <v>76683</v>
      </c>
      <c r="E25">
        <v>70643549</v>
      </c>
      <c r="F25">
        <v>143646347</v>
      </c>
      <c r="G25" s="9">
        <v>0</v>
      </c>
      <c r="H25" s="22">
        <f t="shared" si="0"/>
        <v>214289896</v>
      </c>
      <c r="I25" s="4">
        <f t="shared" si="1"/>
        <v>34787.320779220776</v>
      </c>
      <c r="J25" s="8">
        <f t="shared" si="2"/>
        <v>10.457008253947954</v>
      </c>
      <c r="K25" s="8">
        <f t="shared" si="3"/>
        <v>8.7258320565275653</v>
      </c>
      <c r="L25" s="8">
        <f t="shared" si="4"/>
        <v>11.247435320024945</v>
      </c>
    </row>
    <row r="26" spans="1:12" x14ac:dyDescent="0.3">
      <c r="A26">
        <v>1708225</v>
      </c>
      <c r="B26" t="s">
        <v>35</v>
      </c>
      <c r="C26">
        <v>16939</v>
      </c>
      <c r="D26">
        <v>61426</v>
      </c>
      <c r="E26">
        <v>664511209</v>
      </c>
      <c r="F26">
        <v>495537259</v>
      </c>
      <c r="G26" s="9">
        <v>0.30275444881658542</v>
      </c>
      <c r="H26" s="22">
        <f t="shared" si="0"/>
        <v>1160048468</v>
      </c>
      <c r="I26" s="4">
        <f t="shared" si="1"/>
        <v>68483.881456992734</v>
      </c>
      <c r="J26" s="8">
        <f t="shared" si="2"/>
        <v>11.134353689364048</v>
      </c>
      <c r="K26" s="8">
        <f t="shared" si="3"/>
        <v>9.7373739345863815</v>
      </c>
      <c r="L26" s="8">
        <f t="shared" si="4"/>
        <v>11.025588477273143</v>
      </c>
    </row>
    <row r="27" spans="1:12" x14ac:dyDescent="0.3">
      <c r="A27">
        <v>1708446</v>
      </c>
      <c r="B27" t="s">
        <v>36</v>
      </c>
      <c r="C27">
        <v>7957</v>
      </c>
      <c r="D27">
        <v>59261</v>
      </c>
      <c r="E27">
        <v>278907517</v>
      </c>
      <c r="F27">
        <v>284255615</v>
      </c>
      <c r="G27" s="9">
        <v>0.67529382345586397</v>
      </c>
      <c r="H27" s="22">
        <f t="shared" si="0"/>
        <v>563163132</v>
      </c>
      <c r="I27" s="4">
        <f t="shared" si="1"/>
        <v>70775.811486741237</v>
      </c>
      <c r="J27" s="8">
        <f t="shared" si="2"/>
        <v>11.167272575640137</v>
      </c>
      <c r="K27" s="8">
        <f t="shared" si="3"/>
        <v>8.9818073233775344</v>
      </c>
      <c r="L27" s="8">
        <f t="shared" si="4"/>
        <v>10.989706695774244</v>
      </c>
    </row>
    <row r="28" spans="1:12" x14ac:dyDescent="0.3">
      <c r="A28">
        <v>1708576</v>
      </c>
      <c r="B28" t="s">
        <v>37</v>
      </c>
      <c r="C28">
        <v>19349</v>
      </c>
      <c r="D28">
        <v>98867</v>
      </c>
      <c r="E28">
        <v>139609843</v>
      </c>
      <c r="F28">
        <v>417996100</v>
      </c>
      <c r="G28" s="9">
        <v>0.7737215033887862</v>
      </c>
      <c r="H28" s="22">
        <f t="shared" si="0"/>
        <v>557605943</v>
      </c>
      <c r="I28" s="4">
        <f t="shared" si="1"/>
        <v>28818.333919065586</v>
      </c>
      <c r="J28" s="8">
        <f t="shared" si="2"/>
        <v>10.268767057995767</v>
      </c>
      <c r="K28" s="8">
        <f t="shared" si="3"/>
        <v>9.8703960175359295</v>
      </c>
      <c r="L28" s="8">
        <f t="shared" si="4"/>
        <v>11.501530791556343</v>
      </c>
    </row>
    <row r="29" spans="1:12" x14ac:dyDescent="0.3">
      <c r="A29">
        <v>1709447</v>
      </c>
      <c r="B29" t="s">
        <v>38</v>
      </c>
      <c r="C29">
        <v>42934</v>
      </c>
      <c r="D29">
        <v>127553</v>
      </c>
      <c r="E29">
        <v>1027929503</v>
      </c>
      <c r="F29">
        <v>1821530290</v>
      </c>
      <c r="G29" s="9">
        <v>4.30435990002777E-3</v>
      </c>
      <c r="H29" s="22">
        <f t="shared" si="0"/>
        <v>2849459793</v>
      </c>
      <c r="I29" s="4">
        <f t="shared" si="1"/>
        <v>66368.374551637404</v>
      </c>
      <c r="J29" s="8">
        <f t="shared" si="2"/>
        <v>11.102975935130974</v>
      </c>
      <c r="K29" s="8">
        <f t="shared" si="3"/>
        <v>10.667419331814033</v>
      </c>
      <c r="L29" s="8">
        <f t="shared" si="4"/>
        <v>11.756287243481523</v>
      </c>
    </row>
    <row r="30" spans="1:12" x14ac:dyDescent="0.3">
      <c r="A30">
        <v>1709531</v>
      </c>
      <c r="B30" t="s">
        <v>39</v>
      </c>
      <c r="C30">
        <v>1248</v>
      </c>
      <c r="D30">
        <v>147500</v>
      </c>
      <c r="E30">
        <v>5421479</v>
      </c>
      <c r="F30">
        <v>71140443</v>
      </c>
      <c r="G30" s="9">
        <v>0</v>
      </c>
      <c r="H30" s="22">
        <f t="shared" si="0"/>
        <v>76561922</v>
      </c>
      <c r="I30" s="4">
        <f t="shared" si="1"/>
        <v>61347.693910256414</v>
      </c>
      <c r="J30" s="8">
        <f t="shared" si="2"/>
        <v>11.024312860357696</v>
      </c>
      <c r="K30" s="8">
        <f t="shared" si="3"/>
        <v>7.1292975489293733</v>
      </c>
      <c r="L30" s="8">
        <f t="shared" si="4"/>
        <v>11.901583454762012</v>
      </c>
    </row>
    <row r="31" spans="1:12" x14ac:dyDescent="0.3">
      <c r="A31">
        <v>1709642</v>
      </c>
      <c r="B31" t="s">
        <v>40</v>
      </c>
      <c r="C31">
        <v>29122</v>
      </c>
      <c r="D31">
        <v>81060</v>
      </c>
      <c r="E31">
        <v>415729098</v>
      </c>
      <c r="F31">
        <v>491010611</v>
      </c>
      <c r="G31" s="9">
        <v>0.6628961581575461</v>
      </c>
      <c r="H31" s="22">
        <f t="shared" si="0"/>
        <v>906739709</v>
      </c>
      <c r="I31" s="4">
        <f t="shared" si="1"/>
        <v>31135.901002678387</v>
      </c>
      <c r="J31" s="8">
        <f t="shared" si="2"/>
        <v>10.346116805467521</v>
      </c>
      <c r="K31" s="8">
        <f t="shared" si="3"/>
        <v>10.279249181270849</v>
      </c>
      <c r="L31" s="8">
        <f t="shared" si="4"/>
        <v>11.3029449001823</v>
      </c>
    </row>
    <row r="32" spans="1:12" x14ac:dyDescent="0.3">
      <c r="A32">
        <v>1709759</v>
      </c>
      <c r="B32" t="s">
        <v>41</v>
      </c>
      <c r="C32">
        <v>429</v>
      </c>
      <c r="D32">
        <v>79531</v>
      </c>
      <c r="E32">
        <v>7206066</v>
      </c>
      <c r="F32">
        <v>21815143</v>
      </c>
      <c r="G32" s="9">
        <v>0</v>
      </c>
      <c r="H32" s="22">
        <f t="shared" si="0"/>
        <v>29021209</v>
      </c>
      <c r="I32" s="4">
        <f t="shared" si="1"/>
        <v>67648.505827505825</v>
      </c>
      <c r="J32" s="8">
        <f t="shared" si="2"/>
        <v>11.122080546548007</v>
      </c>
      <c r="K32" s="8">
        <f t="shared" si="3"/>
        <v>6.061456918928017</v>
      </c>
      <c r="L32" s="8">
        <f t="shared" si="4"/>
        <v>11.283902161743626</v>
      </c>
    </row>
    <row r="33" spans="1:12" x14ac:dyDescent="0.3">
      <c r="A33">
        <v>1709798</v>
      </c>
      <c r="B33" t="s">
        <v>42</v>
      </c>
      <c r="C33">
        <v>4028</v>
      </c>
      <c r="D33">
        <v>53397</v>
      </c>
      <c r="E33">
        <v>25253044</v>
      </c>
      <c r="F33">
        <v>47469202</v>
      </c>
      <c r="G33" s="9">
        <v>1</v>
      </c>
      <c r="H33" s="22">
        <f t="shared" si="0"/>
        <v>72722246</v>
      </c>
      <c r="I33" s="4">
        <f t="shared" si="1"/>
        <v>18054.182224428998</v>
      </c>
      <c r="J33" s="8">
        <f t="shared" si="2"/>
        <v>9.8011326391066529</v>
      </c>
      <c r="K33" s="8">
        <f t="shared" si="3"/>
        <v>8.3010252538384535</v>
      </c>
      <c r="L33" s="8">
        <f t="shared" si="4"/>
        <v>10.885509843594862</v>
      </c>
    </row>
    <row r="34" spans="1:12" x14ac:dyDescent="0.3">
      <c r="A34">
        <v>1709980</v>
      </c>
      <c r="B34" t="s">
        <v>43</v>
      </c>
      <c r="C34">
        <v>11131</v>
      </c>
      <c r="D34">
        <v>174342</v>
      </c>
      <c r="E34">
        <v>248413483</v>
      </c>
      <c r="F34">
        <v>1247884204</v>
      </c>
      <c r="G34" s="9">
        <v>0</v>
      </c>
      <c r="H34" s="22">
        <f t="shared" si="0"/>
        <v>1496297687</v>
      </c>
      <c r="I34" s="4">
        <f t="shared" si="1"/>
        <v>134426.16898751236</v>
      </c>
      <c r="J34" s="8">
        <f t="shared" si="2"/>
        <v>11.808770397846223</v>
      </c>
      <c r="K34" s="8">
        <f t="shared" si="3"/>
        <v>9.3174892874932258</v>
      </c>
      <c r="L34" s="8">
        <f t="shared" si="4"/>
        <v>12.068774166336407</v>
      </c>
    </row>
    <row r="35" spans="1:12" x14ac:dyDescent="0.3">
      <c r="A35">
        <v>1710487</v>
      </c>
      <c r="B35" t="s">
        <v>44</v>
      </c>
      <c r="C35">
        <v>35708</v>
      </c>
      <c r="D35">
        <v>56727</v>
      </c>
      <c r="E35">
        <v>655531900</v>
      </c>
      <c r="F35">
        <v>338106875</v>
      </c>
      <c r="G35" s="9">
        <v>1</v>
      </c>
      <c r="H35" s="22">
        <f t="shared" si="0"/>
        <v>993638775</v>
      </c>
      <c r="I35" s="4">
        <f t="shared" si="1"/>
        <v>27826.783213845636</v>
      </c>
      <c r="J35" s="8">
        <f t="shared" si="2"/>
        <v>10.233754260841243</v>
      </c>
      <c r="K35" s="8">
        <f t="shared" si="3"/>
        <v>10.483130032299252</v>
      </c>
      <c r="L35" s="8">
        <f t="shared" si="4"/>
        <v>10.94600556684933</v>
      </c>
    </row>
    <row r="36" spans="1:12" x14ac:dyDescent="0.3">
      <c r="A36">
        <v>1710513</v>
      </c>
      <c r="B36" t="s">
        <v>45</v>
      </c>
      <c r="C36">
        <v>7193</v>
      </c>
      <c r="D36">
        <v>55717</v>
      </c>
      <c r="E36">
        <v>71574205</v>
      </c>
      <c r="F36">
        <v>69516919</v>
      </c>
      <c r="G36" s="9">
        <v>0.54448398576512458</v>
      </c>
      <c r="H36" s="22">
        <f t="shared" si="0"/>
        <v>141091124</v>
      </c>
      <c r="I36" s="4">
        <f t="shared" si="1"/>
        <v>19615.059641317948</v>
      </c>
      <c r="J36" s="8">
        <f t="shared" si="2"/>
        <v>9.884052899236428</v>
      </c>
      <c r="K36" s="8">
        <f t="shared" si="3"/>
        <v>8.8808636098673563</v>
      </c>
      <c r="L36" s="8">
        <f t="shared" si="4"/>
        <v>10.928040585812553</v>
      </c>
    </row>
    <row r="37" spans="1:12" x14ac:dyDescent="0.3">
      <c r="A37">
        <v>1710906</v>
      </c>
      <c r="B37" t="s">
        <v>46</v>
      </c>
      <c r="C37">
        <v>10556</v>
      </c>
      <c r="D37">
        <v>192432</v>
      </c>
      <c r="E37">
        <v>33868140</v>
      </c>
      <c r="F37">
        <v>534885314</v>
      </c>
      <c r="G37" s="9">
        <v>0</v>
      </c>
      <c r="H37" s="22">
        <f t="shared" si="0"/>
        <v>568753454</v>
      </c>
      <c r="I37" s="4">
        <f t="shared" si="1"/>
        <v>53879.637552103071</v>
      </c>
      <c r="J37" s="8">
        <f t="shared" si="2"/>
        <v>10.894507903554812</v>
      </c>
      <c r="K37" s="8">
        <f t="shared" si="3"/>
        <v>9.2644496976232151</v>
      </c>
      <c r="L37" s="8">
        <f t="shared" si="4"/>
        <v>12.167498123550399</v>
      </c>
    </row>
    <row r="38" spans="1:12" x14ac:dyDescent="0.3">
      <c r="A38">
        <v>1711332</v>
      </c>
      <c r="B38" t="s">
        <v>47</v>
      </c>
      <c r="C38">
        <v>39656</v>
      </c>
      <c r="D38">
        <v>103525</v>
      </c>
      <c r="E38">
        <v>916436313</v>
      </c>
      <c r="F38">
        <v>1448338645</v>
      </c>
      <c r="G38" s="9">
        <v>0.16685903547950018</v>
      </c>
      <c r="H38" s="22">
        <f t="shared" si="0"/>
        <v>2364774958</v>
      </c>
      <c r="I38" s="4">
        <f t="shared" si="1"/>
        <v>59632.210964292921</v>
      </c>
      <c r="J38" s="8">
        <f t="shared" si="2"/>
        <v>10.995951159482653</v>
      </c>
      <c r="K38" s="8">
        <f t="shared" si="3"/>
        <v>10.58799753970041</v>
      </c>
      <c r="L38" s="8">
        <f t="shared" si="4"/>
        <v>11.547568408413769</v>
      </c>
    </row>
    <row r="39" spans="1:12" x14ac:dyDescent="0.3">
      <c r="A39">
        <v>1711358</v>
      </c>
      <c r="B39" t="s">
        <v>48</v>
      </c>
      <c r="C39">
        <v>37834</v>
      </c>
      <c r="D39">
        <v>82866</v>
      </c>
      <c r="E39">
        <v>556175021</v>
      </c>
      <c r="F39">
        <v>744568609</v>
      </c>
      <c r="G39" s="9">
        <v>0.72645657267725039</v>
      </c>
      <c r="H39" s="22">
        <f t="shared" si="0"/>
        <v>1300743630</v>
      </c>
      <c r="I39" s="4">
        <f t="shared" si="1"/>
        <v>34380.283078712273</v>
      </c>
      <c r="J39" s="8">
        <f t="shared" si="2"/>
        <v>10.44523851272238</v>
      </c>
      <c r="K39" s="8">
        <f t="shared" si="3"/>
        <v>10.540963448225609</v>
      </c>
      <c r="L39" s="8">
        <f t="shared" si="4"/>
        <v>11.324980124305984</v>
      </c>
    </row>
    <row r="40" spans="1:12" x14ac:dyDescent="0.3">
      <c r="A40">
        <v>1711592</v>
      </c>
      <c r="B40" t="s">
        <v>49</v>
      </c>
      <c r="C40">
        <v>17880</v>
      </c>
      <c r="D40">
        <v>107158</v>
      </c>
      <c r="E40">
        <v>213354977</v>
      </c>
      <c r="F40">
        <v>601357200</v>
      </c>
      <c r="G40" s="9">
        <v>0</v>
      </c>
      <c r="H40" s="22">
        <f t="shared" si="0"/>
        <v>814712177</v>
      </c>
      <c r="I40" s="4">
        <f t="shared" si="1"/>
        <v>45565.557997762866</v>
      </c>
      <c r="J40" s="8">
        <f t="shared" si="2"/>
        <v>10.726907403047779</v>
      </c>
      <c r="K40" s="8">
        <f t="shared" si="3"/>
        <v>9.791438048727505</v>
      </c>
      <c r="L40" s="8">
        <f t="shared" si="4"/>
        <v>11.582059659803898</v>
      </c>
    </row>
    <row r="41" spans="1:12" x14ac:dyDescent="0.3">
      <c r="A41">
        <v>1712476</v>
      </c>
      <c r="B41" t="s">
        <v>50</v>
      </c>
      <c r="C41">
        <v>13807</v>
      </c>
      <c r="D41">
        <v>112771</v>
      </c>
      <c r="E41">
        <v>267064103</v>
      </c>
      <c r="F41">
        <v>509560875</v>
      </c>
      <c r="G41" s="9">
        <v>0</v>
      </c>
      <c r="H41" s="22">
        <f t="shared" si="0"/>
        <v>776624978</v>
      </c>
      <c r="I41" s="4">
        <f t="shared" si="1"/>
        <v>56248.640399797201</v>
      </c>
      <c r="J41" s="8">
        <f t="shared" si="2"/>
        <v>10.93753714910428</v>
      </c>
      <c r="K41" s="8">
        <f t="shared" si="3"/>
        <v>9.5329309889161529</v>
      </c>
      <c r="L41" s="8">
        <f t="shared" si="4"/>
        <v>11.633114492793649</v>
      </c>
    </row>
    <row r="42" spans="1:12" x14ac:dyDescent="0.3">
      <c r="A42">
        <v>1714000</v>
      </c>
      <c r="B42" t="s">
        <v>51</v>
      </c>
      <c r="C42">
        <v>2721914</v>
      </c>
      <c r="D42">
        <v>71673</v>
      </c>
      <c r="E42">
        <v>36732418010</v>
      </c>
      <c r="F42">
        <v>96895515510</v>
      </c>
      <c r="G42" s="9">
        <v>0.62405129937940307</v>
      </c>
      <c r="H42" s="22">
        <f t="shared" si="0"/>
        <v>133627933520</v>
      </c>
      <c r="I42" s="4">
        <f t="shared" si="1"/>
        <v>49093.370885340242</v>
      </c>
      <c r="J42" s="8">
        <f t="shared" si="2"/>
        <v>10.801479292149073</v>
      </c>
      <c r="K42" s="8">
        <f t="shared" si="3"/>
        <v>14.816845867278564</v>
      </c>
      <c r="L42" s="8">
        <f t="shared" si="4"/>
        <v>11.179869386630131</v>
      </c>
    </row>
    <row r="43" spans="1:12" x14ac:dyDescent="0.3">
      <c r="A43">
        <v>1714026</v>
      </c>
      <c r="B43" t="s">
        <v>52</v>
      </c>
      <c r="C43">
        <v>27366</v>
      </c>
      <c r="D43">
        <v>56755</v>
      </c>
      <c r="E43">
        <v>262161678</v>
      </c>
      <c r="F43">
        <v>346815859</v>
      </c>
      <c r="G43" s="9">
        <v>0.77678311499272201</v>
      </c>
      <c r="H43" s="22">
        <f t="shared" si="0"/>
        <v>608977537</v>
      </c>
      <c r="I43" s="4">
        <f t="shared" si="1"/>
        <v>22253.070854344809</v>
      </c>
      <c r="J43" s="8">
        <f t="shared" si="2"/>
        <v>10.010235293996674</v>
      </c>
      <c r="K43" s="8">
        <f t="shared" si="3"/>
        <v>10.217056645939756</v>
      </c>
      <c r="L43" s="8">
        <f t="shared" si="4"/>
        <v>10.94649903718944</v>
      </c>
    </row>
    <row r="44" spans="1:12" x14ac:dyDescent="0.3">
      <c r="A44">
        <v>1714065</v>
      </c>
      <c r="B44" t="s">
        <v>53</v>
      </c>
      <c r="C44">
        <v>14284</v>
      </c>
      <c r="D44">
        <v>65168</v>
      </c>
      <c r="E44">
        <v>391796459</v>
      </c>
      <c r="F44">
        <v>315263086</v>
      </c>
      <c r="G44" s="9">
        <v>0.57756530173907017</v>
      </c>
      <c r="H44" s="22">
        <f t="shared" si="0"/>
        <v>707059545</v>
      </c>
      <c r="I44" s="4">
        <f t="shared" si="1"/>
        <v>49500.108162979559</v>
      </c>
      <c r="J44" s="8">
        <f t="shared" si="2"/>
        <v>10.809730133665093</v>
      </c>
      <c r="K44" s="8">
        <f t="shared" si="3"/>
        <v>9.5668953087143382</v>
      </c>
      <c r="L44" s="8">
        <f t="shared" si="4"/>
        <v>11.084723829888194</v>
      </c>
    </row>
    <row r="45" spans="1:12" x14ac:dyDescent="0.3">
      <c r="A45">
        <v>1714351</v>
      </c>
      <c r="B45" t="s">
        <v>54</v>
      </c>
      <c r="C45">
        <v>84189</v>
      </c>
      <c r="D45">
        <v>64325</v>
      </c>
      <c r="E45">
        <v>1054051558</v>
      </c>
      <c r="F45">
        <v>767835453</v>
      </c>
      <c r="G45" s="9">
        <v>1</v>
      </c>
      <c r="H45" s="22">
        <f t="shared" si="0"/>
        <v>1821887011</v>
      </c>
      <c r="I45" s="4">
        <f t="shared" si="1"/>
        <v>21640.440093123805</v>
      </c>
      <c r="J45" s="8">
        <f t="shared" si="2"/>
        <v>9.9823190697741317</v>
      </c>
      <c r="K45" s="8">
        <f t="shared" si="3"/>
        <v>11.34081955036593</v>
      </c>
      <c r="L45" s="8">
        <f t="shared" si="4"/>
        <v>11.071703637149945</v>
      </c>
    </row>
    <row r="46" spans="1:12" x14ac:dyDescent="0.3">
      <c r="A46">
        <v>1714572</v>
      </c>
      <c r="B46" t="s">
        <v>55</v>
      </c>
      <c r="C46">
        <v>8658</v>
      </c>
      <c r="D46">
        <v>115923</v>
      </c>
      <c r="E46">
        <v>116817640</v>
      </c>
      <c r="F46">
        <v>639287457</v>
      </c>
      <c r="G46" s="9">
        <v>0</v>
      </c>
      <c r="H46" s="22">
        <f t="shared" si="0"/>
        <v>756105097</v>
      </c>
      <c r="I46" s="4">
        <f t="shared" si="1"/>
        <v>87330.226033726038</v>
      </c>
      <c r="J46" s="8">
        <f t="shared" si="2"/>
        <v>11.377451913675653</v>
      </c>
      <c r="K46" s="8">
        <f t="shared" si="3"/>
        <v>9.0662390280019256</v>
      </c>
      <c r="L46" s="8">
        <f t="shared" si="4"/>
        <v>11.660681456576869</v>
      </c>
    </row>
    <row r="47" spans="1:12" x14ac:dyDescent="0.3">
      <c r="A47">
        <v>1715170</v>
      </c>
      <c r="B47" t="s">
        <v>56</v>
      </c>
      <c r="C47">
        <v>5218</v>
      </c>
      <c r="D47">
        <v>77939</v>
      </c>
      <c r="E47">
        <v>107552</v>
      </c>
      <c r="F47">
        <v>143391409</v>
      </c>
      <c r="G47" s="9">
        <v>0</v>
      </c>
      <c r="H47" s="22">
        <f t="shared" si="0"/>
        <v>143498961</v>
      </c>
      <c r="I47" s="4">
        <f t="shared" si="1"/>
        <v>27500.75910310464</v>
      </c>
      <c r="J47" s="8">
        <f t="shared" si="2"/>
        <v>10.221968887022946</v>
      </c>
      <c r="K47" s="8">
        <f t="shared" si="3"/>
        <v>8.5598694656966732</v>
      </c>
      <c r="L47" s="8">
        <f t="shared" si="4"/>
        <v>11.263681748428045</v>
      </c>
    </row>
    <row r="48" spans="1:12" x14ac:dyDescent="0.3">
      <c r="A48">
        <v>1716691</v>
      </c>
      <c r="B48" t="s">
        <v>57</v>
      </c>
      <c r="C48">
        <v>16578</v>
      </c>
      <c r="D48">
        <v>73554</v>
      </c>
      <c r="E48">
        <v>237868967</v>
      </c>
      <c r="F48">
        <v>185972734</v>
      </c>
      <c r="G48" s="9">
        <v>0.43540983606557376</v>
      </c>
      <c r="H48" s="22">
        <f t="shared" si="0"/>
        <v>423841701</v>
      </c>
      <c r="I48" s="4">
        <f t="shared" si="1"/>
        <v>25566.515924719508</v>
      </c>
      <c r="J48" s="8">
        <f t="shared" si="2"/>
        <v>10.149038802635417</v>
      </c>
      <c r="K48" s="8">
        <f t="shared" si="3"/>
        <v>9.7158317941514714</v>
      </c>
      <c r="L48" s="8">
        <f t="shared" si="4"/>
        <v>11.205775109323049</v>
      </c>
    </row>
    <row r="49" spans="1:12" x14ac:dyDescent="0.3">
      <c r="A49">
        <v>1716873</v>
      </c>
      <c r="B49" t="s">
        <v>58</v>
      </c>
      <c r="C49">
        <v>6322</v>
      </c>
      <c r="D49">
        <v>78603</v>
      </c>
      <c r="E49">
        <v>785705468</v>
      </c>
      <c r="F49">
        <v>334518488</v>
      </c>
      <c r="G49" s="9">
        <v>0</v>
      </c>
      <c r="H49" s="22">
        <f t="shared" si="0"/>
        <v>1120223956</v>
      </c>
      <c r="I49" s="4">
        <f t="shared" si="1"/>
        <v>177194.55172413794</v>
      </c>
      <c r="J49" s="8">
        <f t="shared" si="2"/>
        <v>12.085003570202659</v>
      </c>
      <c r="K49" s="8">
        <f t="shared" si="3"/>
        <v>8.7517908927755634</v>
      </c>
      <c r="L49" s="8">
        <f t="shared" si="4"/>
        <v>11.272165145627852</v>
      </c>
    </row>
    <row r="50" spans="1:12" x14ac:dyDescent="0.3">
      <c r="A50">
        <v>1717458</v>
      </c>
      <c r="B50" t="s">
        <v>59</v>
      </c>
      <c r="C50">
        <v>19886</v>
      </c>
      <c r="D50">
        <v>68377</v>
      </c>
      <c r="E50">
        <v>286987451</v>
      </c>
      <c r="F50">
        <v>450649483</v>
      </c>
      <c r="G50" s="9">
        <v>4.8878244293464976E-5</v>
      </c>
      <c r="H50" s="22">
        <f t="shared" si="0"/>
        <v>737636934</v>
      </c>
      <c r="I50" s="4">
        <f t="shared" si="1"/>
        <v>37093.278386804785</v>
      </c>
      <c r="J50" s="8">
        <f t="shared" si="2"/>
        <v>10.521191056623429</v>
      </c>
      <c r="K50" s="8">
        <f t="shared" si="3"/>
        <v>9.8977712455400191</v>
      </c>
      <c r="L50" s="8">
        <f t="shared" si="4"/>
        <v>11.132791789753535</v>
      </c>
    </row>
    <row r="51" spans="1:12" x14ac:dyDescent="0.3">
      <c r="A51">
        <v>1717497</v>
      </c>
      <c r="B51" t="s">
        <v>60</v>
      </c>
      <c r="C51">
        <v>10737</v>
      </c>
      <c r="D51">
        <v>73219</v>
      </c>
      <c r="E51">
        <v>521700235</v>
      </c>
      <c r="F51">
        <v>344567164</v>
      </c>
      <c r="G51" s="9">
        <v>0.14049510437834842</v>
      </c>
      <c r="H51" s="22">
        <f t="shared" si="0"/>
        <v>866267399</v>
      </c>
      <c r="I51" s="4">
        <f t="shared" si="1"/>
        <v>80680.581074788119</v>
      </c>
      <c r="J51" s="8">
        <f t="shared" si="2"/>
        <v>11.298253194258228</v>
      </c>
      <c r="K51" s="8">
        <f t="shared" si="3"/>
        <v>9.281450999434135</v>
      </c>
      <c r="L51" s="8">
        <f t="shared" si="4"/>
        <v>11.201210229110327</v>
      </c>
    </row>
    <row r="52" spans="1:12" x14ac:dyDescent="0.3">
      <c r="A52">
        <v>1717523</v>
      </c>
      <c r="B52" t="s">
        <v>61</v>
      </c>
      <c r="C52">
        <v>8425</v>
      </c>
      <c r="D52">
        <v>91549</v>
      </c>
      <c r="E52">
        <v>116055196</v>
      </c>
      <c r="F52">
        <v>188648362</v>
      </c>
      <c r="G52" s="9">
        <v>0</v>
      </c>
      <c r="H52" s="22">
        <f t="shared" si="0"/>
        <v>304703558</v>
      </c>
      <c r="I52" s="4">
        <f t="shared" si="1"/>
        <v>36166.594421364985</v>
      </c>
      <c r="J52" s="8">
        <f t="shared" si="2"/>
        <v>10.495891165726601</v>
      </c>
      <c r="K52" s="8">
        <f t="shared" si="3"/>
        <v>9.0389587552205626</v>
      </c>
      <c r="L52" s="8">
        <f t="shared" si="4"/>
        <v>11.4246296270501</v>
      </c>
    </row>
    <row r="53" spans="1:12" x14ac:dyDescent="0.3">
      <c r="A53">
        <v>1717887</v>
      </c>
      <c r="B53" t="s">
        <v>62</v>
      </c>
      <c r="C53">
        <v>40463</v>
      </c>
      <c r="D53">
        <v>103018</v>
      </c>
      <c r="E53">
        <v>1410880731</v>
      </c>
      <c r="F53">
        <v>1392714697</v>
      </c>
      <c r="G53" s="9">
        <v>8.9671956095259381E-2</v>
      </c>
      <c r="H53" s="22">
        <f t="shared" si="0"/>
        <v>2803595428</v>
      </c>
      <c r="I53" s="4">
        <f t="shared" si="1"/>
        <v>69287.878506289693</v>
      </c>
      <c r="J53" s="8">
        <f t="shared" si="2"/>
        <v>11.146025256549722</v>
      </c>
      <c r="K53" s="8">
        <f t="shared" si="3"/>
        <v>10.608143255278941</v>
      </c>
      <c r="L53" s="8">
        <f t="shared" si="4"/>
        <v>11.542659009225051</v>
      </c>
    </row>
    <row r="54" spans="1:12" x14ac:dyDescent="0.3">
      <c r="A54">
        <v>1718628</v>
      </c>
      <c r="B54" t="s">
        <v>63</v>
      </c>
      <c r="C54">
        <v>21953</v>
      </c>
      <c r="D54">
        <v>110546</v>
      </c>
      <c r="E54">
        <v>410759852</v>
      </c>
      <c r="F54">
        <v>1003457979</v>
      </c>
      <c r="G54" s="9">
        <v>0</v>
      </c>
      <c r="H54" s="22">
        <f t="shared" si="0"/>
        <v>1414217831</v>
      </c>
      <c r="I54" s="4">
        <f t="shared" si="1"/>
        <v>64420.253769416478</v>
      </c>
      <c r="J54" s="8">
        <f t="shared" si="2"/>
        <v>11.073183362172937</v>
      </c>
      <c r="K54" s="8">
        <f t="shared" si="3"/>
        <v>9.9966590834239231</v>
      </c>
      <c r="L54" s="8">
        <f t="shared" si="4"/>
        <v>11.613187002908232</v>
      </c>
    </row>
    <row r="55" spans="1:12" x14ac:dyDescent="0.3">
      <c r="A55">
        <v>1719083</v>
      </c>
      <c r="B55" t="s">
        <v>64</v>
      </c>
      <c r="C55">
        <v>3694</v>
      </c>
      <c r="D55">
        <v>172586</v>
      </c>
      <c r="E55">
        <v>198625933</v>
      </c>
      <c r="F55">
        <v>284766439</v>
      </c>
      <c r="G55" s="9">
        <v>0</v>
      </c>
      <c r="H55" s="22">
        <f t="shared" si="0"/>
        <v>483392372</v>
      </c>
      <c r="I55" s="4">
        <f t="shared" si="1"/>
        <v>130858.79047103411</v>
      </c>
      <c r="J55" s="8">
        <f t="shared" si="2"/>
        <v>11.78187408545754</v>
      </c>
      <c r="K55" s="8">
        <f t="shared" si="3"/>
        <v>8.2144651607591861</v>
      </c>
      <c r="L55" s="8">
        <f t="shared" si="4"/>
        <v>12.058650941943066</v>
      </c>
    </row>
    <row r="56" spans="1:12" x14ac:dyDescent="0.3">
      <c r="A56">
        <v>1718992</v>
      </c>
      <c r="B56" t="s">
        <v>65</v>
      </c>
      <c r="C56">
        <v>19173</v>
      </c>
      <c r="D56">
        <v>185762</v>
      </c>
      <c r="E56">
        <v>557652702</v>
      </c>
      <c r="F56">
        <v>1520213882</v>
      </c>
      <c r="G56" s="9">
        <v>0</v>
      </c>
      <c r="H56" s="22">
        <f t="shared" si="0"/>
        <v>2077866584</v>
      </c>
      <c r="I56" s="4">
        <f t="shared" si="1"/>
        <v>108374.61972565587</v>
      </c>
      <c r="J56" s="8">
        <f t="shared" si="2"/>
        <v>11.593349205201539</v>
      </c>
      <c r="K56" s="8">
        <f t="shared" si="3"/>
        <v>9.8612583183183915</v>
      </c>
      <c r="L56" s="8">
        <f t="shared" si="4"/>
        <v>12.132221563454292</v>
      </c>
    </row>
    <row r="57" spans="1:12" x14ac:dyDescent="0.3">
      <c r="A57">
        <v>1719642</v>
      </c>
      <c r="B57" t="s">
        <v>66</v>
      </c>
      <c r="C57">
        <v>60087</v>
      </c>
      <c r="D57">
        <v>86552</v>
      </c>
      <c r="E57">
        <v>1479832242</v>
      </c>
      <c r="F57">
        <v>2703737638</v>
      </c>
      <c r="G57" s="9">
        <v>0.14597445405850845</v>
      </c>
      <c r="H57" s="22">
        <f t="shared" si="0"/>
        <v>4183569880</v>
      </c>
      <c r="I57" s="4">
        <f t="shared" si="1"/>
        <v>69625.208114900059</v>
      </c>
      <c r="J57" s="8">
        <f t="shared" si="2"/>
        <v>11.150881966308063</v>
      </c>
      <c r="K57" s="8">
        <f t="shared" si="3"/>
        <v>11.003548790969342</v>
      </c>
      <c r="L57" s="8">
        <f t="shared" si="4"/>
        <v>11.368500668367409</v>
      </c>
    </row>
    <row r="58" spans="1:12" x14ac:dyDescent="0.3">
      <c r="A58">
        <v>1719837</v>
      </c>
      <c r="B58" t="s">
        <v>67</v>
      </c>
      <c r="C58">
        <v>2861</v>
      </c>
      <c r="D58">
        <v>67167</v>
      </c>
      <c r="E58">
        <v>13363577</v>
      </c>
      <c r="F58">
        <v>60674213</v>
      </c>
      <c r="G58" s="9">
        <v>0</v>
      </c>
      <c r="H58" s="22">
        <f t="shared" si="0"/>
        <v>74037790</v>
      </c>
      <c r="I58" s="4">
        <f t="shared" si="1"/>
        <v>25878.290807409998</v>
      </c>
      <c r="J58" s="8">
        <f t="shared" si="2"/>
        <v>10.161159703443563</v>
      </c>
      <c r="K58" s="8">
        <f t="shared" si="3"/>
        <v>7.95892649305011</v>
      </c>
      <c r="L58" s="8">
        <f t="shared" si="4"/>
        <v>11.114937334467607</v>
      </c>
    </row>
    <row r="59" spans="1:12" x14ac:dyDescent="0.3">
      <c r="A59">
        <v>1720149</v>
      </c>
      <c r="B59" t="s">
        <v>68</v>
      </c>
      <c r="C59">
        <v>3017</v>
      </c>
      <c r="D59">
        <v>57823</v>
      </c>
      <c r="E59">
        <v>28666707</v>
      </c>
      <c r="F59">
        <v>33122687</v>
      </c>
      <c r="G59" s="9">
        <v>1</v>
      </c>
      <c r="H59" s="22">
        <f t="shared" si="0"/>
        <v>61789394</v>
      </c>
      <c r="I59" s="4">
        <f t="shared" si="1"/>
        <v>20480.409015578389</v>
      </c>
      <c r="J59" s="8">
        <f t="shared" si="2"/>
        <v>9.9272240504178058</v>
      </c>
      <c r="K59" s="8">
        <f t="shared" si="3"/>
        <v>8.0120182391590617</v>
      </c>
      <c r="L59" s="8">
        <f t="shared" si="4"/>
        <v>10.965141899385193</v>
      </c>
    </row>
    <row r="60" spans="1:12" x14ac:dyDescent="0.3">
      <c r="A60">
        <v>1720292</v>
      </c>
      <c r="B60" t="s">
        <v>69</v>
      </c>
      <c r="C60">
        <v>21283</v>
      </c>
      <c r="D60">
        <v>54748</v>
      </c>
      <c r="E60">
        <v>183361329</v>
      </c>
      <c r="F60">
        <v>219052549</v>
      </c>
      <c r="G60" s="9">
        <v>1</v>
      </c>
      <c r="H60" s="22">
        <f t="shared" si="0"/>
        <v>402413878</v>
      </c>
      <c r="I60" s="4">
        <f t="shared" si="1"/>
        <v>18907.761029929992</v>
      </c>
      <c r="J60" s="8">
        <f t="shared" si="2"/>
        <v>9.8473277532638708</v>
      </c>
      <c r="K60" s="8">
        <f t="shared" si="3"/>
        <v>9.9656639109628031</v>
      </c>
      <c r="L60" s="8">
        <f t="shared" si="4"/>
        <v>10.910496117331157</v>
      </c>
    </row>
    <row r="61" spans="1:12" x14ac:dyDescent="0.3">
      <c r="A61">
        <v>1720591</v>
      </c>
      <c r="B61" t="s">
        <v>70</v>
      </c>
      <c r="C61">
        <v>49996</v>
      </c>
      <c r="D61">
        <v>115461</v>
      </c>
      <c r="E61">
        <v>1522066619</v>
      </c>
      <c r="F61">
        <v>2961321416</v>
      </c>
      <c r="G61" s="9">
        <v>0</v>
      </c>
      <c r="H61" s="22">
        <f t="shared" si="0"/>
        <v>4483388035</v>
      </c>
      <c r="I61" s="4">
        <f t="shared" si="1"/>
        <v>89674.934694775584</v>
      </c>
      <c r="J61" s="8">
        <f t="shared" si="2"/>
        <v>11.403946574156846</v>
      </c>
      <c r="K61" s="8">
        <f t="shared" si="3"/>
        <v>10.819698281210112</v>
      </c>
      <c r="L61" s="8">
        <f t="shared" si="4"/>
        <v>11.656688089585559</v>
      </c>
    </row>
    <row r="62" spans="1:12" x14ac:dyDescent="0.3">
      <c r="A62">
        <v>1721696</v>
      </c>
      <c r="B62" t="s">
        <v>71</v>
      </c>
      <c r="C62">
        <v>3157</v>
      </c>
      <c r="D62">
        <v>71116</v>
      </c>
      <c r="E62">
        <v>201103101</v>
      </c>
      <c r="F62">
        <v>122132626</v>
      </c>
      <c r="G62" s="9">
        <v>6.9796954314720813E-3</v>
      </c>
      <c r="H62" s="22">
        <f t="shared" si="0"/>
        <v>323235727</v>
      </c>
      <c r="I62" s="4">
        <f t="shared" si="1"/>
        <v>102386.98986379475</v>
      </c>
      <c r="J62" s="8">
        <f t="shared" si="2"/>
        <v>11.536514931404362</v>
      </c>
      <c r="K62" s="8">
        <f t="shared" si="3"/>
        <v>8.0573774885579912</v>
      </c>
      <c r="L62" s="8">
        <f t="shared" si="4"/>
        <v>11.172067625636462</v>
      </c>
    </row>
    <row r="63" spans="1:12" x14ac:dyDescent="0.3">
      <c r="A63">
        <v>1721904</v>
      </c>
      <c r="B63" t="s">
        <v>72</v>
      </c>
      <c r="C63">
        <v>1341</v>
      </c>
      <c r="D63">
        <v>53346</v>
      </c>
      <c r="E63">
        <v>6493498</v>
      </c>
      <c r="F63">
        <v>22401136</v>
      </c>
      <c r="G63" s="9">
        <v>0</v>
      </c>
      <c r="H63" s="22">
        <f t="shared" si="0"/>
        <v>28894634</v>
      </c>
      <c r="I63" s="4">
        <f t="shared" si="1"/>
        <v>21547.079791200598</v>
      </c>
      <c r="J63" s="8">
        <f t="shared" si="2"/>
        <v>9.9779955778208098</v>
      </c>
      <c r="K63" s="8">
        <f t="shared" si="3"/>
        <v>7.2011708832816783</v>
      </c>
      <c r="L63" s="8">
        <f t="shared" si="4"/>
        <v>10.884554277349194</v>
      </c>
    </row>
    <row r="64" spans="1:12" x14ac:dyDescent="0.3">
      <c r="A64">
        <v>1722931</v>
      </c>
      <c r="B64" t="s">
        <v>73</v>
      </c>
      <c r="C64">
        <v>5958</v>
      </c>
      <c r="D64">
        <v>106347</v>
      </c>
      <c r="E64">
        <v>145360487</v>
      </c>
      <c r="F64">
        <v>226905737</v>
      </c>
      <c r="G64" s="9">
        <v>0</v>
      </c>
      <c r="H64" s="22">
        <f t="shared" si="0"/>
        <v>372266224</v>
      </c>
      <c r="I64" s="4">
        <f t="shared" si="1"/>
        <v>62481.742866733803</v>
      </c>
      <c r="J64" s="8">
        <f t="shared" si="2"/>
        <v>11.04262967891859</v>
      </c>
      <c r="K64" s="8">
        <f t="shared" si="3"/>
        <v>8.6924901332732283</v>
      </c>
      <c r="L64" s="8">
        <f t="shared" si="4"/>
        <v>11.574462611485798</v>
      </c>
    </row>
    <row r="65" spans="1:12" x14ac:dyDescent="0.3">
      <c r="A65">
        <v>1723074</v>
      </c>
      <c r="B65" t="s">
        <v>74</v>
      </c>
      <c r="C65">
        <v>114190</v>
      </c>
      <c r="D65">
        <v>85998</v>
      </c>
      <c r="E65">
        <v>2079119247</v>
      </c>
      <c r="F65">
        <v>3181718151</v>
      </c>
      <c r="G65" s="9">
        <v>0.5655287159072101</v>
      </c>
      <c r="H65" s="22">
        <f t="shared" si="0"/>
        <v>5260837398</v>
      </c>
      <c r="I65" s="4">
        <f t="shared" si="1"/>
        <v>46070.911620982573</v>
      </c>
      <c r="J65" s="8">
        <f t="shared" si="2"/>
        <v>10.737937045469863</v>
      </c>
      <c r="K65" s="8">
        <f t="shared" si="3"/>
        <v>11.645619006695695</v>
      </c>
      <c r="L65" s="8">
        <f t="shared" si="4"/>
        <v>11.36207931915127</v>
      </c>
    </row>
    <row r="66" spans="1:12" x14ac:dyDescent="0.3">
      <c r="A66">
        <v>1723256</v>
      </c>
      <c r="B66" t="s">
        <v>75</v>
      </c>
      <c r="C66">
        <v>32498</v>
      </c>
      <c r="D66">
        <v>93832</v>
      </c>
      <c r="E66">
        <v>1469154161</v>
      </c>
      <c r="F66">
        <v>2542052442</v>
      </c>
      <c r="G66" s="9">
        <v>2.1028891868828479E-2</v>
      </c>
      <c r="H66" s="22">
        <f t="shared" ref="H66:H129" si="5">E66+F66</f>
        <v>4011206603</v>
      </c>
      <c r="I66" s="4">
        <f t="shared" ref="I66:I129" si="6">H66/C66</f>
        <v>123429.33728229429</v>
      </c>
      <c r="J66" s="8">
        <f t="shared" ref="J66:J129" si="7">LN(I66)</f>
        <v>11.723424103545032</v>
      </c>
      <c r="K66" s="8">
        <f t="shared" ref="K66:K129" si="8">LN(C66)</f>
        <v>10.388933827962722</v>
      </c>
      <c r="L66" s="8">
        <f t="shared" ref="L66:L129" si="9">LN(D66)</f>
        <v>11.44926122820134</v>
      </c>
    </row>
    <row r="67" spans="1:12" x14ac:dyDescent="0.3">
      <c r="A67">
        <v>1723620</v>
      </c>
      <c r="B67" t="s">
        <v>76</v>
      </c>
      <c r="C67">
        <v>45648</v>
      </c>
      <c r="D67">
        <v>143492</v>
      </c>
      <c r="E67">
        <v>1454404591</v>
      </c>
      <c r="F67">
        <v>2980462139</v>
      </c>
      <c r="G67" s="9">
        <v>0</v>
      </c>
      <c r="H67" s="22">
        <f t="shared" si="5"/>
        <v>4434866730</v>
      </c>
      <c r="I67" s="4">
        <f t="shared" si="6"/>
        <v>97153.582413249213</v>
      </c>
      <c r="J67" s="8">
        <f t="shared" si="7"/>
        <v>11.484048329197762</v>
      </c>
      <c r="K67" s="8">
        <f t="shared" si="8"/>
        <v>10.728715073453282</v>
      </c>
      <c r="L67" s="8">
        <f t="shared" si="9"/>
        <v>11.874034563498853</v>
      </c>
    </row>
    <row r="68" spans="1:12" x14ac:dyDescent="0.3">
      <c r="A68">
        <v>1723724</v>
      </c>
      <c r="B68" t="s">
        <v>77</v>
      </c>
      <c r="C68">
        <v>24281</v>
      </c>
      <c r="D68">
        <v>75784</v>
      </c>
      <c r="E68">
        <v>240084049</v>
      </c>
      <c r="F68">
        <v>628762593</v>
      </c>
      <c r="G68" s="9">
        <v>0.40736511561518696</v>
      </c>
      <c r="H68" s="22">
        <f t="shared" si="5"/>
        <v>868846642</v>
      </c>
      <c r="I68" s="4">
        <f t="shared" si="6"/>
        <v>35782.984308718755</v>
      </c>
      <c r="J68" s="8">
        <f t="shared" si="7"/>
        <v>10.485227760759448</v>
      </c>
      <c r="K68" s="8">
        <f t="shared" si="8"/>
        <v>10.097449430486758</v>
      </c>
      <c r="L68" s="8">
        <f t="shared" si="9"/>
        <v>11.235642467555371</v>
      </c>
    </row>
    <row r="69" spans="1:12" x14ac:dyDescent="0.3">
      <c r="A69">
        <v>1723945</v>
      </c>
      <c r="B69" t="s">
        <v>78</v>
      </c>
      <c r="C69">
        <v>2315</v>
      </c>
      <c r="D69">
        <v>78214</v>
      </c>
      <c r="E69">
        <v>17576816</v>
      </c>
      <c r="F69">
        <v>187214672</v>
      </c>
      <c r="G69" s="9">
        <v>0</v>
      </c>
      <c r="H69" s="22">
        <f t="shared" si="5"/>
        <v>204791488</v>
      </c>
      <c r="I69" s="4">
        <f t="shared" si="6"/>
        <v>88462.845788336926</v>
      </c>
      <c r="J69" s="8">
        <f t="shared" si="7"/>
        <v>11.390337921245548</v>
      </c>
      <c r="K69" s="8">
        <f t="shared" si="8"/>
        <v>7.7471649665203346</v>
      </c>
      <c r="L69" s="8">
        <f t="shared" si="9"/>
        <v>11.267203938642771</v>
      </c>
    </row>
    <row r="70" spans="1:12" x14ac:dyDescent="0.3">
      <c r="A70">
        <v>1724582</v>
      </c>
      <c r="B70" t="s">
        <v>79</v>
      </c>
      <c r="C70">
        <v>77181</v>
      </c>
      <c r="D70">
        <v>93188</v>
      </c>
      <c r="E70">
        <v>1298730913</v>
      </c>
      <c r="F70">
        <v>3750665439</v>
      </c>
      <c r="G70" s="9">
        <v>7.9656894123671745E-2</v>
      </c>
      <c r="H70" s="22">
        <f t="shared" si="5"/>
        <v>5049396352</v>
      </c>
      <c r="I70" s="4">
        <f t="shared" si="6"/>
        <v>65422.789961259892</v>
      </c>
      <c r="J70" s="8">
        <f t="shared" si="7"/>
        <v>11.088625947099253</v>
      </c>
      <c r="K70" s="8">
        <f t="shared" si="8"/>
        <v>11.253908591732213</v>
      </c>
      <c r="L70" s="8">
        <f t="shared" si="9"/>
        <v>11.442374237019193</v>
      </c>
    </row>
    <row r="71" spans="1:12" x14ac:dyDescent="0.3">
      <c r="A71">
        <v>1724634</v>
      </c>
      <c r="B71" t="s">
        <v>80</v>
      </c>
      <c r="C71">
        <v>19730</v>
      </c>
      <c r="D71">
        <v>92266</v>
      </c>
      <c r="E71">
        <v>734684833</v>
      </c>
      <c r="F71">
        <v>433380534</v>
      </c>
      <c r="G71" s="9">
        <v>0.25718297146868574</v>
      </c>
      <c r="H71" s="22">
        <f t="shared" si="5"/>
        <v>1168065367</v>
      </c>
      <c r="I71" s="4">
        <f t="shared" si="6"/>
        <v>59202.502128737964</v>
      </c>
      <c r="J71" s="8">
        <f t="shared" si="7"/>
        <v>10.98871908566707</v>
      </c>
      <c r="K71" s="8">
        <f t="shared" si="8"/>
        <v>9.8898955990166613</v>
      </c>
      <c r="L71" s="8">
        <f t="shared" si="9"/>
        <v>11.432430988597913</v>
      </c>
    </row>
    <row r="72" spans="1:12" x14ac:dyDescent="0.3">
      <c r="A72">
        <v>1726571</v>
      </c>
      <c r="B72" t="s">
        <v>81</v>
      </c>
      <c r="C72">
        <v>9405</v>
      </c>
      <c r="D72">
        <v>140703</v>
      </c>
      <c r="E72">
        <v>114594301</v>
      </c>
      <c r="F72">
        <v>223477388</v>
      </c>
      <c r="G72" s="9">
        <v>0</v>
      </c>
      <c r="H72" s="22">
        <f t="shared" si="5"/>
        <v>338071689</v>
      </c>
      <c r="I72" s="4">
        <f t="shared" si="6"/>
        <v>35945.953110047849</v>
      </c>
      <c r="J72" s="8">
        <f t="shared" si="7"/>
        <v>10.489771786855774</v>
      </c>
      <c r="K72" s="8">
        <f t="shared" si="8"/>
        <v>9.1489967417351306</v>
      </c>
      <c r="L72" s="8">
        <f t="shared" si="9"/>
        <v>11.854406564836792</v>
      </c>
    </row>
    <row r="73" spans="1:12" x14ac:dyDescent="0.3">
      <c r="A73">
        <v>1726710</v>
      </c>
      <c r="B73" t="s">
        <v>82</v>
      </c>
      <c r="C73">
        <v>1618</v>
      </c>
      <c r="D73">
        <v>43086</v>
      </c>
      <c r="E73">
        <v>11292782</v>
      </c>
      <c r="F73">
        <v>14201062</v>
      </c>
      <c r="G73" s="9">
        <v>1</v>
      </c>
      <c r="H73" s="22">
        <f t="shared" si="5"/>
        <v>25493844</v>
      </c>
      <c r="I73" s="4">
        <f t="shared" si="6"/>
        <v>15756.393077873918</v>
      </c>
      <c r="J73" s="8">
        <f t="shared" si="7"/>
        <v>9.6650014716010002</v>
      </c>
      <c r="K73" s="8">
        <f t="shared" si="8"/>
        <v>7.3889460976184367</v>
      </c>
      <c r="L73" s="8">
        <f t="shared" si="9"/>
        <v>10.670953397338373</v>
      </c>
    </row>
    <row r="74" spans="1:12" x14ac:dyDescent="0.3">
      <c r="A74">
        <v>1726935</v>
      </c>
      <c r="B74" t="s">
        <v>83</v>
      </c>
      <c r="C74">
        <v>14165</v>
      </c>
      <c r="D74">
        <v>78625</v>
      </c>
      <c r="E74">
        <v>361539287</v>
      </c>
      <c r="F74">
        <v>389207116</v>
      </c>
      <c r="G74" s="9">
        <v>0</v>
      </c>
      <c r="H74" s="22">
        <f t="shared" si="5"/>
        <v>750746403</v>
      </c>
      <c r="I74" s="4">
        <f t="shared" si="6"/>
        <v>53000.0990469467</v>
      </c>
      <c r="J74" s="8">
        <f t="shared" si="7"/>
        <v>10.878049061342828</v>
      </c>
      <c r="K74" s="8">
        <f t="shared" si="8"/>
        <v>9.5585294122646172</v>
      </c>
      <c r="L74" s="8">
        <f t="shared" si="9"/>
        <v>11.272444994002742</v>
      </c>
    </row>
    <row r="75" spans="1:12" x14ac:dyDescent="0.3">
      <c r="A75">
        <v>1726987</v>
      </c>
      <c r="B75" t="s">
        <v>84</v>
      </c>
      <c r="C75">
        <v>1078</v>
      </c>
      <c r="D75">
        <v>104091</v>
      </c>
      <c r="E75">
        <v>65329631</v>
      </c>
      <c r="F75">
        <v>101400332</v>
      </c>
      <c r="G75" s="9">
        <v>0</v>
      </c>
      <c r="H75" s="22">
        <f t="shared" si="5"/>
        <v>166729963</v>
      </c>
      <c r="I75" s="4">
        <f t="shared" si="6"/>
        <v>154666.01391465677</v>
      </c>
      <c r="J75" s="8">
        <f t="shared" si="7"/>
        <v>11.949023322152003</v>
      </c>
      <c r="K75" s="8">
        <f t="shared" si="8"/>
        <v>6.9828627514689421</v>
      </c>
      <c r="L75" s="8">
        <f t="shared" si="9"/>
        <v>11.55302079553417</v>
      </c>
    </row>
    <row r="76" spans="1:12" x14ac:dyDescent="0.3">
      <c r="A76">
        <v>1727442</v>
      </c>
      <c r="B76" t="s">
        <v>85</v>
      </c>
      <c r="C76">
        <v>10798</v>
      </c>
      <c r="D76">
        <v>65528</v>
      </c>
      <c r="E76">
        <v>381544209</v>
      </c>
      <c r="F76">
        <v>350450627</v>
      </c>
      <c r="G76" s="9">
        <v>0</v>
      </c>
      <c r="H76" s="22">
        <f t="shared" si="5"/>
        <v>731994836</v>
      </c>
      <c r="I76" s="4">
        <f t="shared" si="6"/>
        <v>67789.853306167803</v>
      </c>
      <c r="J76" s="8">
        <f t="shared" si="7"/>
        <v>11.12416780647766</v>
      </c>
      <c r="K76" s="8">
        <f t="shared" si="8"/>
        <v>9.2871162107782315</v>
      </c>
      <c r="L76" s="8">
        <f t="shared" si="9"/>
        <v>11.090232811195438</v>
      </c>
    </row>
    <row r="77" spans="1:12" x14ac:dyDescent="0.3">
      <c r="A77">
        <v>1727533</v>
      </c>
      <c r="B77" t="s">
        <v>86</v>
      </c>
      <c r="C77">
        <v>4600</v>
      </c>
      <c r="D77">
        <v>121705</v>
      </c>
      <c r="E77">
        <v>72429227</v>
      </c>
      <c r="F77">
        <v>167888486</v>
      </c>
      <c r="G77" s="9">
        <v>0</v>
      </c>
      <c r="H77" s="22">
        <f t="shared" si="5"/>
        <v>240317713</v>
      </c>
      <c r="I77" s="4">
        <f t="shared" si="6"/>
        <v>52242.981086956519</v>
      </c>
      <c r="J77" s="8">
        <f t="shared" si="7"/>
        <v>10.863660827539546</v>
      </c>
      <c r="K77" s="8">
        <f t="shared" si="8"/>
        <v>8.4338115824771869</v>
      </c>
      <c r="L77" s="8">
        <f t="shared" si="9"/>
        <v>11.709355362766015</v>
      </c>
    </row>
    <row r="78" spans="1:12" x14ac:dyDescent="0.3">
      <c r="A78">
        <v>1727624</v>
      </c>
      <c r="B78" t="s">
        <v>87</v>
      </c>
      <c r="C78">
        <v>20260</v>
      </c>
      <c r="D78">
        <v>157615</v>
      </c>
      <c r="E78">
        <v>698377806</v>
      </c>
      <c r="F78">
        <v>1085222558</v>
      </c>
      <c r="G78" s="9">
        <v>0</v>
      </c>
      <c r="H78" s="22">
        <f t="shared" si="5"/>
        <v>1783600364</v>
      </c>
      <c r="I78" s="4">
        <f t="shared" si="6"/>
        <v>88035.555972359332</v>
      </c>
      <c r="J78" s="8">
        <f t="shared" si="7"/>
        <v>11.385496056996534</v>
      </c>
      <c r="K78" s="8">
        <f t="shared" si="8"/>
        <v>9.9164037778026746</v>
      </c>
      <c r="L78" s="8">
        <f t="shared" si="9"/>
        <v>11.967910629541784</v>
      </c>
    </row>
    <row r="79" spans="1:12" x14ac:dyDescent="0.3">
      <c r="A79">
        <v>1727702</v>
      </c>
      <c r="B79" t="s">
        <v>88</v>
      </c>
      <c r="C79">
        <v>18374</v>
      </c>
      <c r="D79">
        <v>74167</v>
      </c>
      <c r="E79">
        <v>353033195</v>
      </c>
      <c r="F79">
        <v>1069326550</v>
      </c>
      <c r="G79" s="9">
        <v>7.0179238641901773E-2</v>
      </c>
      <c r="H79" s="22">
        <f t="shared" si="5"/>
        <v>1422359745</v>
      </c>
      <c r="I79" s="4">
        <f t="shared" si="6"/>
        <v>77411.545934472626</v>
      </c>
      <c r="J79" s="8">
        <f t="shared" si="7"/>
        <v>11.256891220732749</v>
      </c>
      <c r="K79" s="8">
        <f t="shared" si="8"/>
        <v>9.8186919008314124</v>
      </c>
      <c r="L79" s="8">
        <f t="shared" si="9"/>
        <v>11.214074586292245</v>
      </c>
    </row>
    <row r="80" spans="1:12" x14ac:dyDescent="0.3">
      <c r="A80">
        <v>1728872</v>
      </c>
      <c r="B80" t="s">
        <v>89</v>
      </c>
      <c r="C80">
        <v>21390</v>
      </c>
      <c r="D80">
        <v>132799</v>
      </c>
      <c r="E80">
        <v>636176417</v>
      </c>
      <c r="F80">
        <v>1159568585</v>
      </c>
      <c r="G80" s="9">
        <v>0</v>
      </c>
      <c r="H80" s="22">
        <f t="shared" si="5"/>
        <v>1795745002</v>
      </c>
      <c r="I80" s="4">
        <f t="shared" si="6"/>
        <v>83952.548013090229</v>
      </c>
      <c r="J80" s="8">
        <f t="shared" si="7"/>
        <v>11.338007013600659</v>
      </c>
      <c r="K80" s="8">
        <f t="shared" si="8"/>
        <v>9.970678802076451</v>
      </c>
      <c r="L80" s="8">
        <f t="shared" si="9"/>
        <v>11.796591985875637</v>
      </c>
    </row>
    <row r="81" spans="1:12" x14ac:dyDescent="0.3">
      <c r="A81">
        <v>1729171</v>
      </c>
      <c r="B81" t="s">
        <v>90</v>
      </c>
      <c r="C81">
        <v>8180</v>
      </c>
      <c r="D81">
        <v>120568</v>
      </c>
      <c r="E81">
        <v>56625526</v>
      </c>
      <c r="F81">
        <v>265155316</v>
      </c>
      <c r="G81" s="9">
        <v>0</v>
      </c>
      <c r="H81" s="22">
        <f t="shared" si="5"/>
        <v>321780842</v>
      </c>
      <c r="I81" s="4">
        <f t="shared" si="6"/>
        <v>39337.511246943766</v>
      </c>
      <c r="J81" s="8">
        <f t="shared" si="7"/>
        <v>10.579933827281582</v>
      </c>
      <c r="K81" s="8">
        <f t="shared" si="8"/>
        <v>9.0094474295967935</v>
      </c>
      <c r="L81" s="8">
        <f t="shared" si="9"/>
        <v>11.699969188099512</v>
      </c>
    </row>
    <row r="82" spans="1:12" x14ac:dyDescent="0.3">
      <c r="A82">
        <v>1729756</v>
      </c>
      <c r="B82" t="s">
        <v>91</v>
      </c>
      <c r="C82">
        <v>28304</v>
      </c>
      <c r="D82">
        <v>128132</v>
      </c>
      <c r="E82">
        <v>483558363</v>
      </c>
      <c r="F82">
        <v>1621130579</v>
      </c>
      <c r="G82" s="9">
        <v>8.7741801289606874E-2</v>
      </c>
      <c r="H82" s="22">
        <f t="shared" si="5"/>
        <v>2104688942</v>
      </c>
      <c r="I82" s="4">
        <f t="shared" si="6"/>
        <v>74360.123728094972</v>
      </c>
      <c r="J82" s="8">
        <f t="shared" si="7"/>
        <v>11.216675105740599</v>
      </c>
      <c r="K82" s="8">
        <f t="shared" si="8"/>
        <v>10.250758416399567</v>
      </c>
      <c r="L82" s="8">
        <f t="shared" si="9"/>
        <v>11.76081626152876</v>
      </c>
    </row>
    <row r="83" spans="1:12" x14ac:dyDescent="0.3">
      <c r="A83">
        <v>1729652</v>
      </c>
      <c r="B83" t="s">
        <v>92</v>
      </c>
      <c r="C83">
        <v>8787</v>
      </c>
      <c r="D83">
        <v>228750</v>
      </c>
      <c r="E83">
        <v>269391439</v>
      </c>
      <c r="F83">
        <v>1203893516</v>
      </c>
      <c r="G83" s="9">
        <v>0</v>
      </c>
      <c r="H83" s="22">
        <f t="shared" si="5"/>
        <v>1473284955</v>
      </c>
      <c r="I83" s="4">
        <f t="shared" si="6"/>
        <v>167666.43393649711</v>
      </c>
      <c r="J83" s="8">
        <f t="shared" si="7"/>
        <v>12.029731772360103</v>
      </c>
      <c r="K83" s="8">
        <f t="shared" si="8"/>
        <v>9.0810286354958425</v>
      </c>
      <c r="L83" s="8">
        <f t="shared" si="9"/>
        <v>12.340384983137767</v>
      </c>
    </row>
    <row r="84" spans="1:12" x14ac:dyDescent="0.3">
      <c r="A84">
        <v>1729730</v>
      </c>
      <c r="B84" t="s">
        <v>93</v>
      </c>
      <c r="C84">
        <v>33088</v>
      </c>
      <c r="D84">
        <v>83588</v>
      </c>
      <c r="E84">
        <v>944791171</v>
      </c>
      <c r="F84">
        <v>850272661</v>
      </c>
      <c r="G84" s="9">
        <v>0.32653122739329637</v>
      </c>
      <c r="H84" s="22">
        <f t="shared" si="5"/>
        <v>1795063832</v>
      </c>
      <c r="I84" s="4">
        <f t="shared" si="6"/>
        <v>54251.203820116054</v>
      </c>
      <c r="J84" s="8">
        <f t="shared" si="7"/>
        <v>10.90138046138906</v>
      </c>
      <c r="K84" s="8">
        <f t="shared" si="8"/>
        <v>10.406925957868101</v>
      </c>
      <c r="L84" s="8">
        <f t="shared" si="9"/>
        <v>11.333655248099989</v>
      </c>
    </row>
    <row r="85" spans="1:12" x14ac:dyDescent="0.3">
      <c r="A85">
        <v>1729938</v>
      </c>
      <c r="B85" t="s">
        <v>94</v>
      </c>
      <c r="C85">
        <v>47896</v>
      </c>
      <c r="D85">
        <v>134910</v>
      </c>
      <c r="E85">
        <v>2292140496</v>
      </c>
      <c r="F85">
        <v>3728543064</v>
      </c>
      <c r="G85" s="9">
        <v>7.2703007904732581E-2</v>
      </c>
      <c r="H85" s="22">
        <f t="shared" si="5"/>
        <v>6020683560</v>
      </c>
      <c r="I85" s="4">
        <f t="shared" si="6"/>
        <v>125703.26457324202</v>
      </c>
      <c r="J85" s="8">
        <f t="shared" si="7"/>
        <v>11.741679365388604</v>
      </c>
      <c r="K85" s="8">
        <f t="shared" si="8"/>
        <v>10.776787272605189</v>
      </c>
      <c r="L85" s="8">
        <f t="shared" si="9"/>
        <v>11.812363168432864</v>
      </c>
    </row>
    <row r="86" spans="1:12" x14ac:dyDescent="0.3">
      <c r="A86">
        <v>1730029</v>
      </c>
      <c r="B86" t="s">
        <v>95</v>
      </c>
      <c r="C86">
        <v>8542</v>
      </c>
      <c r="D86">
        <v>69614</v>
      </c>
      <c r="E86">
        <v>79463975</v>
      </c>
      <c r="F86">
        <v>98941674</v>
      </c>
      <c r="G86" s="9">
        <v>0.35407527129993072</v>
      </c>
      <c r="H86" s="22">
        <f t="shared" si="5"/>
        <v>178405649</v>
      </c>
      <c r="I86" s="4">
        <f t="shared" si="6"/>
        <v>20885.69995317256</v>
      </c>
      <c r="J86" s="8">
        <f t="shared" si="7"/>
        <v>9.9468199910056576</v>
      </c>
      <c r="K86" s="8">
        <f t="shared" si="8"/>
        <v>9.0527504514014119</v>
      </c>
      <c r="L86" s="8">
        <f t="shared" si="9"/>
        <v>11.150720975519965</v>
      </c>
    </row>
    <row r="87" spans="1:12" x14ac:dyDescent="0.3">
      <c r="A87">
        <v>1730120</v>
      </c>
      <c r="B87" t="s">
        <v>96</v>
      </c>
      <c r="C87">
        <v>551</v>
      </c>
      <c r="D87">
        <v>47171</v>
      </c>
      <c r="E87">
        <v>847604</v>
      </c>
      <c r="F87">
        <v>8056329</v>
      </c>
      <c r="G87" s="9">
        <v>0</v>
      </c>
      <c r="H87" s="22">
        <f t="shared" si="5"/>
        <v>8903933</v>
      </c>
      <c r="I87" s="4">
        <f t="shared" si="6"/>
        <v>16159.588021778585</v>
      </c>
      <c r="J87" s="8">
        <f t="shared" si="7"/>
        <v>9.6902688380482971</v>
      </c>
      <c r="K87" s="8">
        <f t="shared" si="8"/>
        <v>6.3117348091529148</v>
      </c>
      <c r="L87" s="8">
        <f t="shared" si="9"/>
        <v>10.761534575968792</v>
      </c>
    </row>
    <row r="88" spans="1:12" x14ac:dyDescent="0.3">
      <c r="A88">
        <v>1730328</v>
      </c>
      <c r="B88" t="s">
        <v>97</v>
      </c>
      <c r="C88">
        <v>546</v>
      </c>
      <c r="D88">
        <v>228750</v>
      </c>
      <c r="E88">
        <v>5988998</v>
      </c>
      <c r="F88">
        <v>48986498</v>
      </c>
      <c r="G88" s="9">
        <v>0</v>
      </c>
      <c r="H88" s="22">
        <f t="shared" si="5"/>
        <v>54975496</v>
      </c>
      <c r="I88" s="4">
        <f t="shared" si="6"/>
        <v>100687.72161172162</v>
      </c>
      <c r="J88" s="8">
        <f t="shared" si="7"/>
        <v>11.519779140902349</v>
      </c>
      <c r="K88" s="8">
        <f t="shared" si="8"/>
        <v>6.3026189757449051</v>
      </c>
      <c r="L88" s="8">
        <f t="shared" si="9"/>
        <v>12.340384983137767</v>
      </c>
    </row>
    <row r="89" spans="1:12" x14ac:dyDescent="0.3">
      <c r="A89">
        <v>1731121</v>
      </c>
      <c r="B89" t="s">
        <v>98</v>
      </c>
      <c r="C89">
        <v>20801</v>
      </c>
      <c r="D89">
        <v>110662</v>
      </c>
      <c r="E89">
        <v>302920509</v>
      </c>
      <c r="F89">
        <v>686349408</v>
      </c>
      <c r="G89" s="9">
        <v>0.1706042921686747</v>
      </c>
      <c r="H89" s="22">
        <f t="shared" si="5"/>
        <v>989269917</v>
      </c>
      <c r="I89" s="4">
        <f t="shared" si="6"/>
        <v>47558.767222729679</v>
      </c>
      <c r="J89" s="8">
        <f t="shared" si="7"/>
        <v>10.769721430004726</v>
      </c>
      <c r="K89" s="8">
        <f t="shared" si="8"/>
        <v>9.9427563414568283</v>
      </c>
      <c r="L89" s="8">
        <f t="shared" si="9"/>
        <v>11.614235789666694</v>
      </c>
    </row>
    <row r="90" spans="1:12" x14ac:dyDescent="0.3">
      <c r="A90">
        <v>1731446</v>
      </c>
      <c r="B90" t="s">
        <v>99</v>
      </c>
      <c r="C90">
        <v>4096</v>
      </c>
      <c r="D90">
        <v>135217</v>
      </c>
      <c r="E90">
        <v>47132033</v>
      </c>
      <c r="F90">
        <v>281303296</v>
      </c>
      <c r="G90" s="9">
        <v>0</v>
      </c>
      <c r="H90" s="22">
        <f t="shared" si="5"/>
        <v>328435329</v>
      </c>
      <c r="I90" s="4">
        <f t="shared" si="6"/>
        <v>80184.406494140625</v>
      </c>
      <c r="J90" s="8">
        <f t="shared" si="7"/>
        <v>11.292084342208721</v>
      </c>
      <c r="K90" s="8">
        <f t="shared" si="8"/>
        <v>8.317766166719343</v>
      </c>
      <c r="L90" s="8">
        <f t="shared" si="9"/>
        <v>11.814636174331405</v>
      </c>
    </row>
    <row r="91" spans="1:12" x14ac:dyDescent="0.3">
      <c r="A91">
        <v>1731667</v>
      </c>
      <c r="B91" t="s">
        <v>100</v>
      </c>
      <c r="C91">
        <v>512</v>
      </c>
      <c r="D91">
        <v>104500</v>
      </c>
      <c r="E91">
        <v>381005</v>
      </c>
      <c r="F91">
        <v>11717934</v>
      </c>
      <c r="G91" s="9">
        <v>0</v>
      </c>
      <c r="H91" s="22">
        <f t="shared" si="5"/>
        <v>12098939</v>
      </c>
      <c r="I91" s="4">
        <f t="shared" si="6"/>
        <v>23630.740234375</v>
      </c>
      <c r="J91" s="8">
        <f t="shared" si="7"/>
        <v>10.070303695732411</v>
      </c>
      <c r="K91" s="8">
        <f t="shared" si="8"/>
        <v>6.2383246250395077</v>
      </c>
      <c r="L91" s="8">
        <f t="shared" si="9"/>
        <v>11.556942350387002</v>
      </c>
    </row>
    <row r="92" spans="1:12" x14ac:dyDescent="0.3">
      <c r="A92">
        <v>1732018</v>
      </c>
      <c r="B92" t="s">
        <v>101</v>
      </c>
      <c r="C92">
        <v>30629</v>
      </c>
      <c r="D92">
        <v>112633</v>
      </c>
      <c r="E92">
        <v>1482245575</v>
      </c>
      <c r="F92">
        <v>1279563765</v>
      </c>
      <c r="G92" s="9">
        <v>8.7930697583534162E-4</v>
      </c>
      <c r="H92" s="22">
        <f t="shared" si="5"/>
        <v>2761809340</v>
      </c>
      <c r="I92" s="4">
        <f t="shared" si="6"/>
        <v>90169.75219563159</v>
      </c>
      <c r="J92" s="8">
        <f t="shared" si="7"/>
        <v>11.409449308299331</v>
      </c>
      <c r="K92" s="8">
        <f t="shared" si="8"/>
        <v>10.329702551562889</v>
      </c>
      <c r="L92" s="8">
        <f t="shared" si="9"/>
        <v>11.631890024574432</v>
      </c>
    </row>
    <row r="93" spans="1:12" x14ac:dyDescent="0.3">
      <c r="A93">
        <v>1732200</v>
      </c>
      <c r="B93" t="s">
        <v>102</v>
      </c>
      <c r="C93">
        <v>3547</v>
      </c>
      <c r="D93">
        <v>122750</v>
      </c>
      <c r="E93">
        <v>51778108</v>
      </c>
      <c r="F93">
        <v>83312072</v>
      </c>
      <c r="G93" s="9">
        <v>0.40862944162436549</v>
      </c>
      <c r="H93" s="22">
        <f t="shared" si="5"/>
        <v>135090180</v>
      </c>
      <c r="I93" s="4">
        <f t="shared" si="6"/>
        <v>38085.756977727659</v>
      </c>
      <c r="J93" s="8">
        <f t="shared" si="7"/>
        <v>10.547595658616391</v>
      </c>
      <c r="K93" s="8">
        <f t="shared" si="8"/>
        <v>8.1738574547736214</v>
      </c>
      <c r="L93" s="8">
        <f t="shared" si="9"/>
        <v>11.717905045656767</v>
      </c>
    </row>
    <row r="94" spans="1:12" x14ac:dyDescent="0.3">
      <c r="A94">
        <v>1732525</v>
      </c>
      <c r="B94" t="s">
        <v>103</v>
      </c>
      <c r="C94">
        <v>8113</v>
      </c>
      <c r="D94">
        <v>104746</v>
      </c>
      <c r="E94">
        <v>127327321</v>
      </c>
      <c r="F94">
        <v>277645899</v>
      </c>
      <c r="G94" s="9">
        <v>0</v>
      </c>
      <c r="H94" s="22">
        <f t="shared" si="5"/>
        <v>404973220</v>
      </c>
      <c r="I94" s="4">
        <f t="shared" si="6"/>
        <v>49916.580796252929</v>
      </c>
      <c r="J94" s="8">
        <f t="shared" si="7"/>
        <v>10.818108507032706</v>
      </c>
      <c r="K94" s="8">
        <f t="shared" si="8"/>
        <v>9.0012229923950642</v>
      </c>
      <c r="L94" s="8">
        <f t="shared" si="9"/>
        <v>11.559293650897756</v>
      </c>
    </row>
    <row r="95" spans="1:12" x14ac:dyDescent="0.3">
      <c r="A95">
        <v>1732746</v>
      </c>
      <c r="B95" t="s">
        <v>104</v>
      </c>
      <c r="C95">
        <v>37222</v>
      </c>
      <c r="D95">
        <v>88460</v>
      </c>
      <c r="E95">
        <v>1191583753</v>
      </c>
      <c r="F95">
        <v>818052279</v>
      </c>
      <c r="G95" s="9">
        <v>0.43509474246063518</v>
      </c>
      <c r="H95" s="22">
        <f t="shared" si="5"/>
        <v>2009636032</v>
      </c>
      <c r="I95" s="4">
        <f t="shared" si="6"/>
        <v>53990.54408683037</v>
      </c>
      <c r="J95" s="8">
        <f t="shared" si="7"/>
        <v>10.896564200709811</v>
      </c>
      <c r="K95" s="8">
        <f t="shared" si="8"/>
        <v>10.524655263303909</v>
      </c>
      <c r="L95" s="8">
        <f t="shared" si="9"/>
        <v>11.390305751422318</v>
      </c>
    </row>
    <row r="96" spans="1:12" x14ac:dyDescent="0.3">
      <c r="A96">
        <v>1733331</v>
      </c>
      <c r="B96" t="s">
        <v>105</v>
      </c>
      <c r="C96">
        <v>9705</v>
      </c>
      <c r="D96">
        <v>67938</v>
      </c>
      <c r="E96">
        <v>157042251</v>
      </c>
      <c r="F96">
        <v>151051906</v>
      </c>
      <c r="G96" s="9">
        <v>0.81856584644629848</v>
      </c>
      <c r="H96" s="22">
        <f t="shared" si="5"/>
        <v>308094157</v>
      </c>
      <c r="I96" s="4">
        <f t="shared" si="6"/>
        <v>31745.92035033488</v>
      </c>
      <c r="J96" s="8">
        <f t="shared" si="7"/>
        <v>10.365519503162078</v>
      </c>
      <c r="K96" s="8">
        <f t="shared" si="8"/>
        <v>9.1803964956031106</v>
      </c>
      <c r="L96" s="8">
        <f t="shared" si="9"/>
        <v>11.126350803542094</v>
      </c>
    </row>
    <row r="97" spans="1:12" x14ac:dyDescent="0.3">
      <c r="A97">
        <v>1733383</v>
      </c>
      <c r="B97" t="s">
        <v>106</v>
      </c>
      <c r="C97">
        <v>20035</v>
      </c>
      <c r="D97">
        <v>40898</v>
      </c>
      <c r="E97">
        <v>130235159</v>
      </c>
      <c r="F97">
        <v>199380338</v>
      </c>
      <c r="G97" s="9">
        <v>1</v>
      </c>
      <c r="H97" s="22">
        <f t="shared" si="5"/>
        <v>329615497</v>
      </c>
      <c r="I97" s="4">
        <f t="shared" si="6"/>
        <v>16451.983878213126</v>
      </c>
      <c r="J97" s="8">
        <f t="shared" si="7"/>
        <v>9.7082013494211399</v>
      </c>
      <c r="K97" s="8">
        <f t="shared" si="8"/>
        <v>9.9052360230702448</v>
      </c>
      <c r="L97" s="8">
        <f t="shared" si="9"/>
        <v>10.618836441079759</v>
      </c>
    </row>
    <row r="98" spans="1:12" x14ac:dyDescent="0.3">
      <c r="A98">
        <v>1733435</v>
      </c>
      <c r="B98" t="s">
        <v>107</v>
      </c>
      <c r="C98">
        <v>8942</v>
      </c>
      <c r="D98">
        <v>77617</v>
      </c>
      <c r="E98">
        <v>213346519</v>
      </c>
      <c r="F98">
        <v>326261380</v>
      </c>
      <c r="G98" s="9">
        <v>0</v>
      </c>
      <c r="H98" s="22">
        <f t="shared" si="5"/>
        <v>539607899</v>
      </c>
      <c r="I98" s="4">
        <f t="shared" si="6"/>
        <v>60345.325318720643</v>
      </c>
      <c r="J98" s="8">
        <f t="shared" si="7"/>
        <v>11.007838764018006</v>
      </c>
      <c r="K98" s="8">
        <f t="shared" si="8"/>
        <v>9.0985145567939263</v>
      </c>
      <c r="L98" s="8">
        <f t="shared" si="9"/>
        <v>11.259541754343456</v>
      </c>
    </row>
    <row r="99" spans="1:12" x14ac:dyDescent="0.3">
      <c r="A99">
        <v>1733630</v>
      </c>
      <c r="B99" t="s">
        <v>108</v>
      </c>
      <c r="C99">
        <v>9111</v>
      </c>
      <c r="D99">
        <v>215817</v>
      </c>
      <c r="E99">
        <v>34886340</v>
      </c>
      <c r="F99">
        <v>517401462</v>
      </c>
      <c r="G99" s="9">
        <v>0</v>
      </c>
      <c r="H99" s="22">
        <f t="shared" si="5"/>
        <v>552287802</v>
      </c>
      <c r="I99" s="4">
        <f t="shared" si="6"/>
        <v>60617.693118208757</v>
      </c>
      <c r="J99" s="8">
        <f t="shared" si="7"/>
        <v>11.012342095090739</v>
      </c>
      <c r="K99" s="8">
        <f t="shared" si="8"/>
        <v>9.1172377537138587</v>
      </c>
      <c r="L99" s="8">
        <f t="shared" si="9"/>
        <v>12.282186105348496</v>
      </c>
    </row>
    <row r="100" spans="1:12" x14ac:dyDescent="0.3">
      <c r="A100">
        <v>1733695</v>
      </c>
      <c r="B100" t="s">
        <v>109</v>
      </c>
      <c r="C100">
        <v>13737</v>
      </c>
      <c r="D100">
        <v>57247</v>
      </c>
      <c r="E100">
        <v>90944293</v>
      </c>
      <c r="F100">
        <v>131978563</v>
      </c>
      <c r="G100" s="9">
        <v>0.61717232102824693</v>
      </c>
      <c r="H100" s="22">
        <f t="shared" si="5"/>
        <v>222922856</v>
      </c>
      <c r="I100" s="4">
        <f t="shared" si="6"/>
        <v>16227.914100604208</v>
      </c>
      <c r="J100" s="8">
        <f t="shared" si="7"/>
        <v>9.6944881310293738</v>
      </c>
      <c r="K100" s="8">
        <f t="shared" si="8"/>
        <v>9.5278482013252059</v>
      </c>
      <c r="L100" s="8">
        <f t="shared" si="9"/>
        <v>10.955130518296741</v>
      </c>
    </row>
    <row r="101" spans="1:12" x14ac:dyDescent="0.3">
      <c r="A101">
        <v>1733851</v>
      </c>
      <c r="B101" t="s">
        <v>110</v>
      </c>
      <c r="C101">
        <v>1456</v>
      </c>
      <c r="D101">
        <v>82159</v>
      </c>
      <c r="E101">
        <v>14071202</v>
      </c>
      <c r="F101">
        <v>31992202</v>
      </c>
      <c r="G101" s="9">
        <v>0</v>
      </c>
      <c r="H101" s="22">
        <f t="shared" si="5"/>
        <v>46063404</v>
      </c>
      <c r="I101" s="4">
        <f t="shared" si="6"/>
        <v>31636.953296703297</v>
      </c>
      <c r="J101" s="8">
        <f t="shared" si="7"/>
        <v>10.362081124473439</v>
      </c>
      <c r="K101" s="8">
        <f t="shared" si="8"/>
        <v>7.2834482287566313</v>
      </c>
      <c r="L101" s="8">
        <f t="shared" si="9"/>
        <v>11.316411673155438</v>
      </c>
    </row>
    <row r="102" spans="1:12" x14ac:dyDescent="0.3">
      <c r="A102">
        <v>1734514</v>
      </c>
      <c r="B102" t="s">
        <v>111</v>
      </c>
      <c r="C102">
        <v>14915</v>
      </c>
      <c r="D102">
        <v>81385</v>
      </c>
      <c r="E102">
        <v>253237495</v>
      </c>
      <c r="F102">
        <v>300673644</v>
      </c>
      <c r="G102" s="9">
        <v>0.34036539124439846</v>
      </c>
      <c r="H102" s="22">
        <f t="shared" si="5"/>
        <v>553911139</v>
      </c>
      <c r="I102" s="4">
        <f t="shared" si="6"/>
        <v>37137.857123700975</v>
      </c>
      <c r="J102" s="8">
        <f t="shared" si="7"/>
        <v>10.522392135980459</v>
      </c>
      <c r="K102" s="8">
        <f t="shared" si="8"/>
        <v>9.6101226969488494</v>
      </c>
      <c r="L102" s="8">
        <f t="shared" si="9"/>
        <v>11.306946259825599</v>
      </c>
    </row>
    <row r="103" spans="1:12" x14ac:dyDescent="0.3">
      <c r="A103">
        <v>1734722</v>
      </c>
      <c r="B103" t="s">
        <v>112</v>
      </c>
      <c r="C103">
        <v>30209</v>
      </c>
      <c r="D103">
        <v>159567</v>
      </c>
      <c r="E103">
        <v>1174221123</v>
      </c>
      <c r="F103">
        <v>2392123617</v>
      </c>
      <c r="G103" s="9">
        <v>1.193001060445387E-2</v>
      </c>
      <c r="H103" s="22">
        <f t="shared" si="5"/>
        <v>3566344740</v>
      </c>
      <c r="I103" s="4">
        <f t="shared" si="6"/>
        <v>118055.70326723823</v>
      </c>
      <c r="J103" s="8">
        <f t="shared" si="7"/>
        <v>11.678911853648549</v>
      </c>
      <c r="K103" s="8">
        <f t="shared" si="8"/>
        <v>10.315895172210867</v>
      </c>
      <c r="L103" s="8">
        <f t="shared" si="9"/>
        <v>11.980219175701325</v>
      </c>
    </row>
    <row r="104" spans="1:12" x14ac:dyDescent="0.3">
      <c r="A104">
        <v>1734865</v>
      </c>
      <c r="B104" t="s">
        <v>113</v>
      </c>
      <c r="C104">
        <v>5227</v>
      </c>
      <c r="D104">
        <v>105282</v>
      </c>
      <c r="E104">
        <v>86909348</v>
      </c>
      <c r="F104">
        <v>153412601</v>
      </c>
      <c r="G104" s="9">
        <v>0.98561292865589278</v>
      </c>
      <c r="H104" s="22">
        <f t="shared" si="5"/>
        <v>240321949</v>
      </c>
      <c r="I104" s="4">
        <f t="shared" si="6"/>
        <v>45977.032523436006</v>
      </c>
      <c r="J104" s="8">
        <f t="shared" si="7"/>
        <v>10.735897257814209</v>
      </c>
      <c r="K104" s="8">
        <f t="shared" si="8"/>
        <v>8.5615927787129227</v>
      </c>
      <c r="L104" s="8">
        <f t="shared" si="9"/>
        <v>11.564397743339191</v>
      </c>
    </row>
    <row r="105" spans="1:12" x14ac:dyDescent="0.3">
      <c r="A105">
        <v>1735086</v>
      </c>
      <c r="B105" t="s">
        <v>114</v>
      </c>
      <c r="C105">
        <v>8213</v>
      </c>
      <c r="D105">
        <v>68250</v>
      </c>
      <c r="E105">
        <v>389263032</v>
      </c>
      <c r="F105">
        <v>243068097</v>
      </c>
      <c r="G105" s="9">
        <v>4.807692307692308E-4</v>
      </c>
      <c r="H105" s="22">
        <f t="shared" si="5"/>
        <v>632331129</v>
      </c>
      <c r="I105" s="4">
        <f t="shared" si="6"/>
        <v>76991.492633629605</v>
      </c>
      <c r="J105" s="8">
        <f t="shared" si="7"/>
        <v>11.251450209454335</v>
      </c>
      <c r="K105" s="8">
        <f t="shared" si="8"/>
        <v>9.0134735437401918</v>
      </c>
      <c r="L105" s="8">
        <f t="shared" si="9"/>
        <v>11.130932713047207</v>
      </c>
    </row>
    <row r="106" spans="1:12" x14ac:dyDescent="0.3">
      <c r="A106">
        <v>1735307</v>
      </c>
      <c r="B106" t="s">
        <v>115</v>
      </c>
      <c r="C106">
        <v>17169</v>
      </c>
      <c r="D106">
        <v>250001</v>
      </c>
      <c r="E106">
        <v>397660110</v>
      </c>
      <c r="F106">
        <v>2060194468</v>
      </c>
      <c r="G106" s="9">
        <v>0</v>
      </c>
      <c r="H106" s="22">
        <f t="shared" si="5"/>
        <v>2457854578</v>
      </c>
      <c r="I106" s="4">
        <f t="shared" si="6"/>
        <v>143156.53666491935</v>
      </c>
      <c r="J106" s="8">
        <f t="shared" si="7"/>
        <v>11.871693972528929</v>
      </c>
      <c r="K106" s="8">
        <f t="shared" si="8"/>
        <v>9.7508607110772125</v>
      </c>
      <c r="L106" s="8">
        <f t="shared" si="9"/>
        <v>12.429220196836383</v>
      </c>
    </row>
    <row r="107" spans="1:12" x14ac:dyDescent="0.3">
      <c r="A107">
        <v>1735385</v>
      </c>
      <c r="B107" t="s">
        <v>116</v>
      </c>
      <c r="C107">
        <v>1714</v>
      </c>
      <c r="D107">
        <v>61563</v>
      </c>
      <c r="E107">
        <v>655494197</v>
      </c>
      <c r="F107">
        <v>245634024</v>
      </c>
      <c r="G107" s="9">
        <v>0</v>
      </c>
      <c r="H107" s="22">
        <f t="shared" si="5"/>
        <v>901128221</v>
      </c>
      <c r="I107" s="4">
        <f t="shared" si="6"/>
        <v>525745.75320886809</v>
      </c>
      <c r="J107" s="8">
        <f t="shared" si="7"/>
        <v>13.172573015945765</v>
      </c>
      <c r="K107" s="8">
        <f t="shared" si="8"/>
        <v>7.4465850991577254</v>
      </c>
      <c r="L107" s="8">
        <f t="shared" si="9"/>
        <v>11.027816319708874</v>
      </c>
    </row>
    <row r="108" spans="1:12" x14ac:dyDescent="0.3">
      <c r="A108">
        <v>1735411</v>
      </c>
      <c r="B108" t="s">
        <v>117</v>
      </c>
      <c r="C108">
        <v>51744</v>
      </c>
      <c r="D108">
        <v>107428</v>
      </c>
      <c r="E108" s="26">
        <v>941487155.99999905</v>
      </c>
      <c r="F108">
        <v>1902750403</v>
      </c>
      <c r="G108" s="9">
        <v>9.9961926518180089E-2</v>
      </c>
      <c r="H108" s="22">
        <f t="shared" si="5"/>
        <v>2844237558.999999</v>
      </c>
      <c r="I108" s="4">
        <f t="shared" si="6"/>
        <v>54967.485292980811</v>
      </c>
      <c r="J108" s="8">
        <f t="shared" si="7"/>
        <v>10.914497112909627</v>
      </c>
      <c r="K108" s="8">
        <f t="shared" si="8"/>
        <v>10.854063762376834</v>
      </c>
      <c r="L108" s="8">
        <f t="shared" si="9"/>
        <v>11.584576134713581</v>
      </c>
    </row>
    <row r="109" spans="1:12" x14ac:dyDescent="0.3">
      <c r="A109">
        <v>1735515</v>
      </c>
      <c r="B109" t="s">
        <v>118</v>
      </c>
      <c r="C109">
        <v>676</v>
      </c>
      <c r="D109">
        <v>77813</v>
      </c>
      <c r="E109">
        <v>1360332</v>
      </c>
      <c r="F109">
        <v>13649894</v>
      </c>
      <c r="G109" s="9">
        <v>0</v>
      </c>
      <c r="H109" s="22">
        <f t="shared" si="5"/>
        <v>15010226</v>
      </c>
      <c r="I109" s="4">
        <f t="shared" si="6"/>
        <v>22204.476331360947</v>
      </c>
      <c r="J109" s="8">
        <f t="shared" si="7"/>
        <v>10.008049184082244</v>
      </c>
      <c r="K109" s="8">
        <f t="shared" si="8"/>
        <v>6.5161930760429643</v>
      </c>
      <c r="L109" s="8">
        <f t="shared" si="9"/>
        <v>11.26206379132333</v>
      </c>
    </row>
    <row r="110" spans="1:12" x14ac:dyDescent="0.3">
      <c r="A110">
        <v>1735835</v>
      </c>
      <c r="B110" t="s">
        <v>119</v>
      </c>
      <c r="C110">
        <v>24507</v>
      </c>
      <c r="D110">
        <v>130235</v>
      </c>
      <c r="E110">
        <v>484214440</v>
      </c>
      <c r="F110">
        <v>1129203839</v>
      </c>
      <c r="G110" s="9">
        <v>0</v>
      </c>
      <c r="H110" s="22">
        <f t="shared" si="5"/>
        <v>1613418279</v>
      </c>
      <c r="I110" s="4">
        <f t="shared" si="6"/>
        <v>65834.997306891906</v>
      </c>
      <c r="J110" s="8">
        <f t="shared" si="7"/>
        <v>11.094906849883508</v>
      </c>
      <c r="K110" s="8">
        <f t="shared" si="8"/>
        <v>10.106714070009978</v>
      </c>
      <c r="L110" s="8">
        <f t="shared" si="9"/>
        <v>11.777095789836036</v>
      </c>
    </row>
    <row r="111" spans="1:12" x14ac:dyDescent="0.3">
      <c r="A111">
        <v>1735866</v>
      </c>
      <c r="B111" t="s">
        <v>120</v>
      </c>
      <c r="C111">
        <v>4299</v>
      </c>
      <c r="D111">
        <v>56841</v>
      </c>
      <c r="E111">
        <v>30646559</v>
      </c>
      <c r="F111">
        <v>46286214</v>
      </c>
      <c r="G111" s="9">
        <v>1</v>
      </c>
      <c r="H111" s="22">
        <f t="shared" si="5"/>
        <v>76932773</v>
      </c>
      <c r="I111" s="4">
        <f t="shared" si="6"/>
        <v>17895.504303326354</v>
      </c>
      <c r="J111" s="8">
        <f t="shared" si="7"/>
        <v>9.7923048040450844</v>
      </c>
      <c r="K111" s="8">
        <f t="shared" si="8"/>
        <v>8.3661377164962811</v>
      </c>
      <c r="L111" s="8">
        <f t="shared" si="9"/>
        <v>10.948013175300472</v>
      </c>
    </row>
    <row r="112" spans="1:12" x14ac:dyDescent="0.3">
      <c r="A112">
        <v>1735879</v>
      </c>
      <c r="B112" t="s">
        <v>121</v>
      </c>
      <c r="C112">
        <v>19868</v>
      </c>
      <c r="D112">
        <v>86437</v>
      </c>
      <c r="E112">
        <v>627673626</v>
      </c>
      <c r="F112">
        <v>375659461</v>
      </c>
      <c r="G112" s="9">
        <v>0.34896984020962851</v>
      </c>
      <c r="H112" s="22">
        <f t="shared" si="5"/>
        <v>1003333087</v>
      </c>
      <c r="I112" s="4">
        <f t="shared" si="6"/>
        <v>50499.954046708277</v>
      </c>
      <c r="J112" s="8">
        <f t="shared" si="7"/>
        <v>10.829727705296865</v>
      </c>
      <c r="K112" s="8">
        <f t="shared" si="8"/>
        <v>9.8968656762272413</v>
      </c>
      <c r="L112" s="8">
        <f t="shared" si="9"/>
        <v>11.367171103863992</v>
      </c>
    </row>
    <row r="113" spans="1:12" x14ac:dyDescent="0.3">
      <c r="A113">
        <v>1736750</v>
      </c>
      <c r="B113" t="s">
        <v>122</v>
      </c>
      <c r="C113">
        <v>27652</v>
      </c>
      <c r="D113">
        <v>83357</v>
      </c>
      <c r="E113">
        <v>530184624</v>
      </c>
      <c r="F113">
        <v>1121577084</v>
      </c>
      <c r="G113" s="9">
        <v>0</v>
      </c>
      <c r="H113" s="22">
        <f t="shared" si="5"/>
        <v>1651761708</v>
      </c>
      <c r="I113" s="4">
        <f t="shared" si="6"/>
        <v>59733.896571676552</v>
      </c>
      <c r="J113" s="8">
        <f t="shared" si="7"/>
        <v>10.997654920023738</v>
      </c>
      <c r="K113" s="8">
        <f t="shared" si="8"/>
        <v>10.227453337065155</v>
      </c>
      <c r="L113" s="8">
        <f t="shared" si="9"/>
        <v>11.330887867855907</v>
      </c>
    </row>
    <row r="114" spans="1:12" x14ac:dyDescent="0.3">
      <c r="A114">
        <v>1737218</v>
      </c>
      <c r="B114" t="s">
        <v>123</v>
      </c>
      <c r="C114">
        <v>664</v>
      </c>
      <c r="D114">
        <v>144688</v>
      </c>
      <c r="E114">
        <v>2319189</v>
      </c>
      <c r="F114">
        <v>25117187</v>
      </c>
      <c r="G114" s="9">
        <v>0</v>
      </c>
      <c r="H114" s="22">
        <f t="shared" si="5"/>
        <v>27436376</v>
      </c>
      <c r="I114" s="4">
        <f t="shared" si="6"/>
        <v>41319.843373493975</v>
      </c>
      <c r="J114" s="8">
        <f t="shared" si="7"/>
        <v>10.629098132652672</v>
      </c>
      <c r="K114" s="8">
        <f t="shared" si="8"/>
        <v>6.4982821494764336</v>
      </c>
      <c r="L114" s="8">
        <f t="shared" si="9"/>
        <v>11.882334978980261</v>
      </c>
    </row>
    <row r="115" spans="1:12" x14ac:dyDescent="0.3">
      <c r="A115">
        <v>1737257</v>
      </c>
      <c r="B115" t="s">
        <v>124</v>
      </c>
      <c r="C115">
        <v>4022</v>
      </c>
      <c r="D115">
        <v>100455</v>
      </c>
      <c r="E115">
        <v>29615005</v>
      </c>
      <c r="F115">
        <v>148716626</v>
      </c>
      <c r="G115" s="9">
        <v>0</v>
      </c>
      <c r="H115" s="22">
        <f t="shared" si="5"/>
        <v>178331631</v>
      </c>
      <c r="I115" s="4">
        <f t="shared" si="6"/>
        <v>44339.043013426155</v>
      </c>
      <c r="J115" s="8">
        <f t="shared" si="7"/>
        <v>10.699620900019619</v>
      </c>
      <c r="K115" s="8">
        <f t="shared" si="8"/>
        <v>8.2995345703325967</v>
      </c>
      <c r="L115" s="8">
        <f t="shared" si="9"/>
        <v>11.51746514501226</v>
      </c>
    </row>
    <row r="116" spans="1:12" x14ac:dyDescent="0.3">
      <c r="A116">
        <v>1737608</v>
      </c>
      <c r="B116" t="s">
        <v>125</v>
      </c>
      <c r="C116">
        <v>7722</v>
      </c>
      <c r="D116">
        <v>207623</v>
      </c>
      <c r="E116">
        <v>23100072</v>
      </c>
      <c r="F116">
        <v>494628232</v>
      </c>
      <c r="G116" s="9">
        <v>0</v>
      </c>
      <c r="H116" s="22">
        <f t="shared" si="5"/>
        <v>517728304</v>
      </c>
      <c r="I116" s="4">
        <f t="shared" si="6"/>
        <v>67045.882413882413</v>
      </c>
      <c r="J116" s="8">
        <f t="shared" si="7"/>
        <v>11.113132476143759</v>
      </c>
      <c r="K116" s="8">
        <f t="shared" si="8"/>
        <v>8.9518286768241815</v>
      </c>
      <c r="L116" s="8">
        <f t="shared" si="9"/>
        <v>12.243479214117846</v>
      </c>
    </row>
    <row r="117" spans="1:12" x14ac:dyDescent="0.3">
      <c r="A117">
        <v>1737894</v>
      </c>
      <c r="B117" t="s">
        <v>126</v>
      </c>
      <c r="C117">
        <v>8039</v>
      </c>
      <c r="D117">
        <v>91852</v>
      </c>
      <c r="E117">
        <v>98569484</v>
      </c>
      <c r="F117">
        <v>214870879</v>
      </c>
      <c r="G117" s="9">
        <v>0</v>
      </c>
      <c r="H117" s="22">
        <f t="shared" si="5"/>
        <v>313440363</v>
      </c>
      <c r="I117" s="4">
        <f t="shared" si="6"/>
        <v>38989.969274785421</v>
      </c>
      <c r="J117" s="8">
        <f t="shared" si="7"/>
        <v>10.571059693948259</v>
      </c>
      <c r="K117" s="8">
        <f t="shared" si="8"/>
        <v>8.9920599763279601</v>
      </c>
      <c r="L117" s="8">
        <f t="shared" si="9"/>
        <v>11.42793386503876</v>
      </c>
    </row>
    <row r="118" spans="1:12" x14ac:dyDescent="0.3">
      <c r="A118">
        <v>1737907</v>
      </c>
      <c r="B118" t="s">
        <v>127</v>
      </c>
      <c r="C118">
        <v>9627</v>
      </c>
      <c r="D118">
        <v>113162</v>
      </c>
      <c r="E118">
        <v>411118835</v>
      </c>
      <c r="F118">
        <v>752868190</v>
      </c>
      <c r="G118" s="9">
        <v>0</v>
      </c>
      <c r="H118" s="22">
        <f t="shared" si="5"/>
        <v>1163987025</v>
      </c>
      <c r="I118" s="4">
        <f t="shared" si="6"/>
        <v>120908.59301963229</v>
      </c>
      <c r="J118" s="8">
        <f t="shared" si="7"/>
        <v>11.702790109508348</v>
      </c>
      <c r="K118" s="8">
        <f t="shared" si="8"/>
        <v>9.1723269297779666</v>
      </c>
      <c r="L118" s="8">
        <f t="shared" si="9"/>
        <v>11.636575699349104</v>
      </c>
    </row>
    <row r="119" spans="1:12" x14ac:dyDescent="0.3">
      <c r="A119">
        <v>1738479</v>
      </c>
      <c r="B119" t="s">
        <v>128</v>
      </c>
      <c r="C119">
        <v>6387</v>
      </c>
      <c r="D119">
        <v>110000</v>
      </c>
      <c r="E119">
        <v>158999650</v>
      </c>
      <c r="F119">
        <v>266570291</v>
      </c>
      <c r="G119" s="9">
        <v>0</v>
      </c>
      <c r="H119" s="22">
        <f t="shared" si="5"/>
        <v>425569941</v>
      </c>
      <c r="I119" s="4">
        <f t="shared" si="6"/>
        <v>66630.646782527008</v>
      </c>
      <c r="J119" s="8">
        <f t="shared" si="7"/>
        <v>11.106919912586267</v>
      </c>
      <c r="K119" s="8">
        <f t="shared" si="8"/>
        <v>8.7620199535615892</v>
      </c>
      <c r="L119" s="8">
        <f t="shared" si="9"/>
        <v>11.608235644774552</v>
      </c>
    </row>
    <row r="120" spans="1:12" x14ac:dyDescent="0.3">
      <c r="A120">
        <v>1738570</v>
      </c>
      <c r="B120" t="s">
        <v>129</v>
      </c>
      <c r="C120">
        <v>150221</v>
      </c>
      <c r="D120">
        <v>84971</v>
      </c>
      <c r="E120">
        <v>2874994480</v>
      </c>
      <c r="F120">
        <v>3952394059</v>
      </c>
      <c r="G120" s="9">
        <v>0.38476476769396523</v>
      </c>
      <c r="H120" s="22">
        <f t="shared" si="5"/>
        <v>6827388539</v>
      </c>
      <c r="I120" s="4">
        <f t="shared" si="6"/>
        <v>45448.962122472891</v>
      </c>
      <c r="J120" s="8">
        <f t="shared" si="7"/>
        <v>10.724345263755733</v>
      </c>
      <c r="K120" s="8">
        <f t="shared" si="8"/>
        <v>11.919862822121054</v>
      </c>
      <c r="L120" s="8">
        <f t="shared" si="9"/>
        <v>11.350065300787932</v>
      </c>
    </row>
    <row r="121" spans="1:12" x14ac:dyDescent="0.3">
      <c r="A121">
        <v>1738830</v>
      </c>
      <c r="B121" t="s">
        <v>130</v>
      </c>
      <c r="C121">
        <v>12525</v>
      </c>
      <c r="D121">
        <v>60083</v>
      </c>
      <c r="E121">
        <v>64290563</v>
      </c>
      <c r="F121">
        <v>173298831</v>
      </c>
      <c r="G121" s="9">
        <v>0.54738095238095241</v>
      </c>
      <c r="H121" s="22">
        <f t="shared" si="5"/>
        <v>237589394</v>
      </c>
      <c r="I121" s="4">
        <f t="shared" si="6"/>
        <v>18969.213093812374</v>
      </c>
      <c r="J121" s="8">
        <f t="shared" si="7"/>
        <v>9.8505725804562534</v>
      </c>
      <c r="K121" s="8">
        <f t="shared" si="8"/>
        <v>9.4354819259530647</v>
      </c>
      <c r="L121" s="8">
        <f t="shared" si="9"/>
        <v>11.003482218613488</v>
      </c>
    </row>
    <row r="122" spans="1:12" x14ac:dyDescent="0.3">
      <c r="A122">
        <v>1738895</v>
      </c>
      <c r="B122" t="s">
        <v>131</v>
      </c>
      <c r="C122">
        <v>571</v>
      </c>
      <c r="D122">
        <v>81146</v>
      </c>
      <c r="E122">
        <v>1760343</v>
      </c>
      <c r="F122">
        <v>13064419</v>
      </c>
      <c r="G122" s="9">
        <v>0</v>
      </c>
      <c r="H122" s="22">
        <f t="shared" si="5"/>
        <v>14824762</v>
      </c>
      <c r="I122" s="4">
        <f t="shared" si="6"/>
        <v>25962.805604203153</v>
      </c>
      <c r="J122" s="8">
        <f t="shared" si="7"/>
        <v>10.164420239100286</v>
      </c>
      <c r="K122" s="8">
        <f t="shared" si="8"/>
        <v>6.3473892096560105</v>
      </c>
      <c r="L122" s="8">
        <f t="shared" si="9"/>
        <v>11.304005280292261</v>
      </c>
    </row>
    <row r="123" spans="1:12" x14ac:dyDescent="0.3">
      <c r="A123">
        <v>1739519</v>
      </c>
      <c r="B123" t="s">
        <v>132</v>
      </c>
      <c r="C123">
        <v>2537</v>
      </c>
      <c r="D123">
        <v>250001</v>
      </c>
      <c r="E123">
        <v>16367003</v>
      </c>
      <c r="F123">
        <v>389054317</v>
      </c>
      <c r="G123" s="9">
        <v>0</v>
      </c>
      <c r="H123" s="22">
        <f t="shared" si="5"/>
        <v>405421320</v>
      </c>
      <c r="I123" s="4">
        <f t="shared" si="6"/>
        <v>159803.43713046907</v>
      </c>
      <c r="J123" s="8">
        <f t="shared" si="7"/>
        <v>11.981699821034619</v>
      </c>
      <c r="K123" s="8">
        <f t="shared" si="8"/>
        <v>7.8387375595992816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4133</v>
      </c>
      <c r="D124">
        <v>250001</v>
      </c>
      <c r="E124">
        <v>174708552</v>
      </c>
      <c r="F124">
        <v>351681563</v>
      </c>
      <c r="G124" s="9">
        <v>0</v>
      </c>
      <c r="H124" s="22">
        <f t="shared" si="5"/>
        <v>526390115</v>
      </c>
      <c r="I124" s="4">
        <f t="shared" si="6"/>
        <v>127362.71836438423</v>
      </c>
      <c r="J124" s="8">
        <f t="shared" si="7"/>
        <v>11.75479434479189</v>
      </c>
      <c r="K124" s="8">
        <f t="shared" si="8"/>
        <v>8.3267588145117326</v>
      </c>
      <c r="L124" s="8">
        <f t="shared" si="9"/>
        <v>12.429220196836383</v>
      </c>
    </row>
    <row r="125" spans="1:12" x14ac:dyDescent="0.3">
      <c r="A125">
        <v>1740767</v>
      </c>
      <c r="B125" t="s">
        <v>134</v>
      </c>
      <c r="C125">
        <v>16128</v>
      </c>
      <c r="D125">
        <v>141235</v>
      </c>
      <c r="E125">
        <v>218171630</v>
      </c>
      <c r="F125">
        <v>756698996</v>
      </c>
      <c r="G125" s="9">
        <v>0</v>
      </c>
      <c r="H125" s="22">
        <f t="shared" si="5"/>
        <v>974870626</v>
      </c>
      <c r="I125" s="4">
        <f t="shared" si="6"/>
        <v>60445.847346230155</v>
      </c>
      <c r="J125" s="8">
        <f t="shared" si="7"/>
        <v>11.009503158004708</v>
      </c>
      <c r="K125" s="8">
        <f t="shared" si="8"/>
        <v>9.6883121708710949</v>
      </c>
      <c r="L125" s="8">
        <f t="shared" si="9"/>
        <v>11.858180448679366</v>
      </c>
    </row>
    <row r="126" spans="1:12" x14ac:dyDescent="0.3">
      <c r="A126">
        <v>1740793</v>
      </c>
      <c r="B126" t="s">
        <v>135</v>
      </c>
      <c r="C126">
        <v>13332</v>
      </c>
      <c r="D126">
        <v>113419</v>
      </c>
      <c r="E126">
        <v>96013095</v>
      </c>
      <c r="F126">
        <v>396138478</v>
      </c>
      <c r="G126" s="9">
        <v>0.33365491651205936</v>
      </c>
      <c r="H126" s="22">
        <f t="shared" si="5"/>
        <v>492151573</v>
      </c>
      <c r="I126" s="4">
        <f t="shared" si="6"/>
        <v>36915.059480948097</v>
      </c>
      <c r="J126" s="8">
        <f t="shared" si="7"/>
        <v>10.516374862786783</v>
      </c>
      <c r="K126" s="8">
        <f t="shared" si="8"/>
        <v>9.4979224394276311</v>
      </c>
      <c r="L126" s="8">
        <f t="shared" si="9"/>
        <v>11.638844204741988</v>
      </c>
    </row>
    <row r="127" spans="1:12" x14ac:dyDescent="0.3">
      <c r="A127">
        <v>1740884</v>
      </c>
      <c r="B127" t="s">
        <v>136</v>
      </c>
      <c r="C127">
        <v>5377</v>
      </c>
      <c r="D127">
        <v>126316</v>
      </c>
      <c r="E127">
        <v>60376516</v>
      </c>
      <c r="F127">
        <v>355606081</v>
      </c>
      <c r="G127" s="9">
        <v>0</v>
      </c>
      <c r="H127" s="22">
        <f t="shared" si="5"/>
        <v>415982597</v>
      </c>
      <c r="I127" s="4">
        <f t="shared" si="6"/>
        <v>77363.324716384595</v>
      </c>
      <c r="J127" s="8">
        <f t="shared" si="7"/>
        <v>11.256268106406171</v>
      </c>
      <c r="K127" s="8">
        <f t="shared" si="8"/>
        <v>8.589885876809678</v>
      </c>
      <c r="L127" s="8">
        <f t="shared" si="9"/>
        <v>11.746541982817011</v>
      </c>
    </row>
    <row r="128" spans="1:12" x14ac:dyDescent="0.3">
      <c r="A128">
        <v>1740910</v>
      </c>
      <c r="B128" t="s">
        <v>137</v>
      </c>
      <c r="C128">
        <v>5919</v>
      </c>
      <c r="D128">
        <v>190179</v>
      </c>
      <c r="E128">
        <v>349425572</v>
      </c>
      <c r="F128">
        <v>580803971</v>
      </c>
      <c r="G128" s="9">
        <v>0</v>
      </c>
      <c r="H128" s="22">
        <f t="shared" si="5"/>
        <v>930229543</v>
      </c>
      <c r="I128" s="4">
        <f t="shared" si="6"/>
        <v>157159.9160331137</v>
      </c>
      <c r="J128" s="8">
        <f t="shared" si="7"/>
        <v>11.965019139395807</v>
      </c>
      <c r="K128" s="8">
        <f t="shared" si="8"/>
        <v>8.6859227946907254</v>
      </c>
      <c r="L128" s="8">
        <f t="shared" si="9"/>
        <v>12.155721012903147</v>
      </c>
    </row>
    <row r="129" spans="1:12" x14ac:dyDescent="0.3">
      <c r="A129">
        <v>1741105</v>
      </c>
      <c r="B129" t="s">
        <v>138</v>
      </c>
      <c r="C129">
        <v>19436</v>
      </c>
      <c r="D129">
        <v>202153</v>
      </c>
      <c r="E129">
        <v>286019187</v>
      </c>
      <c r="F129">
        <v>2426166029</v>
      </c>
      <c r="G129" s="9">
        <v>0</v>
      </c>
      <c r="H129" s="22">
        <f t="shared" si="5"/>
        <v>2712185216</v>
      </c>
      <c r="I129" s="4">
        <f t="shared" si="6"/>
        <v>139544.41325375592</v>
      </c>
      <c r="J129" s="8">
        <f t="shared" si="7"/>
        <v>11.846138204152021</v>
      </c>
      <c r="K129" s="8">
        <f t="shared" si="8"/>
        <v>9.8748822955257936</v>
      </c>
      <c r="L129" s="8">
        <f t="shared" si="9"/>
        <v>12.2167801154238</v>
      </c>
    </row>
    <row r="130" spans="1:12" x14ac:dyDescent="0.3">
      <c r="A130">
        <v>1741183</v>
      </c>
      <c r="B130" t="s">
        <v>139</v>
      </c>
      <c r="C130">
        <v>28958</v>
      </c>
      <c r="D130">
        <v>110988</v>
      </c>
      <c r="E130">
        <v>435543876</v>
      </c>
      <c r="F130">
        <v>844273937</v>
      </c>
      <c r="G130" s="9">
        <v>0</v>
      </c>
      <c r="H130" s="22">
        <f t="shared" ref="H130:H193" si="10">E130+F130</f>
        <v>1279817813</v>
      </c>
      <c r="I130" s="4">
        <f t="shared" ref="I130:I193" si="11">H130/C130</f>
        <v>44195.656226258718</v>
      </c>
      <c r="J130" s="8">
        <f t="shared" ref="J130:J193" si="12">LN(I130)</f>
        <v>10.696381787812433</v>
      </c>
      <c r="K130" s="8">
        <f t="shared" ref="K130:K193" si="13">LN(C130)</f>
        <v>10.273601783341366</v>
      </c>
      <c r="L130" s="8">
        <f t="shared" ref="L130:L193" si="14">LN(D130)</f>
        <v>11.61717736634226</v>
      </c>
    </row>
    <row r="131" spans="1:12" x14ac:dyDescent="0.3">
      <c r="A131">
        <v>1741586</v>
      </c>
      <c r="B131" t="s">
        <v>140</v>
      </c>
      <c r="C131">
        <v>8701</v>
      </c>
      <c r="D131">
        <v>126711</v>
      </c>
      <c r="E131">
        <v>111054205</v>
      </c>
      <c r="F131">
        <v>247016349</v>
      </c>
      <c r="G131" s="9">
        <v>0</v>
      </c>
      <c r="H131" s="22">
        <f t="shared" si="10"/>
        <v>358070554</v>
      </c>
      <c r="I131" s="4">
        <f t="shared" si="11"/>
        <v>41152.804735087921</v>
      </c>
      <c r="J131" s="8">
        <f t="shared" si="12"/>
        <v>10.625047362593881</v>
      </c>
      <c r="K131" s="8">
        <f t="shared" si="13"/>
        <v>9.0711932405660249</v>
      </c>
      <c r="L131" s="8">
        <f t="shared" si="14"/>
        <v>11.749664181798746</v>
      </c>
    </row>
    <row r="132" spans="1:12" x14ac:dyDescent="0.3">
      <c r="A132">
        <v>1741742</v>
      </c>
      <c r="B132" t="s">
        <v>141</v>
      </c>
      <c r="C132">
        <v>19749</v>
      </c>
      <c r="D132">
        <v>135211</v>
      </c>
      <c r="E132">
        <v>776042719</v>
      </c>
      <c r="F132">
        <v>939324552</v>
      </c>
      <c r="G132" s="9">
        <v>0</v>
      </c>
      <c r="H132" s="22">
        <f t="shared" si="10"/>
        <v>1715367271</v>
      </c>
      <c r="I132" s="4">
        <f t="shared" si="11"/>
        <v>86858.436933515623</v>
      </c>
      <c r="J132" s="8">
        <f t="shared" si="12"/>
        <v>11.37203491068761</v>
      </c>
      <c r="K132" s="8">
        <f t="shared" si="13"/>
        <v>9.8908581361359857</v>
      </c>
      <c r="L132" s="8">
        <f t="shared" si="14"/>
        <v>11.814591800228124</v>
      </c>
    </row>
    <row r="133" spans="1:12" x14ac:dyDescent="0.3">
      <c r="A133">
        <v>1741326</v>
      </c>
      <c r="B133" t="s">
        <v>142</v>
      </c>
      <c r="C133">
        <v>6128</v>
      </c>
      <c r="D133">
        <v>100764</v>
      </c>
      <c r="E133">
        <v>236815823</v>
      </c>
      <c r="F133">
        <v>173801896</v>
      </c>
      <c r="G133" s="9">
        <v>0</v>
      </c>
      <c r="H133" s="22">
        <f t="shared" si="10"/>
        <v>410617719</v>
      </c>
      <c r="I133" s="4">
        <f t="shared" si="11"/>
        <v>67006.807930809402</v>
      </c>
      <c r="J133" s="8">
        <f t="shared" si="12"/>
        <v>11.112549504118668</v>
      </c>
      <c r="K133" s="8">
        <f t="shared" si="13"/>
        <v>8.7206237114204264</v>
      </c>
      <c r="L133" s="8">
        <f t="shared" si="14"/>
        <v>11.520536427971564</v>
      </c>
    </row>
    <row r="134" spans="1:12" x14ac:dyDescent="0.3">
      <c r="A134">
        <v>1741651</v>
      </c>
      <c r="B134" t="s">
        <v>143</v>
      </c>
      <c r="C134">
        <v>4698</v>
      </c>
      <c r="D134">
        <v>172891</v>
      </c>
      <c r="E134">
        <v>20372939</v>
      </c>
      <c r="F134">
        <v>207273265</v>
      </c>
      <c r="G134" s="9">
        <v>0</v>
      </c>
      <c r="H134" s="22">
        <f t="shared" si="10"/>
        <v>227646204</v>
      </c>
      <c r="I134" s="4">
        <f t="shared" si="11"/>
        <v>48455.982120051085</v>
      </c>
      <c r="J134" s="8">
        <f t="shared" si="12"/>
        <v>10.788411079667217</v>
      </c>
      <c r="K134" s="8">
        <f t="shared" si="13"/>
        <v>8.4548921652188582</v>
      </c>
      <c r="L134" s="8">
        <f t="shared" si="14"/>
        <v>12.060416617106618</v>
      </c>
    </row>
    <row r="135" spans="1:12" x14ac:dyDescent="0.3">
      <c r="A135">
        <v>1742028</v>
      </c>
      <c r="B135" t="s">
        <v>144</v>
      </c>
      <c r="C135">
        <v>28713</v>
      </c>
      <c r="D135">
        <v>68766</v>
      </c>
      <c r="E135">
        <v>510732279</v>
      </c>
      <c r="F135">
        <v>358619837</v>
      </c>
      <c r="G135" s="9">
        <v>0.5263103590590178</v>
      </c>
      <c r="H135" s="22">
        <f t="shared" si="10"/>
        <v>869352116</v>
      </c>
      <c r="I135" s="4">
        <f t="shared" si="11"/>
        <v>30277.300038310172</v>
      </c>
      <c r="J135" s="8">
        <f t="shared" si="12"/>
        <v>10.31815353707351</v>
      </c>
      <c r="K135" s="8">
        <f t="shared" si="13"/>
        <v>10.265105260864017</v>
      </c>
      <c r="L135" s="8">
        <f t="shared" si="14"/>
        <v>11.138464715724755</v>
      </c>
    </row>
    <row r="136" spans="1:12" x14ac:dyDescent="0.3">
      <c r="A136">
        <v>1742795</v>
      </c>
      <c r="B136" t="s">
        <v>145</v>
      </c>
      <c r="C136">
        <v>17558</v>
      </c>
      <c r="D136">
        <v>128694</v>
      </c>
      <c r="E136">
        <v>329585717</v>
      </c>
      <c r="F136">
        <v>716584154</v>
      </c>
      <c r="G136" s="9">
        <v>0</v>
      </c>
      <c r="H136" s="22">
        <f t="shared" si="10"/>
        <v>1046169871</v>
      </c>
      <c r="I136" s="4">
        <f t="shared" si="11"/>
        <v>59583.65821847591</v>
      </c>
      <c r="J136" s="8">
        <f t="shared" si="12"/>
        <v>10.995136624491057</v>
      </c>
      <c r="K136" s="8">
        <f t="shared" si="13"/>
        <v>9.7732649654861543</v>
      </c>
      <c r="L136" s="8">
        <f t="shared" si="14"/>
        <v>11.765192772450851</v>
      </c>
    </row>
    <row r="137" spans="1:12" x14ac:dyDescent="0.3">
      <c r="A137">
        <v>1743250</v>
      </c>
      <c r="B137" t="s">
        <v>146</v>
      </c>
      <c r="C137">
        <v>20555</v>
      </c>
      <c r="D137">
        <v>161302</v>
      </c>
      <c r="E137">
        <v>990787157</v>
      </c>
      <c r="F137">
        <v>1370086820</v>
      </c>
      <c r="G137" s="9">
        <v>0</v>
      </c>
      <c r="H137" s="22">
        <f t="shared" si="10"/>
        <v>2360873977</v>
      </c>
      <c r="I137" s="4">
        <f t="shared" si="11"/>
        <v>114856.43283872538</v>
      </c>
      <c r="J137" s="8">
        <f t="shared" si="12"/>
        <v>11.651438217334292</v>
      </c>
      <c r="K137" s="8">
        <f t="shared" si="13"/>
        <v>9.9308594993319783</v>
      </c>
      <c r="L137" s="8">
        <f t="shared" si="14"/>
        <v>11.991033663292475</v>
      </c>
    </row>
    <row r="138" spans="1:12" x14ac:dyDescent="0.3">
      <c r="A138">
        <v>1743406</v>
      </c>
      <c r="B138" t="s">
        <v>147</v>
      </c>
      <c r="C138">
        <v>1390</v>
      </c>
      <c r="D138">
        <v>129583</v>
      </c>
      <c r="E138">
        <v>4167649</v>
      </c>
      <c r="F138">
        <v>44534514</v>
      </c>
      <c r="G138" s="9">
        <v>0</v>
      </c>
      <c r="H138" s="22">
        <f t="shared" si="10"/>
        <v>48702163</v>
      </c>
      <c r="I138" s="4">
        <f t="shared" si="11"/>
        <v>35037.527338129497</v>
      </c>
      <c r="J138" s="8">
        <f t="shared" si="12"/>
        <v>10.464174975726168</v>
      </c>
      <c r="K138" s="8">
        <f t="shared" si="13"/>
        <v>7.2370590261247374</v>
      </c>
      <c r="L138" s="8">
        <f t="shared" si="14"/>
        <v>11.772076881456895</v>
      </c>
    </row>
    <row r="139" spans="1:12" x14ac:dyDescent="0.3">
      <c r="A139">
        <v>1743666</v>
      </c>
      <c r="B139" t="s">
        <v>148</v>
      </c>
      <c r="C139">
        <v>7907</v>
      </c>
      <c r="D139">
        <v>155395</v>
      </c>
      <c r="E139">
        <v>202218096</v>
      </c>
      <c r="F139">
        <v>676002635</v>
      </c>
      <c r="G139" s="9">
        <v>0</v>
      </c>
      <c r="H139" s="22">
        <f t="shared" si="10"/>
        <v>878220731</v>
      </c>
      <c r="I139" s="4">
        <f t="shared" si="11"/>
        <v>111068.76577715948</v>
      </c>
      <c r="J139" s="8">
        <f t="shared" si="12"/>
        <v>11.617904799982378</v>
      </c>
      <c r="K139" s="8">
        <f t="shared" si="13"/>
        <v>8.9755037220709273</v>
      </c>
      <c r="L139" s="8">
        <f t="shared" si="14"/>
        <v>11.953725541365882</v>
      </c>
    </row>
    <row r="140" spans="1:12" x14ac:dyDescent="0.3">
      <c r="A140">
        <v>1743744</v>
      </c>
      <c r="B140" t="s">
        <v>149</v>
      </c>
      <c r="C140">
        <v>13268</v>
      </c>
      <c r="D140">
        <v>99390</v>
      </c>
      <c r="E140">
        <v>679231346</v>
      </c>
      <c r="F140">
        <v>804596248</v>
      </c>
      <c r="G140" s="9">
        <v>0</v>
      </c>
      <c r="H140" s="22">
        <f t="shared" si="10"/>
        <v>1483827594</v>
      </c>
      <c r="I140" s="4">
        <f t="shared" si="11"/>
        <v>111835.06135061802</v>
      </c>
      <c r="J140" s="8">
        <f t="shared" si="12"/>
        <v>11.624780398325774</v>
      </c>
      <c r="K140" s="8">
        <f t="shared" si="13"/>
        <v>9.4931104000669428</v>
      </c>
      <c r="L140" s="8">
        <f t="shared" si="14"/>
        <v>11.506806783962052</v>
      </c>
    </row>
    <row r="141" spans="1:12" x14ac:dyDescent="0.3">
      <c r="A141">
        <v>1743770</v>
      </c>
      <c r="B141" t="s">
        <v>150</v>
      </c>
      <c r="C141">
        <v>14403</v>
      </c>
      <c r="D141">
        <v>124690</v>
      </c>
      <c r="E141">
        <v>142019144</v>
      </c>
      <c r="F141">
        <v>389352284</v>
      </c>
      <c r="G141" s="9">
        <v>0</v>
      </c>
      <c r="H141" s="22">
        <f t="shared" si="10"/>
        <v>531371428</v>
      </c>
      <c r="I141" s="4">
        <f t="shared" si="11"/>
        <v>36893.10754703881</v>
      </c>
      <c r="J141" s="8">
        <f t="shared" si="12"/>
        <v>10.515780025238568</v>
      </c>
      <c r="K141" s="8">
        <f t="shared" si="13"/>
        <v>9.5751917971990501</v>
      </c>
      <c r="L141" s="8">
        <f t="shared" si="14"/>
        <v>11.733585935990632</v>
      </c>
    </row>
    <row r="142" spans="1:12" x14ac:dyDescent="0.3">
      <c r="A142">
        <v>1743900</v>
      </c>
      <c r="B142" t="s">
        <v>151</v>
      </c>
      <c r="C142">
        <v>272</v>
      </c>
      <c r="D142">
        <v>78125</v>
      </c>
      <c r="E142">
        <v>385169</v>
      </c>
      <c r="F142">
        <v>6576616</v>
      </c>
      <c r="G142" s="9">
        <v>0</v>
      </c>
      <c r="H142" s="22">
        <f t="shared" si="10"/>
        <v>6961785</v>
      </c>
      <c r="I142" s="4">
        <f t="shared" si="11"/>
        <v>25594.797794117647</v>
      </c>
      <c r="J142" s="8">
        <f t="shared" si="12"/>
        <v>10.150144398650188</v>
      </c>
      <c r="K142" s="8">
        <f t="shared" si="13"/>
        <v>5.6058020662959978</v>
      </c>
      <c r="L142" s="8">
        <f t="shared" si="14"/>
        <v>11.266065387038703</v>
      </c>
    </row>
    <row r="143" spans="1:12" x14ac:dyDescent="0.3">
      <c r="A143">
        <v>1743939</v>
      </c>
      <c r="B143" t="s">
        <v>152</v>
      </c>
      <c r="C143">
        <v>23499</v>
      </c>
      <c r="D143">
        <v>106265</v>
      </c>
      <c r="E143">
        <v>620638505</v>
      </c>
      <c r="F143">
        <v>1175654374</v>
      </c>
      <c r="G143" s="9">
        <v>0</v>
      </c>
      <c r="H143" s="22">
        <f t="shared" si="10"/>
        <v>1796292879</v>
      </c>
      <c r="I143" s="4">
        <f t="shared" si="11"/>
        <v>76441.247670113618</v>
      </c>
      <c r="J143" s="8">
        <f t="shared" si="12"/>
        <v>11.24427772043599</v>
      </c>
      <c r="K143" s="8">
        <f t="shared" si="13"/>
        <v>10.064713146035349</v>
      </c>
      <c r="L143" s="8">
        <f t="shared" si="14"/>
        <v>11.573691253292791</v>
      </c>
    </row>
    <row r="144" spans="1:12" x14ac:dyDescent="0.3">
      <c r="A144">
        <v>1744225</v>
      </c>
      <c r="B144" t="s">
        <v>153</v>
      </c>
      <c r="C144">
        <v>26119</v>
      </c>
      <c r="D144">
        <v>106923</v>
      </c>
      <c r="E144">
        <v>384913132</v>
      </c>
      <c r="F144">
        <v>951272334</v>
      </c>
      <c r="G144" s="9">
        <v>9.1591936843718868E-3</v>
      </c>
      <c r="H144" s="22">
        <f t="shared" si="10"/>
        <v>1336185466</v>
      </c>
      <c r="I144" s="4">
        <f t="shared" si="11"/>
        <v>51157.60427275164</v>
      </c>
      <c r="J144" s="8">
        <f t="shared" si="12"/>
        <v>10.84266642646401</v>
      </c>
      <c r="K144" s="8">
        <f t="shared" si="13"/>
        <v>10.17041829781828</v>
      </c>
      <c r="L144" s="8">
        <f t="shared" si="14"/>
        <v>11.579864228220618</v>
      </c>
    </row>
    <row r="145" spans="1:12" x14ac:dyDescent="0.3">
      <c r="A145">
        <v>1744407</v>
      </c>
      <c r="B145" t="s">
        <v>154</v>
      </c>
      <c r="C145">
        <v>44055</v>
      </c>
      <c r="D145">
        <v>95509</v>
      </c>
      <c r="E145">
        <v>1375689126</v>
      </c>
      <c r="F145">
        <v>1829367819</v>
      </c>
      <c r="G145" s="9">
        <v>0.3023653206223581</v>
      </c>
      <c r="H145" s="22">
        <f t="shared" si="10"/>
        <v>3205056945</v>
      </c>
      <c r="I145" s="4">
        <f t="shared" si="11"/>
        <v>72751.264215185569</v>
      </c>
      <c r="J145" s="8">
        <f t="shared" si="12"/>
        <v>11.194801562411076</v>
      </c>
      <c r="K145" s="8">
        <f t="shared" si="13"/>
        <v>10.69319413230083</v>
      </c>
      <c r="L145" s="8">
        <f t="shared" si="14"/>
        <v>11.466975762866129</v>
      </c>
    </row>
    <row r="146" spans="1:12" x14ac:dyDescent="0.3">
      <c r="A146">
        <v>1744524</v>
      </c>
      <c r="B146" t="s">
        <v>155</v>
      </c>
      <c r="C146">
        <v>8279</v>
      </c>
      <c r="D146">
        <v>236172</v>
      </c>
      <c r="E146">
        <v>141192729</v>
      </c>
      <c r="F146">
        <v>583415983</v>
      </c>
      <c r="G146" s="9">
        <v>0</v>
      </c>
      <c r="H146" s="22">
        <f t="shared" si="10"/>
        <v>724608712</v>
      </c>
      <c r="I146" s="4">
        <f t="shared" si="11"/>
        <v>87523.699963763735</v>
      </c>
      <c r="J146" s="8">
        <f t="shared" si="12"/>
        <v>11.379664892399372</v>
      </c>
      <c r="K146" s="8">
        <f t="shared" si="13"/>
        <v>9.0214774671388067</v>
      </c>
      <c r="L146" s="8">
        <f t="shared" si="14"/>
        <v>12.372315632111437</v>
      </c>
    </row>
    <row r="147" spans="1:12" x14ac:dyDescent="0.3">
      <c r="A147">
        <v>1745421</v>
      </c>
      <c r="B147" t="s">
        <v>156</v>
      </c>
      <c r="C147">
        <v>9087</v>
      </c>
      <c r="D147">
        <v>80789</v>
      </c>
      <c r="E147">
        <v>49700413</v>
      </c>
      <c r="F147">
        <v>148182288</v>
      </c>
      <c r="G147" s="9">
        <v>1</v>
      </c>
      <c r="H147" s="22">
        <f t="shared" si="10"/>
        <v>197882701</v>
      </c>
      <c r="I147" s="4">
        <f t="shared" si="11"/>
        <v>21776.460988224935</v>
      </c>
      <c r="J147" s="8">
        <f t="shared" si="12"/>
        <v>9.9885848942219582</v>
      </c>
      <c r="K147" s="8">
        <f t="shared" si="13"/>
        <v>9.1146000996953465</v>
      </c>
      <c r="L147" s="8">
        <f t="shared" si="14"/>
        <v>11.299596096627623</v>
      </c>
    </row>
    <row r="148" spans="1:12" x14ac:dyDescent="0.3">
      <c r="A148">
        <v>1745434</v>
      </c>
      <c r="B148" t="s">
        <v>157</v>
      </c>
      <c r="C148">
        <v>10687</v>
      </c>
      <c r="D148">
        <v>59399</v>
      </c>
      <c r="E148">
        <v>167221939</v>
      </c>
      <c r="F148">
        <v>192476459</v>
      </c>
      <c r="G148" s="9">
        <v>0.56891929370435423</v>
      </c>
      <c r="H148" s="22">
        <f t="shared" si="10"/>
        <v>359698398</v>
      </c>
      <c r="I148" s="4">
        <f t="shared" si="11"/>
        <v>33657.56507906803</v>
      </c>
      <c r="J148" s="8">
        <f t="shared" si="12"/>
        <v>10.423993126419612</v>
      </c>
      <c r="K148" s="8">
        <f t="shared" si="13"/>
        <v>9.2767833285248962</v>
      </c>
      <c r="L148" s="8">
        <f t="shared" si="14"/>
        <v>10.992032670192192</v>
      </c>
    </row>
    <row r="149" spans="1:12" x14ac:dyDescent="0.3">
      <c r="A149">
        <v>1746357</v>
      </c>
      <c r="B149" t="s">
        <v>158</v>
      </c>
      <c r="C149">
        <v>9590</v>
      </c>
      <c r="D149">
        <v>123307</v>
      </c>
      <c r="E149">
        <v>65600392</v>
      </c>
      <c r="F149">
        <v>315293820</v>
      </c>
      <c r="G149" s="9">
        <v>0</v>
      </c>
      <c r="H149" s="22">
        <f t="shared" si="10"/>
        <v>380894212</v>
      </c>
      <c r="I149" s="4">
        <f t="shared" si="11"/>
        <v>39717.853180396247</v>
      </c>
      <c r="J149" s="8">
        <f t="shared" si="12"/>
        <v>10.589556067866502</v>
      </c>
      <c r="K149" s="8">
        <f t="shared" si="13"/>
        <v>9.1684761678774844</v>
      </c>
      <c r="L149" s="8">
        <f t="shared" si="14"/>
        <v>11.722432459641528</v>
      </c>
    </row>
    <row r="150" spans="1:12" x14ac:dyDescent="0.3">
      <c r="A150">
        <v>1746604</v>
      </c>
      <c r="B150" t="s">
        <v>159</v>
      </c>
      <c r="C150">
        <v>1635</v>
      </c>
      <c r="D150">
        <v>116806</v>
      </c>
      <c r="E150">
        <v>8473503</v>
      </c>
      <c r="F150">
        <v>37467415</v>
      </c>
      <c r="G150" s="9">
        <v>0</v>
      </c>
      <c r="H150" s="22">
        <f t="shared" si="10"/>
        <v>45940918</v>
      </c>
      <c r="I150" s="4">
        <f t="shared" si="11"/>
        <v>28098.420795107035</v>
      </c>
      <c r="J150" s="8">
        <f t="shared" si="12"/>
        <v>10.243468654280205</v>
      </c>
      <c r="K150" s="8">
        <f t="shared" si="13"/>
        <v>7.399398083331354</v>
      </c>
      <c r="L150" s="8">
        <f t="shared" si="14"/>
        <v>11.668269717919891</v>
      </c>
    </row>
    <row r="151" spans="1:12" x14ac:dyDescent="0.3">
      <c r="A151">
        <v>1746786</v>
      </c>
      <c r="B151" t="s">
        <v>160</v>
      </c>
      <c r="C151">
        <v>7471</v>
      </c>
      <c r="D151">
        <v>71196</v>
      </c>
      <c r="E151">
        <v>96119518</v>
      </c>
      <c r="F151">
        <v>164818015</v>
      </c>
      <c r="G151" s="9">
        <v>0</v>
      </c>
      <c r="H151" s="22">
        <f t="shared" si="10"/>
        <v>260937533</v>
      </c>
      <c r="I151" s="4">
        <f t="shared" si="11"/>
        <v>34926.721054745016</v>
      </c>
      <c r="J151" s="8">
        <f t="shared" si="12"/>
        <v>10.461007461500705</v>
      </c>
      <c r="K151" s="8">
        <f t="shared" si="13"/>
        <v>8.9187841379758019</v>
      </c>
      <c r="L151" s="8">
        <f t="shared" si="14"/>
        <v>11.173191916046644</v>
      </c>
    </row>
    <row r="152" spans="1:12" x14ac:dyDescent="0.3">
      <c r="A152">
        <v>1747007</v>
      </c>
      <c r="B152" t="s">
        <v>161</v>
      </c>
      <c r="C152">
        <v>11592</v>
      </c>
      <c r="D152">
        <v>47955</v>
      </c>
      <c r="E152">
        <v>206997521</v>
      </c>
      <c r="F152">
        <v>114622626</v>
      </c>
      <c r="G152" s="9">
        <v>1</v>
      </c>
      <c r="H152" s="22">
        <f t="shared" si="10"/>
        <v>321620147</v>
      </c>
      <c r="I152" s="4">
        <f t="shared" si="11"/>
        <v>27745.009230503794</v>
      </c>
      <c r="J152" s="8">
        <f t="shared" si="12"/>
        <v>10.230811255450657</v>
      </c>
      <c r="K152" s="8">
        <f t="shared" si="13"/>
        <v>9.3580704840005176</v>
      </c>
      <c r="L152" s="8">
        <f t="shared" si="14"/>
        <v>10.778018350162052</v>
      </c>
    </row>
    <row r="153" spans="1:12" x14ac:dyDescent="0.3">
      <c r="A153">
        <v>1747540</v>
      </c>
      <c r="B153" t="s">
        <v>162</v>
      </c>
      <c r="C153">
        <v>18898</v>
      </c>
      <c r="D153">
        <v>88591</v>
      </c>
      <c r="E153">
        <v>778487127</v>
      </c>
      <c r="F153">
        <v>472029095</v>
      </c>
      <c r="G153" s="9">
        <v>0.17081738583337702</v>
      </c>
      <c r="H153" s="22">
        <f t="shared" si="10"/>
        <v>1250516222</v>
      </c>
      <c r="I153" s="4">
        <f t="shared" si="11"/>
        <v>66171.881786432423</v>
      </c>
      <c r="J153" s="8">
        <f t="shared" si="12"/>
        <v>11.100010905266272</v>
      </c>
      <c r="K153" s="8">
        <f t="shared" si="13"/>
        <v>9.8468113753425719</v>
      </c>
      <c r="L153" s="8">
        <f t="shared" si="14"/>
        <v>11.391785551298121</v>
      </c>
    </row>
    <row r="154" spans="1:12" x14ac:dyDescent="0.3">
      <c r="A154">
        <v>1747774</v>
      </c>
      <c r="B154" t="s">
        <v>163</v>
      </c>
      <c r="C154">
        <v>23385</v>
      </c>
      <c r="D154">
        <v>64767</v>
      </c>
      <c r="E154">
        <v>130256885</v>
      </c>
      <c r="F154">
        <v>253177801</v>
      </c>
      <c r="G154" s="9">
        <v>1</v>
      </c>
      <c r="H154" s="22">
        <f t="shared" si="10"/>
        <v>383434686</v>
      </c>
      <c r="I154" s="4">
        <f t="shared" si="11"/>
        <v>16396.608338678641</v>
      </c>
      <c r="J154" s="8">
        <f t="shared" si="12"/>
        <v>9.7048297838072823</v>
      </c>
      <c r="K154" s="8">
        <f t="shared" si="13"/>
        <v>10.059850070159987</v>
      </c>
      <c r="L154" s="8">
        <f t="shared" si="14"/>
        <v>11.07855149336457</v>
      </c>
    </row>
    <row r="155" spans="1:12" x14ac:dyDescent="0.3">
      <c r="A155">
        <v>1745564</v>
      </c>
      <c r="B155" t="s">
        <v>164</v>
      </c>
      <c r="C155">
        <v>299</v>
      </c>
      <c r="D155">
        <v>73125</v>
      </c>
      <c r="E155">
        <v>131261832</v>
      </c>
      <c r="F155">
        <v>111656057</v>
      </c>
      <c r="G155" s="9">
        <v>0</v>
      </c>
      <c r="H155" s="22">
        <f t="shared" si="10"/>
        <v>242917889</v>
      </c>
      <c r="I155" s="4">
        <f t="shared" si="11"/>
        <v>812434.41137123748</v>
      </c>
      <c r="J155" s="8">
        <f t="shared" si="12"/>
        <v>13.607790465461465</v>
      </c>
      <c r="K155" s="8">
        <f t="shared" si="13"/>
        <v>5.7004435733906869</v>
      </c>
      <c r="L155" s="8">
        <f t="shared" si="14"/>
        <v>11.199925584534158</v>
      </c>
    </row>
    <row r="156" spans="1:12" x14ac:dyDescent="0.3">
      <c r="A156">
        <v>1745616</v>
      </c>
      <c r="B156" t="s">
        <v>165</v>
      </c>
      <c r="C156">
        <v>955</v>
      </c>
      <c r="D156">
        <v>69915</v>
      </c>
      <c r="E156">
        <v>3741768</v>
      </c>
      <c r="F156">
        <v>20591529</v>
      </c>
      <c r="G156" s="9">
        <v>0</v>
      </c>
      <c r="H156" s="22">
        <f t="shared" si="10"/>
        <v>24333297</v>
      </c>
      <c r="I156" s="4">
        <f t="shared" si="11"/>
        <v>25479.89214659686</v>
      </c>
      <c r="J156" s="8">
        <f t="shared" si="12"/>
        <v>10.145644876812026</v>
      </c>
      <c r="K156" s="8">
        <f t="shared" si="13"/>
        <v>6.8617113404807304</v>
      </c>
      <c r="L156" s="8">
        <f t="shared" si="14"/>
        <v>11.155035497474952</v>
      </c>
    </row>
    <row r="157" spans="1:12" x14ac:dyDescent="0.3">
      <c r="A157">
        <v>1745694</v>
      </c>
      <c r="B157" t="s">
        <v>166</v>
      </c>
      <c r="C157">
        <v>27493</v>
      </c>
      <c r="D157">
        <v>83651</v>
      </c>
      <c r="E157">
        <v>836104502</v>
      </c>
      <c r="F157">
        <v>852593954</v>
      </c>
      <c r="G157" s="9">
        <v>0</v>
      </c>
      <c r="H157" s="22">
        <f t="shared" si="10"/>
        <v>1688698456</v>
      </c>
      <c r="I157" s="4">
        <f t="shared" si="11"/>
        <v>61422.851489470049</v>
      </c>
      <c r="J157" s="8">
        <f t="shared" si="12"/>
        <v>11.025537218991238</v>
      </c>
      <c r="K157" s="8">
        <f t="shared" si="13"/>
        <v>10.221686705797925</v>
      </c>
      <c r="L157" s="8">
        <f t="shared" si="14"/>
        <v>11.334408660916139</v>
      </c>
    </row>
    <row r="158" spans="1:12" x14ac:dyDescent="0.3">
      <c r="A158">
        <v>1748242</v>
      </c>
      <c r="B158" t="s">
        <v>167</v>
      </c>
      <c r="C158">
        <v>25177</v>
      </c>
      <c r="D158">
        <v>64400</v>
      </c>
      <c r="E158">
        <v>922990754</v>
      </c>
      <c r="F158">
        <v>756317717</v>
      </c>
      <c r="G158" s="9">
        <v>0.80085497660913052</v>
      </c>
      <c r="H158" s="22">
        <f t="shared" si="10"/>
        <v>1679308471</v>
      </c>
      <c r="I158" s="4">
        <f t="shared" si="11"/>
        <v>66700.102117011556</v>
      </c>
      <c r="J158" s="8">
        <f t="shared" si="12"/>
        <v>11.107961762892222</v>
      </c>
      <c r="K158" s="8">
        <f t="shared" si="13"/>
        <v>10.133686158324014</v>
      </c>
      <c r="L158" s="8">
        <f t="shared" si="14"/>
        <v>11.072868912092446</v>
      </c>
    </row>
    <row r="159" spans="1:12" x14ac:dyDescent="0.3">
      <c r="A159">
        <v>1748554</v>
      </c>
      <c r="B159" t="s">
        <v>168</v>
      </c>
      <c r="C159">
        <v>2014</v>
      </c>
      <c r="D159">
        <v>52286</v>
      </c>
      <c r="E159">
        <v>72801377</v>
      </c>
      <c r="F159">
        <v>48689543</v>
      </c>
      <c r="G159" s="9">
        <v>0</v>
      </c>
      <c r="H159" s="22">
        <f t="shared" si="10"/>
        <v>121490920</v>
      </c>
      <c r="I159" s="4">
        <f t="shared" si="11"/>
        <v>60323.197616683217</v>
      </c>
      <c r="J159" s="8">
        <f t="shared" si="12"/>
        <v>11.007472012163468</v>
      </c>
      <c r="K159" s="8">
        <f t="shared" si="13"/>
        <v>7.6078780732785072</v>
      </c>
      <c r="L159" s="8">
        <f t="shared" si="14"/>
        <v>10.864483927794135</v>
      </c>
    </row>
    <row r="160" spans="1:12" x14ac:dyDescent="0.3">
      <c r="A160">
        <v>1748671</v>
      </c>
      <c r="B160" t="s">
        <v>169</v>
      </c>
      <c r="C160">
        <v>601</v>
      </c>
      <c r="D160">
        <v>158281</v>
      </c>
      <c r="E160">
        <v>371156800</v>
      </c>
      <c r="F160">
        <v>144983030</v>
      </c>
      <c r="G160" s="9">
        <v>0</v>
      </c>
      <c r="H160" s="22">
        <f t="shared" si="10"/>
        <v>516139830</v>
      </c>
      <c r="I160" s="4">
        <f t="shared" si="11"/>
        <v>858801.71381031617</v>
      </c>
      <c r="J160" s="8">
        <f t="shared" si="12"/>
        <v>13.663293340572006</v>
      </c>
      <c r="K160" s="8">
        <f t="shared" si="13"/>
        <v>6.3985949345352076</v>
      </c>
      <c r="L160" s="8">
        <f t="shared" si="14"/>
        <v>11.972127213397018</v>
      </c>
    </row>
    <row r="161" spans="1:12" x14ac:dyDescent="0.3">
      <c r="A161">
        <v>1748892</v>
      </c>
      <c r="B161" t="s">
        <v>170</v>
      </c>
      <c r="C161">
        <v>14200</v>
      </c>
      <c r="D161">
        <v>66994</v>
      </c>
      <c r="E161">
        <v>214744687</v>
      </c>
      <c r="F161">
        <v>202087929</v>
      </c>
      <c r="G161" s="9">
        <v>0.38066317626527052</v>
      </c>
      <c r="H161" s="22">
        <f t="shared" si="10"/>
        <v>416832616</v>
      </c>
      <c r="I161" s="4">
        <f t="shared" si="11"/>
        <v>29354.40957746479</v>
      </c>
      <c r="J161" s="8">
        <f t="shared" si="12"/>
        <v>10.28719805511137</v>
      </c>
      <c r="K161" s="8">
        <f t="shared" si="13"/>
        <v>9.5609972435893518</v>
      </c>
      <c r="L161" s="8">
        <f t="shared" si="14"/>
        <v>11.112358342124256</v>
      </c>
    </row>
    <row r="162" spans="1:12" x14ac:dyDescent="0.3">
      <c r="A162">
        <v>1749100</v>
      </c>
      <c r="B162" t="s">
        <v>171</v>
      </c>
      <c r="C162">
        <v>314</v>
      </c>
      <c r="D162">
        <v>116875</v>
      </c>
      <c r="E162">
        <v>3388028</v>
      </c>
      <c r="F162">
        <v>10564848</v>
      </c>
      <c r="G162" s="9">
        <v>0</v>
      </c>
      <c r="H162" s="22">
        <f t="shared" si="10"/>
        <v>13952876</v>
      </c>
      <c r="I162" s="4">
        <f t="shared" si="11"/>
        <v>44435.91082802548</v>
      </c>
      <c r="J162" s="8">
        <f t="shared" si="12"/>
        <v>10.70180322394889</v>
      </c>
      <c r="K162" s="8">
        <f t="shared" si="13"/>
        <v>5.7493929859082531</v>
      </c>
      <c r="L162" s="8">
        <f t="shared" si="14"/>
        <v>11.668860266590988</v>
      </c>
    </row>
    <row r="163" spans="1:12" x14ac:dyDescent="0.3">
      <c r="A163">
        <v>1749308</v>
      </c>
      <c r="B163" t="s">
        <v>172</v>
      </c>
      <c r="C163">
        <v>555</v>
      </c>
      <c r="D163">
        <v>78864</v>
      </c>
      <c r="E163">
        <v>1213064</v>
      </c>
      <c r="F163">
        <v>14384081</v>
      </c>
      <c r="G163" s="9">
        <v>0</v>
      </c>
      <c r="H163" s="22">
        <f t="shared" si="10"/>
        <v>15597145</v>
      </c>
      <c r="I163" s="4">
        <f t="shared" si="11"/>
        <v>28102.963963963964</v>
      </c>
      <c r="J163" s="8">
        <f t="shared" si="12"/>
        <v>10.243630328903928</v>
      </c>
      <c r="K163" s="8">
        <f t="shared" si="13"/>
        <v>6.3189681137464344</v>
      </c>
      <c r="L163" s="8">
        <f t="shared" si="14"/>
        <v>11.275480128945158</v>
      </c>
    </row>
    <row r="164" spans="1:12" x14ac:dyDescent="0.3">
      <c r="A164">
        <v>1749607</v>
      </c>
      <c r="B164" t="s">
        <v>173</v>
      </c>
      <c r="C164">
        <v>12606</v>
      </c>
      <c r="D164">
        <v>119730</v>
      </c>
      <c r="E164">
        <v>11132336</v>
      </c>
      <c r="F164">
        <v>469581092</v>
      </c>
      <c r="G164" s="9">
        <v>0</v>
      </c>
      <c r="H164" s="22">
        <f t="shared" si="10"/>
        <v>480713428</v>
      </c>
      <c r="I164" s="4">
        <f t="shared" si="11"/>
        <v>38133.700460098364</v>
      </c>
      <c r="J164" s="8">
        <f t="shared" si="12"/>
        <v>10.548853696663514</v>
      </c>
      <c r="K164" s="8">
        <f t="shared" si="13"/>
        <v>9.4419281700730551</v>
      </c>
      <c r="L164" s="8">
        <f t="shared" si="14"/>
        <v>11.692994486710889</v>
      </c>
    </row>
    <row r="165" spans="1:12" x14ac:dyDescent="0.3">
      <c r="A165">
        <v>1749854</v>
      </c>
      <c r="B165" t="s">
        <v>174</v>
      </c>
      <c r="C165">
        <v>19886</v>
      </c>
      <c r="D165">
        <v>122235</v>
      </c>
      <c r="E165" s="26">
        <v>989145749.99999905</v>
      </c>
      <c r="F165">
        <v>948846448</v>
      </c>
      <c r="G165" s="9">
        <v>0</v>
      </c>
      <c r="H165" s="22">
        <f t="shared" si="10"/>
        <v>1937992197.999999</v>
      </c>
      <c r="I165" s="4">
        <f t="shared" si="11"/>
        <v>97455.103992758683</v>
      </c>
      <c r="J165" s="8">
        <f t="shared" si="12"/>
        <v>11.48714707906707</v>
      </c>
      <c r="K165" s="8">
        <f t="shared" si="13"/>
        <v>9.8977712455400191</v>
      </c>
      <c r="L165" s="8">
        <f t="shared" si="14"/>
        <v>11.713700700422431</v>
      </c>
    </row>
    <row r="166" spans="1:12" x14ac:dyDescent="0.3">
      <c r="A166">
        <v>1749945</v>
      </c>
      <c r="B166" t="s">
        <v>175</v>
      </c>
      <c r="C166">
        <v>5120</v>
      </c>
      <c r="D166">
        <v>86849</v>
      </c>
      <c r="E166">
        <v>485968680</v>
      </c>
      <c r="F166">
        <v>127841309</v>
      </c>
      <c r="G166" s="9">
        <v>0</v>
      </c>
      <c r="H166" s="22">
        <f t="shared" si="10"/>
        <v>613809989</v>
      </c>
      <c r="I166" s="4">
        <f t="shared" si="11"/>
        <v>119884.7634765625</v>
      </c>
      <c r="J166" s="8">
        <f t="shared" si="12"/>
        <v>11.694286256014564</v>
      </c>
      <c r="K166" s="8">
        <f t="shared" si="13"/>
        <v>8.5409097180335536</v>
      </c>
      <c r="L166" s="8">
        <f t="shared" si="14"/>
        <v>11.371926257498185</v>
      </c>
    </row>
    <row r="167" spans="1:12" x14ac:dyDescent="0.3">
      <c r="A167">
        <v>1750218</v>
      </c>
      <c r="B167" t="s">
        <v>176</v>
      </c>
      <c r="C167">
        <v>20644</v>
      </c>
      <c r="D167">
        <v>105240</v>
      </c>
      <c r="E167">
        <v>599627380</v>
      </c>
      <c r="F167">
        <v>588631174</v>
      </c>
      <c r="G167" s="9">
        <v>7.4375678610206303E-2</v>
      </c>
      <c r="H167" s="22">
        <f t="shared" si="10"/>
        <v>1188258554</v>
      </c>
      <c r="I167" s="4">
        <f t="shared" si="11"/>
        <v>57559.511431893043</v>
      </c>
      <c r="J167" s="8">
        <f t="shared" si="12"/>
        <v>10.960574672985661</v>
      </c>
      <c r="K167" s="8">
        <f t="shared" si="13"/>
        <v>9.9351799992686178</v>
      </c>
      <c r="L167" s="8">
        <f t="shared" si="14"/>
        <v>11.563998735154229</v>
      </c>
    </row>
    <row r="168" spans="1:12" x14ac:dyDescent="0.3">
      <c r="A168">
        <v>1750647</v>
      </c>
      <c r="B168" t="s">
        <v>177</v>
      </c>
      <c r="C168">
        <v>24910</v>
      </c>
      <c r="D168">
        <v>102940</v>
      </c>
      <c r="E168">
        <v>561769050</v>
      </c>
      <c r="F168">
        <v>1062263150</v>
      </c>
      <c r="G168" s="9">
        <v>0.29612206981064948</v>
      </c>
      <c r="H168" s="22">
        <f t="shared" si="10"/>
        <v>1624032200</v>
      </c>
      <c r="I168" s="4">
        <f t="shared" si="11"/>
        <v>65195.993576876754</v>
      </c>
      <c r="J168" s="8">
        <f t="shared" si="12"/>
        <v>11.085153297819314</v>
      </c>
      <c r="K168" s="8">
        <f t="shared" si="13"/>
        <v>10.123024608256227</v>
      </c>
      <c r="L168" s="8">
        <f t="shared" si="14"/>
        <v>11.541901573206745</v>
      </c>
    </row>
    <row r="169" spans="1:12" x14ac:dyDescent="0.3">
      <c r="A169">
        <v>1751089</v>
      </c>
      <c r="B169" t="s">
        <v>178</v>
      </c>
      <c r="C169">
        <v>56191</v>
      </c>
      <c r="D169">
        <v>100526</v>
      </c>
      <c r="E169">
        <v>3107578848</v>
      </c>
      <c r="F169">
        <v>2171527212</v>
      </c>
      <c r="G169" s="9">
        <v>0.32104411454302401</v>
      </c>
      <c r="H169" s="22">
        <f t="shared" si="10"/>
        <v>5279106060</v>
      </c>
      <c r="I169" s="4">
        <f t="shared" si="11"/>
        <v>93949.316794504455</v>
      </c>
      <c r="J169" s="8">
        <f t="shared" si="12"/>
        <v>11.45051073280351</v>
      </c>
      <c r="K169" s="8">
        <f t="shared" si="13"/>
        <v>10.936511880708872</v>
      </c>
      <c r="L169" s="8">
        <f t="shared" si="14"/>
        <v>11.518171679490182</v>
      </c>
    </row>
    <row r="170" spans="1:12" x14ac:dyDescent="0.3">
      <c r="A170">
        <v>1751349</v>
      </c>
      <c r="B170" t="s">
        <v>179</v>
      </c>
      <c r="C170">
        <v>31583</v>
      </c>
      <c r="D170">
        <v>99924</v>
      </c>
      <c r="E170">
        <v>688881713</v>
      </c>
      <c r="F170">
        <v>1021704190</v>
      </c>
      <c r="G170" s="9">
        <v>0.17908745247148289</v>
      </c>
      <c r="H170" s="22">
        <f t="shared" si="10"/>
        <v>1710585903</v>
      </c>
      <c r="I170" s="4">
        <f t="shared" si="11"/>
        <v>54161.602855966819</v>
      </c>
      <c r="J170" s="8">
        <f t="shared" si="12"/>
        <v>10.899727501977759</v>
      </c>
      <c r="K170" s="8">
        <f t="shared" si="13"/>
        <v>10.360374280131159</v>
      </c>
      <c r="L170" s="8">
        <f t="shared" si="14"/>
        <v>11.512165176023819</v>
      </c>
    </row>
    <row r="171" spans="1:12" x14ac:dyDescent="0.3">
      <c r="A171">
        <v>1751622</v>
      </c>
      <c r="B171" t="s">
        <v>180</v>
      </c>
      <c r="C171">
        <v>149089</v>
      </c>
      <c r="D171">
        <v>143754</v>
      </c>
      <c r="E171">
        <v>4564068794</v>
      </c>
      <c r="F171">
        <v>8328706177</v>
      </c>
      <c r="G171" s="9">
        <v>0.16067272970442692</v>
      </c>
      <c r="H171" s="22">
        <f t="shared" si="10"/>
        <v>12892774971</v>
      </c>
      <c r="I171" s="4">
        <f t="shared" si="11"/>
        <v>86477.037011449531</v>
      </c>
      <c r="J171" s="8">
        <f t="shared" si="12"/>
        <v>11.367634189601356</v>
      </c>
      <c r="K171" s="8">
        <f t="shared" si="13"/>
        <v>11.912298722041978</v>
      </c>
      <c r="L171" s="8">
        <f t="shared" si="14"/>
        <v>11.875858784359416</v>
      </c>
    </row>
    <row r="172" spans="1:12" x14ac:dyDescent="0.3">
      <c r="A172">
        <v>1752584</v>
      </c>
      <c r="B172" t="s">
        <v>181</v>
      </c>
      <c r="C172">
        <v>27242</v>
      </c>
      <c r="D172">
        <v>129797</v>
      </c>
      <c r="E172">
        <v>739763421</v>
      </c>
      <c r="F172">
        <v>1091600708</v>
      </c>
      <c r="G172" s="9">
        <v>7.4924671125156175E-2</v>
      </c>
      <c r="H172" s="22">
        <f t="shared" si="10"/>
        <v>1831364129</v>
      </c>
      <c r="I172" s="4">
        <f t="shared" si="11"/>
        <v>67225.75908523603</v>
      </c>
      <c r="J172" s="8">
        <f t="shared" si="12"/>
        <v>11.115811772783779</v>
      </c>
      <c r="K172" s="8">
        <f t="shared" si="13"/>
        <v>10.212515179007287</v>
      </c>
      <c r="L172" s="8">
        <f t="shared" si="14"/>
        <v>11.77372697050429</v>
      </c>
    </row>
    <row r="173" spans="1:12" x14ac:dyDescent="0.3">
      <c r="A173">
        <v>1752103</v>
      </c>
      <c r="B173" t="s">
        <v>182</v>
      </c>
      <c r="C173">
        <v>1156</v>
      </c>
      <c r="D173">
        <v>123036</v>
      </c>
      <c r="E173">
        <v>19356899</v>
      </c>
      <c r="F173">
        <v>25380605</v>
      </c>
      <c r="G173" s="9">
        <v>0</v>
      </c>
      <c r="H173" s="22">
        <f t="shared" si="10"/>
        <v>44737504</v>
      </c>
      <c r="I173" s="4">
        <f t="shared" si="11"/>
        <v>38700.262975778547</v>
      </c>
      <c r="J173" s="8">
        <f t="shared" si="12"/>
        <v>10.563601674234542</v>
      </c>
      <c r="K173" s="8">
        <f t="shared" si="13"/>
        <v>7.0527210492323231</v>
      </c>
      <c r="L173" s="8">
        <f t="shared" si="14"/>
        <v>11.720232274458091</v>
      </c>
    </row>
    <row r="174" spans="1:12" x14ac:dyDescent="0.3">
      <c r="A174">
        <v>1753000</v>
      </c>
      <c r="B174" t="s">
        <v>183</v>
      </c>
      <c r="C174">
        <v>30637</v>
      </c>
      <c r="D174">
        <v>75783</v>
      </c>
      <c r="E174" s="26">
        <v>1854879443.99999</v>
      </c>
      <c r="F174">
        <v>1585229137</v>
      </c>
      <c r="G174" s="9">
        <v>0.32767210144927539</v>
      </c>
      <c r="H174" s="22">
        <f t="shared" si="10"/>
        <v>3440108580.99999</v>
      </c>
      <c r="I174" s="4">
        <f t="shared" si="11"/>
        <v>112286.07830401116</v>
      </c>
      <c r="J174" s="8">
        <f t="shared" si="12"/>
        <v>11.628805164244005</v>
      </c>
      <c r="K174" s="8">
        <f t="shared" si="13"/>
        <v>10.329963707833757</v>
      </c>
      <c r="L174" s="8">
        <f t="shared" si="14"/>
        <v>11.235629272070865</v>
      </c>
    </row>
    <row r="175" spans="1:12" x14ac:dyDescent="0.3">
      <c r="A175">
        <v>1753377</v>
      </c>
      <c r="B175" t="s">
        <v>184</v>
      </c>
      <c r="C175">
        <v>15291</v>
      </c>
      <c r="D175">
        <v>84539</v>
      </c>
      <c r="E175">
        <v>486052363</v>
      </c>
      <c r="F175">
        <v>621613672</v>
      </c>
      <c r="G175" s="9">
        <v>0</v>
      </c>
      <c r="H175" s="22">
        <f t="shared" si="10"/>
        <v>1107666035</v>
      </c>
      <c r="I175" s="4">
        <f t="shared" si="11"/>
        <v>72439.084101759203</v>
      </c>
      <c r="J175" s="8">
        <f t="shared" si="12"/>
        <v>11.190501268374614</v>
      </c>
      <c r="K175" s="8">
        <f t="shared" si="13"/>
        <v>9.6350196990081507</v>
      </c>
      <c r="L175" s="8">
        <f t="shared" si="14"/>
        <v>11.344968245330689</v>
      </c>
    </row>
    <row r="176" spans="1:12" x14ac:dyDescent="0.3">
      <c r="A176">
        <v>1753442</v>
      </c>
      <c r="B176" t="s">
        <v>185</v>
      </c>
      <c r="C176">
        <v>17750</v>
      </c>
      <c r="D176">
        <v>104547</v>
      </c>
      <c r="E176">
        <v>710887114</v>
      </c>
      <c r="F176">
        <v>653997524</v>
      </c>
      <c r="G176" s="9">
        <v>1.965938338535677E-2</v>
      </c>
      <c r="H176" s="22">
        <f t="shared" si="10"/>
        <v>1364884638</v>
      </c>
      <c r="I176" s="4">
        <f t="shared" si="11"/>
        <v>76894.909183098585</v>
      </c>
      <c r="J176" s="8">
        <f t="shared" si="12"/>
        <v>11.250194952822525</v>
      </c>
      <c r="K176" s="8">
        <f t="shared" si="13"/>
        <v>9.7841407949035624</v>
      </c>
      <c r="L176" s="8">
        <f t="shared" si="14"/>
        <v>11.557392010040497</v>
      </c>
    </row>
    <row r="177" spans="1:12" x14ac:dyDescent="0.3">
      <c r="A177">
        <v>1753455</v>
      </c>
      <c r="B177" t="s">
        <v>186</v>
      </c>
      <c r="C177">
        <v>3119</v>
      </c>
      <c r="D177">
        <v>212321</v>
      </c>
      <c r="E177">
        <v>17246584</v>
      </c>
      <c r="F177">
        <v>255810157</v>
      </c>
      <c r="G177" s="9">
        <v>0</v>
      </c>
      <c r="H177" s="22">
        <f t="shared" si="10"/>
        <v>273056741</v>
      </c>
      <c r="I177" s="4">
        <f t="shared" si="11"/>
        <v>87546.245912151324</v>
      </c>
      <c r="J177" s="8">
        <f t="shared" si="12"/>
        <v>11.379922457436015</v>
      </c>
      <c r="K177" s="8">
        <f t="shared" si="13"/>
        <v>8.0452677166078033</v>
      </c>
      <c r="L177" s="8">
        <f t="shared" si="14"/>
        <v>12.265854559426835</v>
      </c>
    </row>
    <row r="178" spans="1:12" x14ac:dyDescent="0.3">
      <c r="A178">
        <v>1753559</v>
      </c>
      <c r="B178" t="s">
        <v>187</v>
      </c>
      <c r="C178">
        <v>30890</v>
      </c>
      <c r="D178">
        <v>52011</v>
      </c>
      <c r="E178">
        <v>158809475</v>
      </c>
      <c r="F178">
        <v>230725491</v>
      </c>
      <c r="G178" s="9">
        <v>0.58269124483890888</v>
      </c>
      <c r="H178" s="22">
        <f t="shared" si="10"/>
        <v>389534966</v>
      </c>
      <c r="I178" s="4">
        <f t="shared" si="11"/>
        <v>12610.390611848494</v>
      </c>
      <c r="J178" s="8">
        <f t="shared" si="12"/>
        <v>9.4422764048351553</v>
      </c>
      <c r="K178" s="8">
        <f t="shared" si="13"/>
        <v>10.338187785912627</v>
      </c>
      <c r="L178" s="8">
        <f t="shared" si="14"/>
        <v>10.859210513653997</v>
      </c>
    </row>
    <row r="179" spans="1:12" x14ac:dyDescent="0.3">
      <c r="A179">
        <v>1754144</v>
      </c>
      <c r="B179" t="s">
        <v>188</v>
      </c>
      <c r="C179">
        <v>7245</v>
      </c>
      <c r="D179">
        <v>63625</v>
      </c>
      <c r="E179">
        <v>577127345</v>
      </c>
      <c r="F179">
        <v>252131436</v>
      </c>
      <c r="G179" s="9">
        <v>0</v>
      </c>
      <c r="H179" s="22">
        <f t="shared" si="10"/>
        <v>829258781</v>
      </c>
      <c r="I179" s="4">
        <f t="shared" si="11"/>
        <v>114459.45907522429</v>
      </c>
      <c r="J179" s="8">
        <f t="shared" si="12"/>
        <v>11.647975970067113</v>
      </c>
      <c r="K179" s="8">
        <f t="shared" si="13"/>
        <v>8.8880668547547828</v>
      </c>
      <c r="L179" s="8">
        <f t="shared" si="14"/>
        <v>11.060761753852823</v>
      </c>
    </row>
    <row r="180" spans="1:12" x14ac:dyDescent="0.3">
      <c r="A180">
        <v>1753481</v>
      </c>
      <c r="B180" t="s">
        <v>189</v>
      </c>
      <c r="C180">
        <v>34950</v>
      </c>
      <c r="D180">
        <v>150236</v>
      </c>
      <c r="E180">
        <v>1012580808</v>
      </c>
      <c r="F180">
        <v>3081918660</v>
      </c>
      <c r="G180" s="9">
        <v>1.371302027142127E-2</v>
      </c>
      <c r="H180" s="22">
        <f t="shared" si="10"/>
        <v>4094499468</v>
      </c>
      <c r="I180" s="4">
        <f t="shared" si="11"/>
        <v>117153.06060085837</v>
      </c>
      <c r="J180" s="8">
        <f t="shared" si="12"/>
        <v>11.671236569082158</v>
      </c>
      <c r="K180" s="8">
        <f t="shared" si="13"/>
        <v>10.461673747661957</v>
      </c>
      <c r="L180" s="8">
        <f t="shared" si="14"/>
        <v>11.919962670019505</v>
      </c>
    </row>
    <row r="181" spans="1:12" x14ac:dyDescent="0.3">
      <c r="A181">
        <v>1753663</v>
      </c>
      <c r="B181" t="s">
        <v>190</v>
      </c>
      <c r="C181">
        <v>5707</v>
      </c>
      <c r="D181">
        <v>146538</v>
      </c>
      <c r="E181">
        <v>355755569</v>
      </c>
      <c r="F181">
        <v>689389427</v>
      </c>
      <c r="G181" s="9">
        <v>0</v>
      </c>
      <c r="H181" s="22">
        <f t="shared" si="10"/>
        <v>1045144996</v>
      </c>
      <c r="I181" s="4">
        <f t="shared" si="11"/>
        <v>183133.86998422988</v>
      </c>
      <c r="J181" s="8">
        <f t="shared" si="12"/>
        <v>12.117972694354398</v>
      </c>
      <c r="K181" s="8">
        <f t="shared" si="13"/>
        <v>8.6494487705367078</v>
      </c>
      <c r="L181" s="8">
        <f t="shared" si="14"/>
        <v>11.895040059470142</v>
      </c>
    </row>
    <row r="182" spans="1:12" x14ac:dyDescent="0.3">
      <c r="A182">
        <v>1753871</v>
      </c>
      <c r="B182" t="s">
        <v>191</v>
      </c>
      <c r="C182">
        <v>12683</v>
      </c>
      <c r="D182">
        <v>71767</v>
      </c>
      <c r="E182">
        <v>411243662</v>
      </c>
      <c r="F182">
        <v>515370559</v>
      </c>
      <c r="G182" s="9">
        <v>0.20973520249221184</v>
      </c>
      <c r="H182" s="22">
        <f t="shared" si="10"/>
        <v>926614221</v>
      </c>
      <c r="I182" s="4">
        <f t="shared" si="11"/>
        <v>73059.545927619649</v>
      </c>
      <c r="J182" s="8">
        <f t="shared" si="12"/>
        <v>11.199030085268635</v>
      </c>
      <c r="K182" s="8">
        <f t="shared" si="13"/>
        <v>9.4480177930674287</v>
      </c>
      <c r="L182" s="8">
        <f t="shared" si="14"/>
        <v>11.181180039355397</v>
      </c>
    </row>
    <row r="183" spans="1:12" x14ac:dyDescent="0.3">
      <c r="A183">
        <v>1754534</v>
      </c>
      <c r="B183" t="s">
        <v>192</v>
      </c>
      <c r="C183">
        <v>8065</v>
      </c>
      <c r="D183">
        <v>158663</v>
      </c>
      <c r="E183">
        <v>1776174086</v>
      </c>
      <c r="F183">
        <v>1723821817</v>
      </c>
      <c r="G183" s="9">
        <v>0</v>
      </c>
      <c r="H183" s="22">
        <f t="shared" si="10"/>
        <v>3499995903</v>
      </c>
      <c r="I183" s="4">
        <f t="shared" si="11"/>
        <v>433973.45356478612</v>
      </c>
      <c r="J183" s="8">
        <f t="shared" si="12"/>
        <v>12.980738644310357</v>
      </c>
      <c r="K183" s="8">
        <f t="shared" si="13"/>
        <v>8.9952889905593096</v>
      </c>
      <c r="L183" s="8">
        <f t="shared" si="14"/>
        <v>11.974537735034728</v>
      </c>
    </row>
    <row r="184" spans="1:12" x14ac:dyDescent="0.3">
      <c r="A184">
        <v>1754638</v>
      </c>
      <c r="B184" t="s">
        <v>193</v>
      </c>
      <c r="C184">
        <v>27199</v>
      </c>
      <c r="D184">
        <v>89758</v>
      </c>
      <c r="E184">
        <v>266761020</v>
      </c>
      <c r="F184">
        <v>457471150</v>
      </c>
      <c r="G184" s="9">
        <v>7.4568745905815567E-2</v>
      </c>
      <c r="H184" s="22">
        <f t="shared" si="10"/>
        <v>724232170</v>
      </c>
      <c r="I184" s="4">
        <f t="shared" si="11"/>
        <v>26627.161660355159</v>
      </c>
      <c r="J184" s="8">
        <f t="shared" si="12"/>
        <v>10.189687088837388</v>
      </c>
      <c r="K184" s="8">
        <f t="shared" si="13"/>
        <v>10.210935486902368</v>
      </c>
      <c r="L184" s="8">
        <f t="shared" si="14"/>
        <v>11.404872438868356</v>
      </c>
    </row>
    <row r="185" spans="1:12" x14ac:dyDescent="0.3">
      <c r="A185">
        <v>1754820</v>
      </c>
      <c r="B185" t="s">
        <v>194</v>
      </c>
      <c r="C185">
        <v>57665</v>
      </c>
      <c r="D185">
        <v>77221</v>
      </c>
      <c r="E185">
        <v>1446226084</v>
      </c>
      <c r="F185">
        <v>1193366101</v>
      </c>
      <c r="G185" s="9">
        <v>0.36803056783523524</v>
      </c>
      <c r="H185" s="22">
        <f t="shared" si="10"/>
        <v>2639592185</v>
      </c>
      <c r="I185" s="4">
        <f t="shared" si="11"/>
        <v>45774.597849648831</v>
      </c>
      <c r="J185" s="8">
        <f t="shared" si="12"/>
        <v>10.731484584133259</v>
      </c>
      <c r="K185" s="8">
        <f t="shared" si="13"/>
        <v>10.962405682660039</v>
      </c>
      <c r="L185" s="8">
        <f t="shared" si="14"/>
        <v>11.254426719747327</v>
      </c>
    </row>
    <row r="186" spans="1:12" x14ac:dyDescent="0.3">
      <c r="A186">
        <v>1754885</v>
      </c>
      <c r="B186" t="s">
        <v>195</v>
      </c>
      <c r="C186">
        <v>53834</v>
      </c>
      <c r="D186">
        <v>103264</v>
      </c>
      <c r="E186">
        <v>595663355</v>
      </c>
      <c r="F186">
        <v>1830646053</v>
      </c>
      <c r="G186" s="9">
        <v>0</v>
      </c>
      <c r="H186" s="22">
        <f t="shared" si="10"/>
        <v>2426309408</v>
      </c>
      <c r="I186" s="4">
        <f t="shared" si="11"/>
        <v>45070.204851952301</v>
      </c>
      <c r="J186" s="8">
        <f t="shared" si="12"/>
        <v>10.715976660869668</v>
      </c>
      <c r="K186" s="8">
        <f t="shared" si="13"/>
        <v>10.893660516800988</v>
      </c>
      <c r="L186" s="8">
        <f t="shared" si="14"/>
        <v>11.545044094851688</v>
      </c>
    </row>
    <row r="187" spans="1:12" x14ac:dyDescent="0.3">
      <c r="A187">
        <v>1754560</v>
      </c>
      <c r="B187" t="s">
        <v>196</v>
      </c>
      <c r="C187">
        <v>2695</v>
      </c>
      <c r="D187">
        <v>68125</v>
      </c>
      <c r="E187">
        <v>307651862</v>
      </c>
      <c r="F187">
        <v>326284280</v>
      </c>
      <c r="G187" s="9">
        <v>0.5136314067611778</v>
      </c>
      <c r="H187" s="22">
        <f t="shared" si="10"/>
        <v>633936142</v>
      </c>
      <c r="I187" s="4">
        <f t="shared" si="11"/>
        <v>235226.76883116883</v>
      </c>
      <c r="J187" s="8">
        <f t="shared" si="12"/>
        <v>12.368305301588085</v>
      </c>
      <c r="K187" s="8">
        <f t="shared" si="13"/>
        <v>7.8991534833430972</v>
      </c>
      <c r="L187" s="8">
        <f t="shared" si="14"/>
        <v>11.129099531965545</v>
      </c>
    </row>
    <row r="188" spans="1:12" x14ac:dyDescent="0.3">
      <c r="A188">
        <v>1755041</v>
      </c>
      <c r="B188" t="s">
        <v>197</v>
      </c>
      <c r="C188">
        <v>2475</v>
      </c>
      <c r="D188">
        <v>107857</v>
      </c>
      <c r="E188">
        <v>3784337</v>
      </c>
      <c r="F188">
        <v>66579764</v>
      </c>
      <c r="G188" s="9">
        <v>0</v>
      </c>
      <c r="H188" s="22">
        <f t="shared" si="10"/>
        <v>70364101</v>
      </c>
      <c r="I188" s="4">
        <f t="shared" si="11"/>
        <v>28429.939797979798</v>
      </c>
      <c r="J188" s="8">
        <f t="shared" si="12"/>
        <v>10.255198087090211</v>
      </c>
      <c r="K188" s="8">
        <f t="shared" si="13"/>
        <v>7.8139956750027908</v>
      </c>
      <c r="L188" s="8">
        <f t="shared" si="14"/>
        <v>11.58856155467166</v>
      </c>
    </row>
    <row r="189" spans="1:12" x14ac:dyDescent="0.3">
      <c r="A189">
        <v>1755639</v>
      </c>
      <c r="B189" t="s">
        <v>198</v>
      </c>
      <c r="C189">
        <v>122</v>
      </c>
      <c r="D189">
        <v>69688</v>
      </c>
      <c r="E189">
        <v>807251</v>
      </c>
      <c r="F189">
        <v>9155482</v>
      </c>
      <c r="G189" s="9">
        <v>0</v>
      </c>
      <c r="H189" s="22">
        <f t="shared" si="10"/>
        <v>9962733</v>
      </c>
      <c r="I189" s="4">
        <f t="shared" si="11"/>
        <v>81661.74590163934</v>
      </c>
      <c r="J189" s="8">
        <f t="shared" si="12"/>
        <v>11.310340944777753</v>
      </c>
      <c r="K189" s="8">
        <f t="shared" si="13"/>
        <v>4.8040210447332568</v>
      </c>
      <c r="L189" s="8">
        <f t="shared" si="14"/>
        <v>11.151783415498729</v>
      </c>
    </row>
    <row r="190" spans="1:12" x14ac:dyDescent="0.3">
      <c r="A190">
        <v>1755938</v>
      </c>
      <c r="B190" t="s">
        <v>199</v>
      </c>
      <c r="C190">
        <v>4922</v>
      </c>
      <c r="D190">
        <v>98659</v>
      </c>
      <c r="E190">
        <v>148994053</v>
      </c>
      <c r="F190">
        <v>122722228</v>
      </c>
      <c r="G190" s="9">
        <v>0</v>
      </c>
      <c r="H190" s="22">
        <f t="shared" si="10"/>
        <v>271716281</v>
      </c>
      <c r="I190" s="4">
        <f t="shared" si="11"/>
        <v>55204.445550589189</v>
      </c>
      <c r="J190" s="8">
        <f t="shared" si="12"/>
        <v>10.918798764359151</v>
      </c>
      <c r="K190" s="8">
        <f t="shared" si="13"/>
        <v>8.5014702309510017</v>
      </c>
      <c r="L190" s="8">
        <f t="shared" si="14"/>
        <v>11.499424738916373</v>
      </c>
    </row>
    <row r="191" spans="1:12" x14ac:dyDescent="0.3">
      <c r="A191">
        <v>1756627</v>
      </c>
      <c r="B191" t="s">
        <v>200</v>
      </c>
      <c r="C191">
        <v>6842</v>
      </c>
      <c r="D191">
        <v>92830</v>
      </c>
      <c r="E191">
        <v>207811920</v>
      </c>
      <c r="F191">
        <v>152800319</v>
      </c>
      <c r="G191" s="9">
        <v>0</v>
      </c>
      <c r="H191" s="22">
        <f t="shared" si="10"/>
        <v>360612239</v>
      </c>
      <c r="I191" s="4">
        <f t="shared" si="11"/>
        <v>52705.676556562408</v>
      </c>
      <c r="J191" s="8">
        <f t="shared" si="12"/>
        <v>10.872478443274435</v>
      </c>
      <c r="K191" s="8">
        <f t="shared" si="13"/>
        <v>8.8308353655375491</v>
      </c>
      <c r="L191" s="8">
        <f t="shared" si="14"/>
        <v>11.438525142393978</v>
      </c>
    </row>
    <row r="192" spans="1:12" x14ac:dyDescent="0.3">
      <c r="A192">
        <v>1756640</v>
      </c>
      <c r="B192" t="s">
        <v>201</v>
      </c>
      <c r="C192">
        <v>58345</v>
      </c>
      <c r="D192">
        <v>97365</v>
      </c>
      <c r="E192">
        <v>2485029782</v>
      </c>
      <c r="F192">
        <v>2305405575</v>
      </c>
      <c r="G192" s="9">
        <v>0</v>
      </c>
      <c r="H192" s="22">
        <f t="shared" si="10"/>
        <v>4790435357</v>
      </c>
      <c r="I192" s="4">
        <f t="shared" si="11"/>
        <v>82105.32791156054</v>
      </c>
      <c r="J192" s="8">
        <f t="shared" si="12"/>
        <v>11.315758188725411</v>
      </c>
      <c r="K192" s="8">
        <f t="shared" si="13"/>
        <v>10.974128944240208</v>
      </c>
      <c r="L192" s="8">
        <f t="shared" si="14"/>
        <v>11.486222082135679</v>
      </c>
    </row>
    <row r="193" spans="1:12" x14ac:dyDescent="0.3">
      <c r="A193">
        <v>1756887</v>
      </c>
      <c r="B193" t="s">
        <v>202</v>
      </c>
      <c r="C193">
        <v>34810</v>
      </c>
      <c r="D193">
        <v>112109</v>
      </c>
      <c r="E193">
        <v>853289755</v>
      </c>
      <c r="F193">
        <v>1126136585</v>
      </c>
      <c r="G193" s="9">
        <v>0.10371548359115224</v>
      </c>
      <c r="H193" s="22">
        <f t="shared" si="10"/>
        <v>1979426340</v>
      </c>
      <c r="I193" s="4">
        <f t="shared" si="11"/>
        <v>56863.727089916691</v>
      </c>
      <c r="J193" s="8">
        <f t="shared" si="12"/>
        <v>10.948412931595588</v>
      </c>
      <c r="K193" s="8">
        <f t="shared" si="13"/>
        <v>10.457659980805484</v>
      </c>
      <c r="L193" s="8">
        <f t="shared" si="14"/>
        <v>11.627226891296958</v>
      </c>
    </row>
    <row r="194" spans="1:12" x14ac:dyDescent="0.3">
      <c r="A194">
        <v>1757225</v>
      </c>
      <c r="B194" t="s">
        <v>203</v>
      </c>
      <c r="C194">
        <v>67223</v>
      </c>
      <c r="D194">
        <v>93383</v>
      </c>
      <c r="E194">
        <v>1176555371</v>
      </c>
      <c r="F194">
        <v>2263182399</v>
      </c>
      <c r="G194" s="9">
        <v>0.18455852035106321</v>
      </c>
      <c r="H194" s="22">
        <f t="shared" ref="H194:H257" si="15">E194+F194</f>
        <v>3439737770</v>
      </c>
      <c r="I194" s="4">
        <f t="shared" ref="I194:I257" si="16">H194/C194</f>
        <v>51169.060738140222</v>
      </c>
      <c r="J194" s="8">
        <f t="shared" ref="J194:J257" si="17">LN(I194)</f>
        <v>10.842890345917169</v>
      </c>
      <c r="K194" s="8">
        <f t="shared" ref="K194:K257" si="18">LN(C194)</f>
        <v>11.115770729857758</v>
      </c>
      <c r="L194" s="8">
        <f t="shared" ref="L194:L257" si="19">LN(D194)</f>
        <v>11.44446459480262</v>
      </c>
    </row>
    <row r="195" spans="1:12" x14ac:dyDescent="0.3">
      <c r="A195">
        <v>1757381</v>
      </c>
      <c r="B195" t="s">
        <v>204</v>
      </c>
      <c r="C195">
        <v>11965</v>
      </c>
      <c r="D195">
        <v>105366</v>
      </c>
      <c r="E195">
        <v>187889522</v>
      </c>
      <c r="F195">
        <v>424621585</v>
      </c>
      <c r="G195" s="9">
        <v>0</v>
      </c>
      <c r="H195" s="22">
        <f t="shared" si="15"/>
        <v>612511107</v>
      </c>
      <c r="I195" s="4">
        <f t="shared" si="16"/>
        <v>51191.90196406185</v>
      </c>
      <c r="J195" s="8">
        <f t="shared" si="17"/>
        <v>10.843336633753816</v>
      </c>
      <c r="K195" s="8">
        <f t="shared" si="18"/>
        <v>9.3897410003424735</v>
      </c>
      <c r="L195" s="8">
        <f t="shared" si="19"/>
        <v>11.565195282403909</v>
      </c>
    </row>
    <row r="196" spans="1:12" x14ac:dyDescent="0.3">
      <c r="A196">
        <v>1757394</v>
      </c>
      <c r="B196" t="s">
        <v>205</v>
      </c>
      <c r="C196">
        <v>18278</v>
      </c>
      <c r="D196">
        <v>79306</v>
      </c>
      <c r="E196">
        <v>129602321</v>
      </c>
      <c r="F196">
        <v>359156781</v>
      </c>
      <c r="G196" s="9">
        <v>0.39136535348084189</v>
      </c>
      <c r="H196" s="22">
        <f t="shared" si="15"/>
        <v>488759102</v>
      </c>
      <c r="I196" s="4">
        <f t="shared" si="16"/>
        <v>26740.294452347083</v>
      </c>
      <c r="J196" s="8">
        <f t="shared" si="17"/>
        <v>10.1939268622762</v>
      </c>
      <c r="K196" s="8">
        <f t="shared" si="18"/>
        <v>9.8134534298321476</v>
      </c>
      <c r="L196" s="8">
        <f t="shared" si="19"/>
        <v>11.281069066803587</v>
      </c>
    </row>
    <row r="197" spans="1:12" x14ac:dyDescent="0.3">
      <c r="A197">
        <v>1757407</v>
      </c>
      <c r="B197" t="s">
        <v>206</v>
      </c>
      <c r="C197">
        <v>4836</v>
      </c>
      <c r="D197">
        <v>128370</v>
      </c>
      <c r="E197">
        <v>106676414</v>
      </c>
      <c r="F197">
        <v>238196877</v>
      </c>
      <c r="G197" s="9">
        <v>0</v>
      </c>
      <c r="H197" s="22">
        <f t="shared" si="15"/>
        <v>344873291</v>
      </c>
      <c r="I197" s="4">
        <f t="shared" si="16"/>
        <v>71313.749172870143</v>
      </c>
      <c r="J197" s="8">
        <f t="shared" si="17"/>
        <v>11.174844423336133</v>
      </c>
      <c r="K197" s="8">
        <f t="shared" si="18"/>
        <v>8.4838432117346834</v>
      </c>
      <c r="L197" s="8">
        <f t="shared" si="19"/>
        <v>11.762671998078972</v>
      </c>
    </row>
    <row r="198" spans="1:12" x14ac:dyDescent="0.3">
      <c r="A198">
        <v>1757654</v>
      </c>
      <c r="B198" t="s">
        <v>207</v>
      </c>
      <c r="C198">
        <v>7702</v>
      </c>
      <c r="D198">
        <v>58540</v>
      </c>
      <c r="E198">
        <v>47334382</v>
      </c>
      <c r="F198">
        <v>58803199</v>
      </c>
      <c r="G198" s="9">
        <v>0.79746353836398221</v>
      </c>
      <c r="H198" s="22">
        <f t="shared" si="15"/>
        <v>106137581</v>
      </c>
      <c r="I198" s="4">
        <f t="shared" si="16"/>
        <v>13780.522072189042</v>
      </c>
      <c r="J198" s="8">
        <f t="shared" si="17"/>
        <v>9.5310114300756048</v>
      </c>
      <c r="K198" s="8">
        <f t="shared" si="18"/>
        <v>8.9492353143748549</v>
      </c>
      <c r="L198" s="8">
        <f t="shared" si="19"/>
        <v>10.977465560245877</v>
      </c>
    </row>
    <row r="199" spans="1:12" x14ac:dyDescent="0.3">
      <c r="A199">
        <v>1757732</v>
      </c>
      <c r="B199" t="s">
        <v>208</v>
      </c>
      <c r="C199">
        <v>21042</v>
      </c>
      <c r="D199">
        <v>58907</v>
      </c>
      <c r="E199">
        <v>60609099</v>
      </c>
      <c r="F199">
        <v>118862837</v>
      </c>
      <c r="G199" s="9">
        <v>0.89717342186563376</v>
      </c>
      <c r="H199" s="22">
        <f t="shared" si="15"/>
        <v>179471936</v>
      </c>
      <c r="I199" s="4">
        <f t="shared" si="16"/>
        <v>8529.224218230207</v>
      </c>
      <c r="J199" s="8">
        <f t="shared" si="17"/>
        <v>9.0512536888972583</v>
      </c>
      <c r="K199" s="8">
        <f t="shared" si="18"/>
        <v>9.9542757193682334</v>
      </c>
      <c r="L199" s="8">
        <f t="shared" si="19"/>
        <v>10.98371520807896</v>
      </c>
    </row>
    <row r="200" spans="1:12" x14ac:dyDescent="0.3">
      <c r="A200">
        <v>1757875</v>
      </c>
      <c r="B200" t="s">
        <v>209</v>
      </c>
      <c r="C200">
        <v>39368</v>
      </c>
      <c r="D200">
        <v>137964</v>
      </c>
      <c r="E200">
        <v>520021380</v>
      </c>
      <c r="F200">
        <v>1998500314</v>
      </c>
      <c r="G200" s="9">
        <v>1.7525721202340125E-2</v>
      </c>
      <c r="H200" s="22">
        <f t="shared" si="15"/>
        <v>2518521694</v>
      </c>
      <c r="I200" s="4">
        <f t="shared" si="16"/>
        <v>63973.828845763055</v>
      </c>
      <c r="J200" s="8">
        <f t="shared" si="17"/>
        <v>11.066229354424522</v>
      </c>
      <c r="K200" s="8">
        <f t="shared" si="18"/>
        <v>10.580708582545814</v>
      </c>
      <c r="L200" s="8">
        <f t="shared" si="19"/>
        <v>11.83474806054174</v>
      </c>
    </row>
    <row r="201" spans="1:12" x14ac:dyDescent="0.3">
      <c r="A201">
        <v>1759052</v>
      </c>
      <c r="B201" t="s">
        <v>210</v>
      </c>
      <c r="C201">
        <v>4283</v>
      </c>
      <c r="D201">
        <v>84375</v>
      </c>
      <c r="E201">
        <v>116675609</v>
      </c>
      <c r="F201">
        <v>109777206</v>
      </c>
      <c r="G201" s="9">
        <v>0</v>
      </c>
      <c r="H201" s="22">
        <f t="shared" si="15"/>
        <v>226452815</v>
      </c>
      <c r="I201" s="4">
        <f t="shared" si="16"/>
        <v>52872.476068176511</v>
      </c>
      <c r="J201" s="8">
        <f t="shared" si="17"/>
        <v>10.875638181274082</v>
      </c>
      <c r="K201" s="8">
        <f t="shared" si="18"/>
        <v>8.3624089776153703</v>
      </c>
      <c r="L201" s="8">
        <f t="shared" si="19"/>
        <v>11.343026428174831</v>
      </c>
    </row>
    <row r="202" spans="1:12" x14ac:dyDescent="0.3">
      <c r="A202">
        <v>1759572</v>
      </c>
      <c r="B202" t="s">
        <v>211</v>
      </c>
      <c r="C202">
        <v>1278</v>
      </c>
      <c r="D202">
        <v>24491</v>
      </c>
      <c r="E202">
        <v>7753847</v>
      </c>
      <c r="F202">
        <v>5436255</v>
      </c>
      <c r="G202" s="9">
        <v>1</v>
      </c>
      <c r="H202" s="22">
        <f t="shared" si="15"/>
        <v>13190102</v>
      </c>
      <c r="I202" s="4">
        <f t="shared" si="16"/>
        <v>10320.89358372457</v>
      </c>
      <c r="J202" s="8">
        <f t="shared" si="17"/>
        <v>9.241925622857277</v>
      </c>
      <c r="K202" s="8">
        <f t="shared" si="18"/>
        <v>7.15305163493748</v>
      </c>
      <c r="L202" s="8">
        <f t="shared" si="19"/>
        <v>10.106060982105628</v>
      </c>
    </row>
    <row r="203" spans="1:12" x14ac:dyDescent="0.3">
      <c r="A203">
        <v>1759988</v>
      </c>
      <c r="B203" t="s">
        <v>212</v>
      </c>
      <c r="C203">
        <v>10213</v>
      </c>
      <c r="D203">
        <v>106597</v>
      </c>
      <c r="E203">
        <v>63276122</v>
      </c>
      <c r="F203">
        <v>329836541</v>
      </c>
      <c r="G203" s="9">
        <v>0</v>
      </c>
      <c r="H203" s="22">
        <f t="shared" si="15"/>
        <v>393112663</v>
      </c>
      <c r="I203" s="4">
        <f t="shared" si="16"/>
        <v>38491.399490845004</v>
      </c>
      <c r="J203" s="8">
        <f t="shared" si="17"/>
        <v>10.558190105472466</v>
      </c>
      <c r="K203" s="8">
        <f t="shared" si="18"/>
        <v>9.2314166975780996</v>
      </c>
      <c r="L203" s="8">
        <f t="shared" si="19"/>
        <v>11.576810647728752</v>
      </c>
    </row>
    <row r="204" spans="1:12" x14ac:dyDescent="0.3">
      <c r="A204">
        <v>1760287</v>
      </c>
      <c r="B204" t="s">
        <v>213</v>
      </c>
      <c r="C204">
        <v>44941</v>
      </c>
      <c r="D204">
        <v>143064</v>
      </c>
      <c r="E204">
        <v>934099395</v>
      </c>
      <c r="F204">
        <v>1756541256</v>
      </c>
      <c r="G204" s="9">
        <v>0</v>
      </c>
      <c r="H204" s="22">
        <f t="shared" si="15"/>
        <v>2690640651</v>
      </c>
      <c r="I204" s="4">
        <f t="shared" si="16"/>
        <v>59870.511359337797</v>
      </c>
      <c r="J204" s="8">
        <f t="shared" si="17"/>
        <v>10.999939365044401</v>
      </c>
      <c r="K204" s="8">
        <f t="shared" si="18"/>
        <v>10.713105797383161</v>
      </c>
      <c r="L204" s="8">
        <f t="shared" si="19"/>
        <v>11.871047361567872</v>
      </c>
    </row>
    <row r="205" spans="1:12" x14ac:dyDescent="0.3">
      <c r="A205">
        <v>1760352</v>
      </c>
      <c r="B205" t="s">
        <v>214</v>
      </c>
      <c r="C205">
        <v>11113</v>
      </c>
      <c r="D205">
        <v>88018</v>
      </c>
      <c r="E205">
        <v>234302884</v>
      </c>
      <c r="F205">
        <v>271380993</v>
      </c>
      <c r="G205" s="9">
        <v>0</v>
      </c>
      <c r="H205" s="22">
        <f t="shared" si="15"/>
        <v>505683877</v>
      </c>
      <c r="I205" s="4">
        <f t="shared" si="16"/>
        <v>45503.813281742106</v>
      </c>
      <c r="J205" s="8">
        <f t="shared" si="17"/>
        <v>10.725551409817252</v>
      </c>
      <c r="K205" s="8">
        <f t="shared" si="18"/>
        <v>9.3158708731856468</v>
      </c>
      <c r="L205" s="8">
        <f t="shared" si="19"/>
        <v>11.385296617998319</v>
      </c>
    </row>
    <row r="206" spans="1:12" x14ac:dyDescent="0.3">
      <c r="A206">
        <v>1760391</v>
      </c>
      <c r="B206" t="s">
        <v>215</v>
      </c>
      <c r="C206">
        <v>196</v>
      </c>
      <c r="D206">
        <v>106875</v>
      </c>
      <c r="E206">
        <v>329802</v>
      </c>
      <c r="F206">
        <v>7367805</v>
      </c>
      <c r="G206" s="9">
        <v>0</v>
      </c>
      <c r="H206" s="22">
        <f t="shared" si="15"/>
        <v>7697607</v>
      </c>
      <c r="I206" s="4">
        <f t="shared" si="16"/>
        <v>39273.505102040814</v>
      </c>
      <c r="J206" s="8">
        <f t="shared" si="17"/>
        <v>10.578305400070747</v>
      </c>
      <c r="K206" s="8">
        <f t="shared" si="18"/>
        <v>5.2781146592305168</v>
      </c>
      <c r="L206" s="8">
        <f t="shared" si="19"/>
        <v>11.579415206239061</v>
      </c>
    </row>
    <row r="207" spans="1:12" x14ac:dyDescent="0.3">
      <c r="A207">
        <v>1761216</v>
      </c>
      <c r="B207" t="s">
        <v>216</v>
      </c>
      <c r="C207">
        <v>1557</v>
      </c>
      <c r="D207">
        <v>146000</v>
      </c>
      <c r="E207">
        <v>7700115</v>
      </c>
      <c r="F207">
        <v>57041322</v>
      </c>
      <c r="G207" s="9">
        <v>0</v>
      </c>
      <c r="H207" s="22">
        <f t="shared" si="15"/>
        <v>64741437</v>
      </c>
      <c r="I207" s="4">
        <f t="shared" si="16"/>
        <v>41580.884393063585</v>
      </c>
      <c r="J207" s="8">
        <f t="shared" si="17"/>
        <v>10.635395830860256</v>
      </c>
      <c r="K207" s="8">
        <f t="shared" si="18"/>
        <v>7.3505161718339984</v>
      </c>
      <c r="L207" s="8">
        <f t="shared" si="19"/>
        <v>11.891361900690473</v>
      </c>
    </row>
    <row r="208" spans="1:12" x14ac:dyDescent="0.3">
      <c r="A208">
        <v>1761314</v>
      </c>
      <c r="B208" t="s">
        <v>217</v>
      </c>
      <c r="C208">
        <v>5442</v>
      </c>
      <c r="D208">
        <v>60094</v>
      </c>
      <c r="E208">
        <v>86221246</v>
      </c>
      <c r="F208">
        <v>53774689</v>
      </c>
      <c r="G208" s="9">
        <v>1</v>
      </c>
      <c r="H208" s="22">
        <f t="shared" si="15"/>
        <v>139995935</v>
      </c>
      <c r="I208" s="4">
        <f t="shared" si="16"/>
        <v>25725.089121646455</v>
      </c>
      <c r="J208" s="8">
        <f t="shared" si="17"/>
        <v>10.155222025094556</v>
      </c>
      <c r="K208" s="8">
        <f t="shared" si="18"/>
        <v>8.6019019193431916</v>
      </c>
      <c r="L208" s="8">
        <f t="shared" si="19"/>
        <v>11.003665281928944</v>
      </c>
    </row>
    <row r="209" spans="1:12" x14ac:dyDescent="0.3">
      <c r="A209">
        <v>1761678</v>
      </c>
      <c r="B209" t="s">
        <v>218</v>
      </c>
      <c r="C209">
        <v>1967</v>
      </c>
      <c r="D209">
        <v>130938</v>
      </c>
      <c r="E209">
        <v>62529019</v>
      </c>
      <c r="F209">
        <v>91953179</v>
      </c>
      <c r="G209" s="9">
        <v>0</v>
      </c>
      <c r="H209" s="22">
        <f t="shared" si="15"/>
        <v>154482198</v>
      </c>
      <c r="I209" s="4">
        <f t="shared" si="16"/>
        <v>78536.958820538886</v>
      </c>
      <c r="J209" s="8">
        <f t="shared" si="17"/>
        <v>11.27132460597333</v>
      </c>
      <c r="K209" s="8">
        <f t="shared" si="18"/>
        <v>7.5842648183890589</v>
      </c>
      <c r="L209" s="8">
        <f t="shared" si="19"/>
        <v>11.782479207707055</v>
      </c>
    </row>
    <row r="210" spans="1:12" x14ac:dyDescent="0.3">
      <c r="A210">
        <v>1762016</v>
      </c>
      <c r="B210" t="s">
        <v>219</v>
      </c>
      <c r="C210">
        <v>15861</v>
      </c>
      <c r="D210">
        <v>84459</v>
      </c>
      <c r="E210">
        <v>173102124</v>
      </c>
      <c r="F210">
        <v>516918831</v>
      </c>
      <c r="G210" s="9">
        <v>0.28926391829617637</v>
      </c>
      <c r="H210" s="22">
        <f t="shared" si="15"/>
        <v>690020955</v>
      </c>
      <c r="I210" s="4">
        <f t="shared" si="16"/>
        <v>43504.252884433517</v>
      </c>
      <c r="J210" s="8">
        <f t="shared" si="17"/>
        <v>10.680613979756091</v>
      </c>
      <c r="K210" s="8">
        <f t="shared" si="18"/>
        <v>9.6716185449035592</v>
      </c>
      <c r="L210" s="8">
        <f t="shared" si="19"/>
        <v>11.344021488493617</v>
      </c>
    </row>
    <row r="211" spans="1:12" x14ac:dyDescent="0.3">
      <c r="A211">
        <v>1763641</v>
      </c>
      <c r="B211" t="s">
        <v>220</v>
      </c>
      <c r="C211">
        <v>2266</v>
      </c>
      <c r="D211">
        <v>62756</v>
      </c>
      <c r="E211">
        <v>48006255</v>
      </c>
      <c r="F211">
        <v>67936355</v>
      </c>
      <c r="G211" s="9">
        <v>0</v>
      </c>
      <c r="H211" s="22">
        <f t="shared" si="15"/>
        <v>115942610</v>
      </c>
      <c r="I211" s="4">
        <f t="shared" si="16"/>
        <v>51166.200353045017</v>
      </c>
      <c r="J211" s="8">
        <f t="shared" si="17"/>
        <v>10.84283444367848</v>
      </c>
      <c r="K211" s="8">
        <f t="shared" si="18"/>
        <v>7.7257714415879519</v>
      </c>
      <c r="L211" s="8">
        <f t="shared" si="19"/>
        <v>11.047009469952846</v>
      </c>
    </row>
    <row r="212" spans="1:12" x14ac:dyDescent="0.3">
      <c r="A212">
        <v>1763706</v>
      </c>
      <c r="B212" t="s">
        <v>221</v>
      </c>
      <c r="C212">
        <v>12721</v>
      </c>
      <c r="D212">
        <v>69691</v>
      </c>
      <c r="E212">
        <v>128308140</v>
      </c>
      <c r="F212">
        <v>140729089</v>
      </c>
      <c r="G212" s="9">
        <v>0.32790606653620352</v>
      </c>
      <c r="H212" s="22">
        <f t="shared" si="15"/>
        <v>269037229</v>
      </c>
      <c r="I212" s="4">
        <f t="shared" si="16"/>
        <v>21149.062888137723</v>
      </c>
      <c r="J212" s="8">
        <f t="shared" si="17"/>
        <v>9.9593508756033309</v>
      </c>
      <c r="K212" s="8">
        <f t="shared" si="18"/>
        <v>9.4510094501562101</v>
      </c>
      <c r="L212" s="8">
        <f t="shared" si="19"/>
        <v>11.151826463590629</v>
      </c>
    </row>
    <row r="213" spans="1:12" x14ac:dyDescent="0.3">
      <c r="A213">
        <v>1764135</v>
      </c>
      <c r="B213" t="s">
        <v>222</v>
      </c>
      <c r="C213">
        <v>779</v>
      </c>
      <c r="D213">
        <v>142750</v>
      </c>
      <c r="E213">
        <v>9003825</v>
      </c>
      <c r="F213">
        <v>45708928</v>
      </c>
      <c r="G213" s="9">
        <v>0</v>
      </c>
      <c r="H213" s="22">
        <f t="shared" si="15"/>
        <v>54712753</v>
      </c>
      <c r="I213" s="4">
        <f t="shared" si="16"/>
        <v>70234.599486521183</v>
      </c>
      <c r="J213" s="8">
        <f t="shared" si="17"/>
        <v>11.159596338771655</v>
      </c>
      <c r="K213" s="8">
        <f t="shared" si="18"/>
        <v>6.6580110458707482</v>
      </c>
      <c r="L213" s="8">
        <f t="shared" si="19"/>
        <v>11.868850127518257</v>
      </c>
    </row>
    <row r="214" spans="1:12" x14ac:dyDescent="0.3">
      <c r="A214">
        <v>1764304</v>
      </c>
      <c r="B214" t="s">
        <v>223</v>
      </c>
      <c r="C214">
        <v>11568</v>
      </c>
      <c r="D214">
        <v>144784</v>
      </c>
      <c r="E214">
        <v>231579654</v>
      </c>
      <c r="F214">
        <v>578913484</v>
      </c>
      <c r="G214" s="9">
        <v>0</v>
      </c>
      <c r="H214" s="22">
        <f t="shared" si="15"/>
        <v>810493138</v>
      </c>
      <c r="I214" s="4">
        <f t="shared" si="16"/>
        <v>70063.376383125869</v>
      </c>
      <c r="J214" s="8">
        <f t="shared" si="17"/>
        <v>11.15715548832684</v>
      </c>
      <c r="K214" s="8">
        <f t="shared" si="18"/>
        <v>9.3559979443985455</v>
      </c>
      <c r="L214" s="8">
        <f t="shared" si="19"/>
        <v>11.882998255590914</v>
      </c>
    </row>
    <row r="215" spans="1:12" x14ac:dyDescent="0.3">
      <c r="A215">
        <v>1764343</v>
      </c>
      <c r="B215" t="s">
        <v>224</v>
      </c>
      <c r="C215">
        <v>10532</v>
      </c>
      <c r="D215">
        <v>72466</v>
      </c>
      <c r="E215">
        <v>143497817</v>
      </c>
      <c r="F215">
        <v>269803030</v>
      </c>
      <c r="G215" s="9">
        <v>0.63164342254052019</v>
      </c>
      <c r="H215" s="22">
        <f t="shared" si="15"/>
        <v>413300847</v>
      </c>
      <c r="I215" s="4">
        <f t="shared" si="16"/>
        <v>39242.389574629698</v>
      </c>
      <c r="J215" s="8">
        <f t="shared" si="17"/>
        <v>10.57751280822248</v>
      </c>
      <c r="K215" s="8">
        <f t="shared" si="18"/>
        <v>9.2621735206161997</v>
      </c>
      <c r="L215" s="8">
        <f t="shared" si="19"/>
        <v>11.190872765326805</v>
      </c>
    </row>
    <row r="216" spans="1:12" x14ac:dyDescent="0.3">
      <c r="A216">
        <v>1764278</v>
      </c>
      <c r="B216" t="s">
        <v>225</v>
      </c>
      <c r="C216">
        <v>10528</v>
      </c>
      <c r="D216">
        <v>41144</v>
      </c>
      <c r="E216">
        <v>51120345</v>
      </c>
      <c r="F216">
        <v>100107604</v>
      </c>
      <c r="G216" s="9">
        <v>1</v>
      </c>
      <c r="H216" s="22">
        <f t="shared" si="15"/>
        <v>151227949</v>
      </c>
      <c r="I216" s="4">
        <f t="shared" si="16"/>
        <v>14364.356857902736</v>
      </c>
      <c r="J216" s="8">
        <f t="shared" si="17"/>
        <v>9.572505198945942</v>
      </c>
      <c r="K216" s="8">
        <f t="shared" si="18"/>
        <v>9.261793653565098</v>
      </c>
      <c r="L216" s="8">
        <f t="shared" si="19"/>
        <v>10.624833387454752</v>
      </c>
    </row>
    <row r="217" spans="1:12" x14ac:dyDescent="0.3">
      <c r="A217">
        <v>1764421</v>
      </c>
      <c r="B217" t="s">
        <v>226</v>
      </c>
      <c r="C217">
        <v>9225</v>
      </c>
      <c r="D217">
        <v>149464</v>
      </c>
      <c r="E217">
        <v>47614792</v>
      </c>
      <c r="F217">
        <v>311342845</v>
      </c>
      <c r="G217" s="9">
        <v>0</v>
      </c>
      <c r="H217" s="22">
        <f t="shared" si="15"/>
        <v>358957637</v>
      </c>
      <c r="I217" s="4">
        <f t="shared" si="16"/>
        <v>38911.39696476965</v>
      </c>
      <c r="J217" s="8">
        <f t="shared" si="17"/>
        <v>10.569042467795434</v>
      </c>
      <c r="K217" s="8">
        <f t="shared" si="18"/>
        <v>9.1296724689087281</v>
      </c>
      <c r="L217" s="8">
        <f t="shared" si="19"/>
        <v>11.914810840139673</v>
      </c>
    </row>
    <row r="218" spans="1:12" x14ac:dyDescent="0.3">
      <c r="A218">
        <v>1764538</v>
      </c>
      <c r="B218" t="s">
        <v>227</v>
      </c>
      <c r="C218">
        <v>4007</v>
      </c>
      <c r="D218">
        <v>233036</v>
      </c>
      <c r="E218">
        <v>34921576</v>
      </c>
      <c r="F218">
        <v>357919639</v>
      </c>
      <c r="G218" s="9">
        <v>0</v>
      </c>
      <c r="H218" s="22">
        <f t="shared" si="15"/>
        <v>392841215</v>
      </c>
      <c r="I218" s="4">
        <f t="shared" si="16"/>
        <v>98038.735962066377</v>
      </c>
      <c r="J218" s="8">
        <f t="shared" si="17"/>
        <v>11.493117944475154</v>
      </c>
      <c r="K218" s="8">
        <f t="shared" si="18"/>
        <v>8.2957981106361451</v>
      </c>
      <c r="L218" s="8">
        <f t="shared" si="19"/>
        <v>12.358948227050716</v>
      </c>
    </row>
    <row r="219" spans="1:12" x14ac:dyDescent="0.3">
      <c r="A219">
        <v>1764616</v>
      </c>
      <c r="B219" t="s">
        <v>228</v>
      </c>
      <c r="C219">
        <v>4804</v>
      </c>
      <c r="D219">
        <v>47174</v>
      </c>
      <c r="E219">
        <v>11407270</v>
      </c>
      <c r="F219">
        <v>43704637</v>
      </c>
      <c r="G219" s="9">
        <v>1</v>
      </c>
      <c r="H219" s="22">
        <f t="shared" si="15"/>
        <v>55111907</v>
      </c>
      <c r="I219" s="4">
        <f t="shared" si="16"/>
        <v>11472.087218984179</v>
      </c>
      <c r="J219" s="8">
        <f t="shared" si="17"/>
        <v>9.3476721655810877</v>
      </c>
      <c r="K219" s="8">
        <f t="shared" si="18"/>
        <v>8.4772041831998735</v>
      </c>
      <c r="L219" s="8">
        <f t="shared" si="19"/>
        <v>10.76159817234382</v>
      </c>
    </row>
    <row r="220" spans="1:12" x14ac:dyDescent="0.3">
      <c r="A220">
        <v>1764902</v>
      </c>
      <c r="B220" t="s">
        <v>229</v>
      </c>
      <c r="C220">
        <v>2446</v>
      </c>
      <c r="D220">
        <v>49246</v>
      </c>
      <c r="E220">
        <v>107664403</v>
      </c>
      <c r="F220">
        <v>55659944</v>
      </c>
      <c r="G220" s="9">
        <v>0</v>
      </c>
      <c r="H220" s="22">
        <f t="shared" si="15"/>
        <v>163324347</v>
      </c>
      <c r="I220" s="4">
        <f t="shared" si="16"/>
        <v>66772.014309076039</v>
      </c>
      <c r="J220" s="8">
        <f t="shared" si="17"/>
        <v>11.109039324272807</v>
      </c>
      <c r="K220" s="8">
        <f t="shared" si="18"/>
        <v>7.8022093162471178</v>
      </c>
      <c r="L220" s="8">
        <f t="shared" si="19"/>
        <v>10.80458342502774</v>
      </c>
    </row>
    <row r="221" spans="1:12" x14ac:dyDescent="0.3">
      <c r="A221">
        <v>1765338</v>
      </c>
      <c r="B221" t="s">
        <v>230</v>
      </c>
      <c r="C221">
        <v>24054</v>
      </c>
      <c r="D221">
        <v>91287</v>
      </c>
      <c r="E221">
        <v>418193140</v>
      </c>
      <c r="F221">
        <v>1001790966</v>
      </c>
      <c r="G221" s="9">
        <v>5.37603305785124E-2</v>
      </c>
      <c r="H221" s="22">
        <f t="shared" si="15"/>
        <v>1419984106</v>
      </c>
      <c r="I221" s="4">
        <f t="shared" si="16"/>
        <v>59033.179762201711</v>
      </c>
      <c r="J221" s="8">
        <f t="shared" si="17"/>
        <v>10.98585493366863</v>
      </c>
      <c r="K221" s="8">
        <f t="shared" si="18"/>
        <v>10.088056581870562</v>
      </c>
      <c r="L221" s="8">
        <f t="shared" si="19"/>
        <v>11.421763668712215</v>
      </c>
    </row>
    <row r="222" spans="1:12" x14ac:dyDescent="0.3">
      <c r="A222">
        <v>1765442</v>
      </c>
      <c r="B222" t="s">
        <v>231</v>
      </c>
      <c r="C222">
        <v>40132</v>
      </c>
      <c r="D222">
        <v>96409</v>
      </c>
      <c r="E222">
        <v>1159222478</v>
      </c>
      <c r="F222">
        <v>1478292696</v>
      </c>
      <c r="G222" s="9">
        <v>0.3603592303639967</v>
      </c>
      <c r="H222" s="22">
        <f t="shared" si="15"/>
        <v>2637515174</v>
      </c>
      <c r="I222" s="4">
        <f t="shared" si="16"/>
        <v>65721.000049835537</v>
      </c>
      <c r="J222" s="8">
        <f t="shared" si="17"/>
        <v>11.093173788861899</v>
      </c>
      <c r="K222" s="8">
        <f t="shared" si="18"/>
        <v>10.599929300045503</v>
      </c>
      <c r="L222" s="8">
        <f t="shared" si="19"/>
        <v>11.47635483723662</v>
      </c>
    </row>
    <row r="223" spans="1:12" x14ac:dyDescent="0.3">
      <c r="A223">
        <v>1765806</v>
      </c>
      <c r="B223" t="s">
        <v>232</v>
      </c>
      <c r="C223">
        <v>22846</v>
      </c>
      <c r="D223">
        <v>104167</v>
      </c>
      <c r="E223">
        <v>419221796</v>
      </c>
      <c r="F223">
        <v>893180444</v>
      </c>
      <c r="G223" s="9">
        <v>0</v>
      </c>
      <c r="H223" s="22">
        <f t="shared" si="15"/>
        <v>1312402240</v>
      </c>
      <c r="I223" s="4">
        <f t="shared" si="16"/>
        <v>57445.602731331521</v>
      </c>
      <c r="J223" s="8">
        <f t="shared" si="17"/>
        <v>10.95859373955258</v>
      </c>
      <c r="K223" s="8">
        <f t="shared" si="18"/>
        <v>10.036531326293892</v>
      </c>
      <c r="L223" s="8">
        <f t="shared" si="19"/>
        <v>11.553750659485363</v>
      </c>
    </row>
    <row r="224" spans="1:12" x14ac:dyDescent="0.3">
      <c r="A224">
        <v>1765819</v>
      </c>
      <c r="B224" t="s">
        <v>233</v>
      </c>
      <c r="C224">
        <v>3864</v>
      </c>
      <c r="D224">
        <v>70455</v>
      </c>
      <c r="E224">
        <v>738439957</v>
      </c>
      <c r="F224">
        <v>707543487</v>
      </c>
      <c r="G224" s="9">
        <v>0.35804655870445345</v>
      </c>
      <c r="H224" s="22">
        <f t="shared" si="15"/>
        <v>1445983444</v>
      </c>
      <c r="I224" s="4">
        <f t="shared" si="16"/>
        <v>374219.31780538301</v>
      </c>
      <c r="J224" s="8">
        <f t="shared" si="17"/>
        <v>12.832597315769123</v>
      </c>
      <c r="K224" s="8">
        <f t="shared" si="18"/>
        <v>8.2594581953324084</v>
      </c>
      <c r="L224" s="8">
        <f t="shared" si="19"/>
        <v>11.162729487129205</v>
      </c>
    </row>
    <row r="225" spans="1:12" x14ac:dyDescent="0.3">
      <c r="A225">
        <v>1766027</v>
      </c>
      <c r="B225" t="s">
        <v>234</v>
      </c>
      <c r="C225">
        <v>18677</v>
      </c>
      <c r="D225">
        <v>92165</v>
      </c>
      <c r="E225">
        <v>94317928</v>
      </c>
      <c r="F225">
        <v>386360099</v>
      </c>
      <c r="G225" s="9">
        <v>0.53351850862667594</v>
      </c>
      <c r="H225" s="22">
        <f t="shared" si="15"/>
        <v>480678027</v>
      </c>
      <c r="I225" s="4">
        <f t="shared" si="16"/>
        <v>25736.361674787171</v>
      </c>
      <c r="J225" s="8">
        <f t="shared" si="17"/>
        <v>10.155660122083528</v>
      </c>
      <c r="K225" s="8">
        <f t="shared" si="18"/>
        <v>9.8350480993136067</v>
      </c>
      <c r="L225" s="8">
        <f t="shared" si="19"/>
        <v>11.431335727930273</v>
      </c>
    </row>
    <row r="226" spans="1:12" x14ac:dyDescent="0.3">
      <c r="A226">
        <v>1766040</v>
      </c>
      <c r="B226" t="s">
        <v>235</v>
      </c>
      <c r="C226">
        <v>27229</v>
      </c>
      <c r="D226">
        <v>83293</v>
      </c>
      <c r="E226">
        <v>505944596</v>
      </c>
      <c r="F226">
        <v>460547021</v>
      </c>
      <c r="G226" s="9">
        <v>0.63518273888154997</v>
      </c>
      <c r="H226" s="22">
        <f t="shared" si="15"/>
        <v>966491617</v>
      </c>
      <c r="I226" s="4">
        <f t="shared" si="16"/>
        <v>35494.936170994159</v>
      </c>
      <c r="J226" s="8">
        <f t="shared" si="17"/>
        <v>10.47714532221843</v>
      </c>
      <c r="K226" s="8">
        <f t="shared" si="18"/>
        <v>10.212037860792206</v>
      </c>
      <c r="L226" s="8">
        <f t="shared" si="19"/>
        <v>11.330119791010468</v>
      </c>
    </row>
    <row r="227" spans="1:12" x14ac:dyDescent="0.3">
      <c r="A227">
        <v>1766053</v>
      </c>
      <c r="B227" t="s">
        <v>236</v>
      </c>
      <c r="C227">
        <v>2687</v>
      </c>
      <c r="D227">
        <v>77174</v>
      </c>
      <c r="E227">
        <v>11376302</v>
      </c>
      <c r="F227">
        <v>47627575</v>
      </c>
      <c r="G227" s="9">
        <v>0.41952707856598015</v>
      </c>
      <c r="H227" s="22">
        <f t="shared" si="15"/>
        <v>59003877</v>
      </c>
      <c r="I227" s="4">
        <f t="shared" si="16"/>
        <v>21959.016375139559</v>
      </c>
      <c r="J227" s="8">
        <f t="shared" si="17"/>
        <v>9.9969331029599786</v>
      </c>
      <c r="K227" s="8">
        <f t="shared" si="18"/>
        <v>7.8961806086154915</v>
      </c>
      <c r="L227" s="8">
        <f t="shared" si="19"/>
        <v>11.253817891722433</v>
      </c>
    </row>
    <row r="228" spans="1:12" x14ac:dyDescent="0.3">
      <c r="A228">
        <v>1766066</v>
      </c>
      <c r="B228" t="s">
        <v>237</v>
      </c>
      <c r="C228">
        <v>7778</v>
      </c>
      <c r="D228">
        <v>56097</v>
      </c>
      <c r="E228">
        <v>43981040</v>
      </c>
      <c r="F228">
        <v>92304488</v>
      </c>
      <c r="G228" s="9">
        <v>0.71015625000000004</v>
      </c>
      <c r="H228" s="22">
        <f t="shared" si="15"/>
        <v>136285528</v>
      </c>
      <c r="I228" s="4">
        <f t="shared" si="16"/>
        <v>17521.924402159937</v>
      </c>
      <c r="J228" s="8">
        <f t="shared" si="17"/>
        <v>9.7712081987643096</v>
      </c>
      <c r="K228" s="8">
        <f t="shared" si="18"/>
        <v>8.9590545147156924</v>
      </c>
      <c r="L228" s="8">
        <f t="shared" si="19"/>
        <v>10.934837614145071</v>
      </c>
    </row>
    <row r="229" spans="1:12" x14ac:dyDescent="0.3">
      <c r="A229">
        <v>1767548</v>
      </c>
      <c r="B229" t="s">
        <v>238</v>
      </c>
      <c r="C229">
        <v>7139</v>
      </c>
      <c r="D229">
        <v>81280</v>
      </c>
      <c r="E229">
        <v>31513353</v>
      </c>
      <c r="F229">
        <v>182355813</v>
      </c>
      <c r="G229" s="9">
        <v>0</v>
      </c>
      <c r="H229" s="22">
        <f t="shared" si="15"/>
        <v>213869166</v>
      </c>
      <c r="I229" s="4">
        <f t="shared" si="16"/>
        <v>29957.860484661716</v>
      </c>
      <c r="J229" s="8">
        <f t="shared" si="17"/>
        <v>10.3075470226867</v>
      </c>
      <c r="K229" s="8">
        <f t="shared" si="18"/>
        <v>8.8733279895024602</v>
      </c>
      <c r="L229" s="8">
        <f t="shared" si="19"/>
        <v>11.305655262812309</v>
      </c>
    </row>
    <row r="230" spans="1:12" x14ac:dyDescent="0.3">
      <c r="A230">
        <v>1767769</v>
      </c>
      <c r="B230" t="s">
        <v>239</v>
      </c>
      <c r="C230">
        <v>9862</v>
      </c>
      <c r="D230">
        <v>50393</v>
      </c>
      <c r="E230">
        <v>53579966</v>
      </c>
      <c r="F230">
        <v>68470833</v>
      </c>
      <c r="G230" s="9">
        <v>1</v>
      </c>
      <c r="H230" s="22">
        <f t="shared" si="15"/>
        <v>122050799</v>
      </c>
      <c r="I230" s="4">
        <f t="shared" si="16"/>
        <v>12375.866862705334</v>
      </c>
      <c r="J230" s="8">
        <f t="shared" si="17"/>
        <v>9.4235036344950807</v>
      </c>
      <c r="K230" s="8">
        <f t="shared" si="18"/>
        <v>9.1964442667840718</v>
      </c>
      <c r="L230" s="8">
        <f t="shared" si="19"/>
        <v>10.827607555524617</v>
      </c>
    </row>
    <row r="231" spans="1:12" x14ac:dyDescent="0.3">
      <c r="A231">
        <v>1768003</v>
      </c>
      <c r="B231" t="s">
        <v>240</v>
      </c>
      <c r="C231">
        <v>77571</v>
      </c>
      <c r="D231">
        <v>92818</v>
      </c>
      <c r="E231">
        <v>3925588652</v>
      </c>
      <c r="F231">
        <v>4066192954</v>
      </c>
      <c r="G231" s="9">
        <v>0.18863610380701956</v>
      </c>
      <c r="H231" s="22">
        <f t="shared" si="15"/>
        <v>7991781606</v>
      </c>
      <c r="I231" s="4">
        <f t="shared" si="16"/>
        <v>103025.37811811116</v>
      </c>
      <c r="J231" s="8">
        <f t="shared" si="17"/>
        <v>11.542730626359091</v>
      </c>
      <c r="K231" s="8">
        <f t="shared" si="18"/>
        <v>11.258948924983619</v>
      </c>
      <c r="L231" s="8">
        <f t="shared" si="19"/>
        <v>11.438395865482654</v>
      </c>
    </row>
    <row r="232" spans="1:12" x14ac:dyDescent="0.3">
      <c r="A232">
        <v>1768081</v>
      </c>
      <c r="B232" t="s">
        <v>241</v>
      </c>
      <c r="C232">
        <v>11600</v>
      </c>
      <c r="D232">
        <v>65862</v>
      </c>
      <c r="E232">
        <v>296368163</v>
      </c>
      <c r="F232">
        <v>463031586</v>
      </c>
      <c r="G232" s="9">
        <v>0</v>
      </c>
      <c r="H232" s="22">
        <f t="shared" si="15"/>
        <v>759399749</v>
      </c>
      <c r="I232" s="4">
        <f t="shared" si="16"/>
        <v>65465.495603448275</v>
      </c>
      <c r="J232" s="8">
        <f t="shared" si="17"/>
        <v>11.089278498143367</v>
      </c>
      <c r="K232" s="8">
        <f t="shared" si="18"/>
        <v>9.3587603770944554</v>
      </c>
      <c r="L232" s="8">
        <f t="shared" si="19"/>
        <v>11.095316922915371</v>
      </c>
    </row>
    <row r="233" spans="1:12" x14ac:dyDescent="0.3">
      <c r="A233">
        <v>1769758</v>
      </c>
      <c r="B233" t="s">
        <v>242</v>
      </c>
      <c r="C233">
        <v>18109</v>
      </c>
      <c r="D233">
        <v>119904</v>
      </c>
      <c r="E233">
        <v>572599608</v>
      </c>
      <c r="F233">
        <v>720786958</v>
      </c>
      <c r="G233" s="9">
        <v>0</v>
      </c>
      <c r="H233" s="22">
        <f t="shared" si="15"/>
        <v>1293386566</v>
      </c>
      <c r="I233" s="4">
        <f t="shared" si="16"/>
        <v>71422.307471423046</v>
      </c>
      <c r="J233" s="8">
        <f t="shared" si="17"/>
        <v>11.176365529103471</v>
      </c>
      <c r="K233" s="8">
        <f t="shared" si="18"/>
        <v>9.804164331241342</v>
      </c>
      <c r="L233" s="8">
        <f t="shared" si="19"/>
        <v>11.694446701593414</v>
      </c>
    </row>
    <row r="234" spans="1:12" x14ac:dyDescent="0.3">
      <c r="A234">
        <v>1770122</v>
      </c>
      <c r="B234" t="s">
        <v>243</v>
      </c>
      <c r="C234">
        <v>67076</v>
      </c>
      <c r="D234">
        <v>91892</v>
      </c>
      <c r="E234">
        <v>1831764327</v>
      </c>
      <c r="F234">
        <v>3125536099</v>
      </c>
      <c r="G234" s="9">
        <v>9.7531847133757968E-2</v>
      </c>
      <c r="H234" s="22">
        <f t="shared" si="15"/>
        <v>4957300426</v>
      </c>
      <c r="I234" s="4">
        <f t="shared" si="16"/>
        <v>73905.725237044549</v>
      </c>
      <c r="J234" s="8">
        <f t="shared" si="17"/>
        <v>11.210545576696523</v>
      </c>
      <c r="K234" s="8">
        <f t="shared" si="18"/>
        <v>11.113581583867001</v>
      </c>
      <c r="L234" s="8">
        <f t="shared" si="19"/>
        <v>11.428369253412061</v>
      </c>
    </row>
    <row r="235" spans="1:12" x14ac:dyDescent="0.3">
      <c r="A235">
        <v>1770161</v>
      </c>
      <c r="B235" t="s">
        <v>244</v>
      </c>
      <c r="C235">
        <v>3205</v>
      </c>
      <c r="D235">
        <v>139955</v>
      </c>
      <c r="E235">
        <v>11518324</v>
      </c>
      <c r="F235">
        <v>126381837</v>
      </c>
      <c r="G235" s="9">
        <v>0</v>
      </c>
      <c r="H235" s="22">
        <f t="shared" si="15"/>
        <v>137900161</v>
      </c>
      <c r="I235" s="4">
        <f t="shared" si="16"/>
        <v>43026.571294851798</v>
      </c>
      <c r="J235" s="8">
        <f t="shared" si="17"/>
        <v>10.669573140920768</v>
      </c>
      <c r="K235" s="8">
        <f t="shared" si="18"/>
        <v>8.0724673693547704</v>
      </c>
      <c r="L235" s="8">
        <f t="shared" si="19"/>
        <v>11.849076221350778</v>
      </c>
    </row>
    <row r="236" spans="1:12" x14ac:dyDescent="0.3">
      <c r="A236">
        <v>1770564</v>
      </c>
      <c r="B236" t="s">
        <v>245</v>
      </c>
      <c r="C236">
        <v>5001</v>
      </c>
      <c r="D236">
        <v>226042</v>
      </c>
      <c r="E236">
        <v>106132755</v>
      </c>
      <c r="F236">
        <v>506042699</v>
      </c>
      <c r="G236" s="9">
        <v>0</v>
      </c>
      <c r="H236" s="22">
        <f t="shared" si="15"/>
        <v>612175454</v>
      </c>
      <c r="I236" s="4">
        <f t="shared" si="16"/>
        <v>122410.60867826435</v>
      </c>
      <c r="J236" s="8">
        <f t="shared" si="17"/>
        <v>11.715136317512586</v>
      </c>
      <c r="K236" s="8">
        <f t="shared" si="18"/>
        <v>8.5173931714189042</v>
      </c>
      <c r="L236" s="8">
        <f t="shared" si="19"/>
        <v>12.328476101696141</v>
      </c>
    </row>
    <row r="237" spans="1:12" x14ac:dyDescent="0.3">
      <c r="A237">
        <v>1770629</v>
      </c>
      <c r="B237" t="s">
        <v>246</v>
      </c>
      <c r="C237">
        <v>3986</v>
      </c>
      <c r="D237">
        <v>52115</v>
      </c>
      <c r="E237">
        <v>105258990</v>
      </c>
      <c r="F237">
        <v>66497947</v>
      </c>
      <c r="G237" s="9">
        <v>1</v>
      </c>
      <c r="H237" s="22">
        <f t="shared" si="15"/>
        <v>171756937</v>
      </c>
      <c r="I237" s="4">
        <f t="shared" si="16"/>
        <v>43090.049422980432</v>
      </c>
      <c r="J237" s="8">
        <f t="shared" si="17"/>
        <v>10.671047377580226</v>
      </c>
      <c r="K237" s="8">
        <f t="shared" si="18"/>
        <v>8.2905435007727402</v>
      </c>
      <c r="L237" s="8">
        <f t="shared" si="19"/>
        <v>10.861208094173422</v>
      </c>
    </row>
    <row r="238" spans="1:12" x14ac:dyDescent="0.3">
      <c r="A238">
        <v>1770720</v>
      </c>
      <c r="B238" t="s">
        <v>247</v>
      </c>
      <c r="C238">
        <v>23841</v>
      </c>
      <c r="D238">
        <v>118293</v>
      </c>
      <c r="E238">
        <v>542842663</v>
      </c>
      <c r="F238">
        <v>826473850</v>
      </c>
      <c r="G238" s="9">
        <v>0</v>
      </c>
      <c r="H238" s="22">
        <f t="shared" si="15"/>
        <v>1369316513</v>
      </c>
      <c r="I238" s="4">
        <f t="shared" si="16"/>
        <v>57435.363994798878</v>
      </c>
      <c r="J238" s="8">
        <f t="shared" si="17"/>
        <v>10.958415490067891</v>
      </c>
      <c r="K238" s="8">
        <f t="shared" si="18"/>
        <v>10.079162066608289</v>
      </c>
      <c r="L238" s="8">
        <f t="shared" si="19"/>
        <v>11.680919876618137</v>
      </c>
    </row>
    <row r="239" spans="1:12" x14ac:dyDescent="0.3">
      <c r="A239">
        <v>1770850</v>
      </c>
      <c r="B239" t="s">
        <v>248</v>
      </c>
      <c r="C239">
        <v>21287</v>
      </c>
      <c r="D239">
        <v>79567</v>
      </c>
      <c r="E239">
        <v>291183351</v>
      </c>
      <c r="F239">
        <v>379148214</v>
      </c>
      <c r="G239" s="9">
        <v>0.53640810621942703</v>
      </c>
      <c r="H239" s="22">
        <f t="shared" si="15"/>
        <v>670331565</v>
      </c>
      <c r="I239" s="4">
        <f t="shared" si="16"/>
        <v>31490.184854606097</v>
      </c>
      <c r="J239" s="8">
        <f t="shared" si="17"/>
        <v>10.35743118434161</v>
      </c>
      <c r="K239" s="8">
        <f t="shared" si="18"/>
        <v>9.9658518367326785</v>
      </c>
      <c r="L239" s="8">
        <f t="shared" si="19"/>
        <v>11.284354713009064</v>
      </c>
    </row>
    <row r="240" spans="1:12" x14ac:dyDescent="0.3">
      <c r="A240">
        <v>1772052</v>
      </c>
      <c r="B240" t="s">
        <v>249</v>
      </c>
      <c r="C240">
        <v>5694</v>
      </c>
      <c r="D240">
        <v>137891</v>
      </c>
      <c r="E240">
        <v>96481378</v>
      </c>
      <c r="F240">
        <v>226188731</v>
      </c>
      <c r="G240" s="9">
        <v>0</v>
      </c>
      <c r="H240" s="22">
        <f t="shared" si="15"/>
        <v>322670109</v>
      </c>
      <c r="I240" s="4">
        <f t="shared" si="16"/>
        <v>56668.442044257114</v>
      </c>
      <c r="J240" s="8">
        <f t="shared" si="17"/>
        <v>10.944972757066282</v>
      </c>
      <c r="K240" s="8">
        <f t="shared" si="18"/>
        <v>8.6471682678379835</v>
      </c>
      <c r="L240" s="8">
        <f t="shared" si="19"/>
        <v>11.834218796967008</v>
      </c>
    </row>
    <row r="241" spans="1:12" x14ac:dyDescent="0.3">
      <c r="A241">
        <v>1766703</v>
      </c>
      <c r="B241" t="s">
        <v>250</v>
      </c>
      <c r="C241">
        <v>32776</v>
      </c>
      <c r="D241">
        <v>110346</v>
      </c>
      <c r="E241">
        <v>1578554810</v>
      </c>
      <c r="F241">
        <v>1696638354</v>
      </c>
      <c r="G241" s="9">
        <v>0</v>
      </c>
      <c r="H241" s="22">
        <f t="shared" si="15"/>
        <v>3275193164</v>
      </c>
      <c r="I241" s="4">
        <f t="shared" si="16"/>
        <v>99926.567122284599</v>
      </c>
      <c r="J241" s="8">
        <f t="shared" si="17"/>
        <v>11.512190866441632</v>
      </c>
      <c r="K241" s="8">
        <f t="shared" si="18"/>
        <v>10.397451819226706</v>
      </c>
      <c r="L241" s="8">
        <f t="shared" si="19"/>
        <v>11.611376162727035</v>
      </c>
    </row>
    <row r="242" spans="1:12" x14ac:dyDescent="0.3">
      <c r="A242">
        <v>1772520</v>
      </c>
      <c r="B242" t="s">
        <v>251</v>
      </c>
      <c r="C242">
        <v>9518</v>
      </c>
      <c r="D242">
        <v>58816</v>
      </c>
      <c r="E242">
        <v>58894457</v>
      </c>
      <c r="F242">
        <v>119739914</v>
      </c>
      <c r="G242" s="9">
        <v>0.23069699499165275</v>
      </c>
      <c r="H242" s="22">
        <f t="shared" si="15"/>
        <v>178634371</v>
      </c>
      <c r="I242" s="4">
        <f t="shared" si="16"/>
        <v>18768.057470056734</v>
      </c>
      <c r="J242" s="8">
        <f t="shared" si="17"/>
        <v>9.839911633018616</v>
      </c>
      <c r="K242" s="8">
        <f t="shared" si="18"/>
        <v>9.1609400216810553</v>
      </c>
      <c r="L242" s="8">
        <f t="shared" si="19"/>
        <v>10.982169205715358</v>
      </c>
    </row>
    <row r="243" spans="1:12" x14ac:dyDescent="0.3">
      <c r="A243">
        <v>1772676</v>
      </c>
      <c r="B243" t="s">
        <v>252</v>
      </c>
      <c r="C243">
        <v>7031</v>
      </c>
      <c r="D243">
        <v>67067</v>
      </c>
      <c r="E243">
        <v>68725706</v>
      </c>
      <c r="F243">
        <v>127467880</v>
      </c>
      <c r="G243" s="9">
        <v>1</v>
      </c>
      <c r="H243" s="22">
        <f t="shared" si="15"/>
        <v>196193586</v>
      </c>
      <c r="I243" s="4">
        <f t="shared" si="16"/>
        <v>27904.079931730907</v>
      </c>
      <c r="J243" s="8">
        <f t="shared" si="17"/>
        <v>10.23652819123051</v>
      </c>
      <c r="K243" s="8">
        <f t="shared" si="18"/>
        <v>8.858084222199162</v>
      </c>
      <c r="L243" s="8">
        <f t="shared" si="19"/>
        <v>11.113447398706187</v>
      </c>
    </row>
    <row r="244" spans="1:12" x14ac:dyDescent="0.3">
      <c r="A244">
        <v>1772923</v>
      </c>
      <c r="B244" t="s">
        <v>253</v>
      </c>
      <c r="C244">
        <v>4566</v>
      </c>
      <c r="D244">
        <v>74448</v>
      </c>
      <c r="E244">
        <v>44009980</v>
      </c>
      <c r="F244">
        <v>52079526</v>
      </c>
      <c r="G244" s="9">
        <v>1</v>
      </c>
      <c r="H244" s="22">
        <f t="shared" si="15"/>
        <v>96089506</v>
      </c>
      <c r="I244" s="4">
        <f t="shared" si="16"/>
        <v>21044.569864213754</v>
      </c>
      <c r="J244" s="8">
        <f t="shared" si="17"/>
        <v>9.9543978421368617</v>
      </c>
      <c r="K244" s="8">
        <f t="shared" si="18"/>
        <v>8.4263928270897406</v>
      </c>
      <c r="L244" s="8">
        <f t="shared" si="19"/>
        <v>11.21785617408443</v>
      </c>
    </row>
    <row r="245" spans="1:12" x14ac:dyDescent="0.3">
      <c r="A245">
        <v>1773157</v>
      </c>
      <c r="B245" t="s">
        <v>254</v>
      </c>
      <c r="C245">
        <v>39556</v>
      </c>
      <c r="D245">
        <v>94951</v>
      </c>
      <c r="E245">
        <v>661184669</v>
      </c>
      <c r="F245">
        <v>1011073668</v>
      </c>
      <c r="G245" s="9">
        <v>0.26090911387927329</v>
      </c>
      <c r="H245" s="22">
        <f t="shared" si="15"/>
        <v>1672258337</v>
      </c>
      <c r="I245" s="4">
        <f t="shared" si="16"/>
        <v>42275.718904843765</v>
      </c>
      <c r="J245" s="8">
        <f t="shared" si="17"/>
        <v>10.651968179059063</v>
      </c>
      <c r="K245" s="8">
        <f t="shared" si="18"/>
        <v>10.585472668389881</v>
      </c>
      <c r="L245" s="8">
        <f t="shared" si="19"/>
        <v>11.461116248043846</v>
      </c>
    </row>
    <row r="246" spans="1:12" x14ac:dyDescent="0.3">
      <c r="A246">
        <v>1773391</v>
      </c>
      <c r="B246" t="s">
        <v>255</v>
      </c>
      <c r="C246">
        <v>9251</v>
      </c>
      <c r="D246">
        <v>118628</v>
      </c>
      <c r="E246">
        <v>146473573</v>
      </c>
      <c r="F246">
        <v>367563154</v>
      </c>
      <c r="G246" s="9">
        <v>0</v>
      </c>
      <c r="H246" s="22">
        <f t="shared" si="15"/>
        <v>514036727</v>
      </c>
      <c r="I246" s="4">
        <f t="shared" si="16"/>
        <v>55565.530969624902</v>
      </c>
      <c r="J246" s="8">
        <f t="shared" si="17"/>
        <v>10.925318341402848</v>
      </c>
      <c r="K246" s="8">
        <f t="shared" si="18"/>
        <v>9.1324869327713181</v>
      </c>
      <c r="L246" s="8">
        <f t="shared" si="19"/>
        <v>11.683747825371162</v>
      </c>
    </row>
    <row r="247" spans="1:12" x14ac:dyDescent="0.3">
      <c r="A247">
        <v>1773638</v>
      </c>
      <c r="B247" t="s">
        <v>256</v>
      </c>
      <c r="C247">
        <v>11036</v>
      </c>
      <c r="D247">
        <v>51040</v>
      </c>
      <c r="E247">
        <v>141063130</v>
      </c>
      <c r="F247">
        <v>163116324</v>
      </c>
      <c r="G247" s="9">
        <v>0.99847683899292183</v>
      </c>
      <c r="H247" s="22">
        <f t="shared" si="15"/>
        <v>304179454</v>
      </c>
      <c r="I247" s="4">
        <f t="shared" si="16"/>
        <v>27562.473178687931</v>
      </c>
      <c r="J247" s="8">
        <f t="shared" si="17"/>
        <v>10.224210459079901</v>
      </c>
      <c r="K247" s="8">
        <f t="shared" si="18"/>
        <v>9.3089179353371758</v>
      </c>
      <c r="L247" s="8">
        <f t="shared" si="19"/>
        <v>10.840364918018672</v>
      </c>
    </row>
    <row r="248" spans="1:12" x14ac:dyDescent="0.3">
      <c r="A248">
        <v>1774275</v>
      </c>
      <c r="B248" t="s">
        <v>257</v>
      </c>
      <c r="C248">
        <v>73</v>
      </c>
      <c r="D248">
        <v>58750</v>
      </c>
      <c r="E248">
        <v>14339822</v>
      </c>
      <c r="F248">
        <v>1962747</v>
      </c>
      <c r="G248" s="9">
        <v>0</v>
      </c>
      <c r="H248" s="22">
        <f t="shared" si="15"/>
        <v>16302569</v>
      </c>
      <c r="I248" s="4">
        <f t="shared" si="16"/>
        <v>223322.86301369863</v>
      </c>
      <c r="J248" s="8">
        <f t="shared" si="17"/>
        <v>12.316373819571828</v>
      </c>
      <c r="K248" s="8">
        <f t="shared" si="18"/>
        <v>4.290459441148391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1214</v>
      </c>
      <c r="D249">
        <v>152593</v>
      </c>
      <c r="E249">
        <v>35893435</v>
      </c>
      <c r="F249">
        <v>49356131</v>
      </c>
      <c r="G249" s="9">
        <v>0</v>
      </c>
      <c r="H249" s="22">
        <f t="shared" si="15"/>
        <v>85249566</v>
      </c>
      <c r="I249" s="4">
        <f t="shared" si="16"/>
        <v>70222.047775947285</v>
      </c>
      <c r="J249" s="8">
        <f t="shared" si="17"/>
        <v>11.159417611586408</v>
      </c>
      <c r="K249" s="8">
        <f t="shared" si="18"/>
        <v>7.1016759716194438</v>
      </c>
      <c r="L249" s="8">
        <f t="shared" si="19"/>
        <v>11.935529525220728</v>
      </c>
    </row>
    <row r="250" spans="1:12" x14ac:dyDescent="0.3">
      <c r="A250">
        <v>1775185</v>
      </c>
      <c r="B250" t="s">
        <v>259</v>
      </c>
      <c r="C250">
        <v>2169</v>
      </c>
      <c r="D250">
        <v>65714</v>
      </c>
      <c r="E250">
        <v>26494224</v>
      </c>
      <c r="F250">
        <v>50804992</v>
      </c>
      <c r="G250" s="9">
        <v>0</v>
      </c>
      <c r="H250" s="22">
        <f t="shared" si="15"/>
        <v>77299216</v>
      </c>
      <c r="I250" s="4">
        <f t="shared" si="16"/>
        <v>35638.181650530198</v>
      </c>
      <c r="J250" s="8">
        <f t="shared" si="17"/>
        <v>10.481172860376626</v>
      </c>
      <c r="K250" s="8">
        <f t="shared" si="18"/>
        <v>7.6820215108268748</v>
      </c>
      <c r="L250" s="8">
        <f t="shared" si="19"/>
        <v>11.093067271574427</v>
      </c>
    </row>
    <row r="251" spans="1:12" x14ac:dyDescent="0.3">
      <c r="A251">
        <v>1775484</v>
      </c>
      <c r="B251" t="s">
        <v>260</v>
      </c>
      <c r="C251">
        <v>55571</v>
      </c>
      <c r="D251">
        <v>99628</v>
      </c>
      <c r="E251">
        <v>1798242119</v>
      </c>
      <c r="F251">
        <v>1551716947</v>
      </c>
      <c r="G251" s="9">
        <v>9.1672473245073341E-2</v>
      </c>
      <c r="H251" s="22">
        <f t="shared" si="15"/>
        <v>3349959066</v>
      </c>
      <c r="I251" s="4">
        <f t="shared" si="16"/>
        <v>60282.504651706826</v>
      </c>
      <c r="J251" s="8">
        <f t="shared" si="17"/>
        <v>11.006797202170985</v>
      </c>
      <c r="K251" s="8">
        <f t="shared" si="18"/>
        <v>10.92541676143327</v>
      </c>
      <c r="L251" s="8">
        <f t="shared" si="19"/>
        <v>11.509198528562594</v>
      </c>
    </row>
    <row r="252" spans="1:12" x14ac:dyDescent="0.3">
      <c r="A252">
        <v>1775874</v>
      </c>
      <c r="B252" t="s">
        <v>261</v>
      </c>
      <c r="C252">
        <v>1282</v>
      </c>
      <c r="D252">
        <v>162083</v>
      </c>
      <c r="E252">
        <v>2729978</v>
      </c>
      <c r="F252">
        <v>64392055</v>
      </c>
      <c r="G252" s="9">
        <v>0</v>
      </c>
      <c r="H252" s="22">
        <f t="shared" si="15"/>
        <v>67122033</v>
      </c>
      <c r="I252" s="4">
        <f t="shared" si="16"/>
        <v>52357.280031201248</v>
      </c>
      <c r="J252" s="8">
        <f t="shared" si="17"/>
        <v>10.865846271218471</v>
      </c>
      <c r="K252" s="8">
        <f t="shared" si="18"/>
        <v>7.1561766374806153</v>
      </c>
      <c r="L252" s="8">
        <f t="shared" si="19"/>
        <v>11.995863828689298</v>
      </c>
    </row>
    <row r="253" spans="1:12" x14ac:dyDescent="0.3">
      <c r="A253">
        <v>1776160</v>
      </c>
      <c r="B253" t="s">
        <v>262</v>
      </c>
      <c r="C253">
        <v>593</v>
      </c>
      <c r="D253">
        <v>204688</v>
      </c>
      <c r="E253">
        <v>1019185</v>
      </c>
      <c r="F253">
        <v>26095249</v>
      </c>
      <c r="G253" s="9">
        <v>0</v>
      </c>
      <c r="H253" s="22">
        <f t="shared" si="15"/>
        <v>27114434</v>
      </c>
      <c r="I253" s="4">
        <f t="shared" si="16"/>
        <v>45724.172006745364</v>
      </c>
      <c r="J253" s="8">
        <f t="shared" si="17"/>
        <v>10.730382364986756</v>
      </c>
      <c r="K253" s="8">
        <f t="shared" si="18"/>
        <v>6.3851943989977258</v>
      </c>
      <c r="L253" s="8">
        <f t="shared" si="19"/>
        <v>12.229242147556816</v>
      </c>
    </row>
    <row r="254" spans="1:12" x14ac:dyDescent="0.3">
      <c r="A254">
        <v>1776706</v>
      </c>
      <c r="B254" t="s">
        <v>263</v>
      </c>
      <c r="C254">
        <v>568</v>
      </c>
      <c r="D254">
        <v>108563</v>
      </c>
      <c r="E254">
        <v>15392427</v>
      </c>
      <c r="F254">
        <v>21588281</v>
      </c>
      <c r="G254" s="9">
        <v>0</v>
      </c>
      <c r="H254" s="22">
        <f t="shared" si="15"/>
        <v>36980708</v>
      </c>
      <c r="I254" s="4">
        <f t="shared" si="16"/>
        <v>65106.880281690144</v>
      </c>
      <c r="J254" s="8">
        <f t="shared" si="17"/>
        <v>11.083785510502874</v>
      </c>
      <c r="K254" s="8">
        <f t="shared" si="18"/>
        <v>6.3421214187211516</v>
      </c>
      <c r="L254" s="8">
        <f t="shared" si="19"/>
        <v>11.595085928614767</v>
      </c>
    </row>
    <row r="255" spans="1:12" x14ac:dyDescent="0.3">
      <c r="A255">
        <v>1776935</v>
      </c>
      <c r="B255" t="s">
        <v>264</v>
      </c>
      <c r="C255">
        <v>7328</v>
      </c>
      <c r="D255">
        <v>63380</v>
      </c>
      <c r="E255">
        <v>129111080</v>
      </c>
      <c r="F255">
        <v>153514725</v>
      </c>
      <c r="G255" s="9">
        <v>0.4489853044086774</v>
      </c>
      <c r="H255" s="22">
        <f t="shared" si="15"/>
        <v>282625805</v>
      </c>
      <c r="I255" s="4">
        <f t="shared" si="16"/>
        <v>38567.931905021833</v>
      </c>
      <c r="J255" s="8">
        <f t="shared" si="17"/>
        <v>10.560176430501599</v>
      </c>
      <c r="K255" s="8">
        <f t="shared" si="18"/>
        <v>8.8994579063539661</v>
      </c>
      <c r="L255" s="8">
        <f t="shared" si="19"/>
        <v>11.056903633244911</v>
      </c>
    </row>
    <row r="256" spans="1:12" x14ac:dyDescent="0.3">
      <c r="A256">
        <v>1777694</v>
      </c>
      <c r="B256" t="s">
        <v>265</v>
      </c>
      <c r="C256">
        <v>26750</v>
      </c>
      <c r="D256">
        <v>117253</v>
      </c>
      <c r="E256">
        <v>1979776411</v>
      </c>
      <c r="F256">
        <v>1315513783</v>
      </c>
      <c r="G256" s="9">
        <v>0</v>
      </c>
      <c r="H256" s="22">
        <f t="shared" si="15"/>
        <v>3295290194</v>
      </c>
      <c r="I256" s="4">
        <f t="shared" si="16"/>
        <v>123188.41846728972</v>
      </c>
      <c r="J256" s="8">
        <f t="shared" si="17"/>
        <v>11.721470319715397</v>
      </c>
      <c r="K256" s="8">
        <f t="shared" si="18"/>
        <v>10.194289752324153</v>
      </c>
      <c r="L256" s="8">
        <f t="shared" si="19"/>
        <v>11.672089272335144</v>
      </c>
    </row>
    <row r="257" spans="1:12" x14ac:dyDescent="0.3">
      <c r="A257">
        <v>1777993</v>
      </c>
      <c r="B257" t="s">
        <v>266</v>
      </c>
      <c r="C257">
        <v>22753</v>
      </c>
      <c r="D257">
        <v>90287</v>
      </c>
      <c r="E257">
        <v>690368976</v>
      </c>
      <c r="F257">
        <v>736392700</v>
      </c>
      <c r="G257" s="9">
        <v>0.23321205587746485</v>
      </c>
      <c r="H257" s="22">
        <f t="shared" si="15"/>
        <v>1426761676</v>
      </c>
      <c r="I257" s="4">
        <f t="shared" si="16"/>
        <v>62706.529952094228</v>
      </c>
      <c r="J257" s="8">
        <f t="shared" si="17"/>
        <v>11.046220867164612</v>
      </c>
      <c r="K257" s="8">
        <f t="shared" si="18"/>
        <v>10.032452283817127</v>
      </c>
      <c r="L257" s="8">
        <f t="shared" si="19"/>
        <v>11.410748764478615</v>
      </c>
    </row>
    <row r="258" spans="1:12" x14ac:dyDescent="0.3">
      <c r="A258">
        <v>1778175</v>
      </c>
      <c r="B258" t="s">
        <v>267</v>
      </c>
      <c r="C258">
        <v>308</v>
      </c>
      <c r="D258">
        <v>103750</v>
      </c>
      <c r="E258">
        <v>1327812</v>
      </c>
      <c r="F258">
        <v>9856837</v>
      </c>
      <c r="G258" s="9">
        <v>0</v>
      </c>
      <c r="H258" s="22">
        <f t="shared" ref="H258:H285" si="20">E258+F258</f>
        <v>11184649</v>
      </c>
      <c r="I258" s="4">
        <f t="shared" ref="I258:I285" si="21">H258/C258</f>
        <v>36313.795454545456</v>
      </c>
      <c r="J258" s="8">
        <f t="shared" ref="J258:J285" si="22">LN(I258)</f>
        <v>10.499952988126129</v>
      </c>
      <c r="K258" s="8">
        <f t="shared" ref="K258:K285" si="23">LN(C258)</f>
        <v>5.730099782973574</v>
      </c>
      <c r="L258" s="8">
        <f t="shared" ref="L258:L285" si="24">LN(D258)</f>
        <v>11.549739438092944</v>
      </c>
    </row>
    <row r="259" spans="1:12" x14ac:dyDescent="0.3">
      <c r="A259">
        <v>1778227</v>
      </c>
      <c r="B259" t="s">
        <v>268</v>
      </c>
      <c r="C259">
        <v>6368</v>
      </c>
      <c r="D259">
        <v>128389</v>
      </c>
      <c r="E259">
        <v>141795078</v>
      </c>
      <c r="F259">
        <v>194389280</v>
      </c>
      <c r="G259" s="9">
        <v>0</v>
      </c>
      <c r="H259" s="22">
        <f t="shared" si="20"/>
        <v>336184358</v>
      </c>
      <c r="I259" s="4">
        <f t="shared" si="21"/>
        <v>52792.76978643216</v>
      </c>
      <c r="J259" s="8">
        <f t="shared" si="22"/>
        <v>10.874129524454755</v>
      </c>
      <c r="K259" s="8">
        <f t="shared" si="23"/>
        <v>8.7590407275242192</v>
      </c>
      <c r="L259" s="8">
        <f t="shared" si="24"/>
        <v>11.762819996786201</v>
      </c>
    </row>
    <row r="260" spans="1:12" x14ac:dyDescent="0.3">
      <c r="A260">
        <v>1778370</v>
      </c>
      <c r="B260" t="s">
        <v>269</v>
      </c>
      <c r="C260">
        <v>3448</v>
      </c>
      <c r="D260">
        <v>115707</v>
      </c>
      <c r="E260">
        <v>70171444</v>
      </c>
      <c r="F260">
        <v>153402527</v>
      </c>
      <c r="G260" s="9">
        <v>0</v>
      </c>
      <c r="H260" s="22">
        <f t="shared" si="20"/>
        <v>223573971</v>
      </c>
      <c r="I260" s="4">
        <f t="shared" si="21"/>
        <v>64841.638921113692</v>
      </c>
      <c r="J260" s="8">
        <f t="shared" si="22"/>
        <v>11.079703251919955</v>
      </c>
      <c r="K260" s="8">
        <f t="shared" si="23"/>
        <v>8.1455496317835845</v>
      </c>
      <c r="L260" s="8">
        <f t="shared" si="24"/>
        <v>11.658816412648095</v>
      </c>
    </row>
    <row r="261" spans="1:12" x14ac:dyDescent="0.3">
      <c r="A261">
        <v>1778929</v>
      </c>
      <c r="B261" t="s">
        <v>270</v>
      </c>
      <c r="C261">
        <v>13945</v>
      </c>
      <c r="D261">
        <v>95919</v>
      </c>
      <c r="E261">
        <v>270967932</v>
      </c>
      <c r="F261">
        <v>561522140</v>
      </c>
      <c r="G261" s="9">
        <v>0</v>
      </c>
      <c r="H261" s="22">
        <f t="shared" si="20"/>
        <v>832490072</v>
      </c>
      <c r="I261" s="4">
        <f t="shared" si="21"/>
        <v>59698.104840444605</v>
      </c>
      <c r="J261" s="8">
        <f t="shared" si="22"/>
        <v>10.997055554160649</v>
      </c>
      <c r="K261" s="8">
        <f t="shared" si="23"/>
        <v>9.5428763000615895</v>
      </c>
      <c r="L261" s="8">
        <f t="shared" si="24"/>
        <v>11.471259364292589</v>
      </c>
    </row>
    <row r="262" spans="1:12" x14ac:dyDescent="0.3">
      <c r="A262">
        <v>1779267</v>
      </c>
      <c r="B262" t="s">
        <v>271</v>
      </c>
      <c r="C262">
        <v>14040</v>
      </c>
      <c r="D262">
        <v>108229</v>
      </c>
      <c r="E262">
        <v>279030415</v>
      </c>
      <c r="F262">
        <v>448622777</v>
      </c>
      <c r="G262" s="9">
        <v>0.17963646691280885</v>
      </c>
      <c r="H262" s="22">
        <f t="shared" si="20"/>
        <v>727653192</v>
      </c>
      <c r="I262" s="4">
        <f t="shared" si="21"/>
        <v>51827.150427350425</v>
      </c>
      <c r="J262" s="8">
        <f t="shared" si="22"/>
        <v>10.855669430458573</v>
      </c>
      <c r="K262" s="8">
        <f t="shared" si="23"/>
        <v>9.5496656775798012</v>
      </c>
      <c r="L262" s="8">
        <f t="shared" si="24"/>
        <v>11.592004631664135</v>
      </c>
    </row>
    <row r="263" spans="1:12" x14ac:dyDescent="0.3">
      <c r="A263">
        <v>1779293</v>
      </c>
      <c r="B263" t="s">
        <v>272</v>
      </c>
      <c r="C263">
        <v>89435</v>
      </c>
      <c r="D263">
        <v>66077</v>
      </c>
      <c r="E263">
        <v>1364568594</v>
      </c>
      <c r="F263">
        <v>1546901568</v>
      </c>
      <c r="G263" s="9">
        <v>0.84672137571231854</v>
      </c>
      <c r="H263" s="22">
        <f t="shared" si="20"/>
        <v>2911470162</v>
      </c>
      <c r="I263" s="4">
        <f t="shared" si="21"/>
        <v>32554.035467099009</v>
      </c>
      <c r="J263" s="8">
        <f t="shared" si="22"/>
        <v>10.390656617435983</v>
      </c>
      <c r="K263" s="8">
        <f t="shared" si="23"/>
        <v>11.401267383427346</v>
      </c>
      <c r="L263" s="8">
        <f t="shared" si="24"/>
        <v>11.098576007648532</v>
      </c>
    </row>
    <row r="264" spans="1:12" x14ac:dyDescent="0.3">
      <c r="A264">
        <v>1779397</v>
      </c>
      <c r="B264" t="s">
        <v>273</v>
      </c>
      <c r="C264">
        <v>2225</v>
      </c>
      <c r="D264">
        <v>165313</v>
      </c>
      <c r="E264">
        <v>10002988</v>
      </c>
      <c r="F264">
        <v>163952342</v>
      </c>
      <c r="G264" s="9">
        <v>0</v>
      </c>
      <c r="H264" s="22">
        <f t="shared" si="20"/>
        <v>173955330</v>
      </c>
      <c r="I264" s="4">
        <f t="shared" si="21"/>
        <v>78182.170786516857</v>
      </c>
      <c r="J264" s="8">
        <f t="shared" si="22"/>
        <v>11.266796905481248</v>
      </c>
      <c r="K264" s="8">
        <f t="shared" si="23"/>
        <v>7.7075121946003406</v>
      </c>
      <c r="L264" s="8">
        <f t="shared" si="24"/>
        <v>12.015595925604851</v>
      </c>
    </row>
    <row r="265" spans="1:12" x14ac:dyDescent="0.3">
      <c r="A265">
        <v>1780060</v>
      </c>
      <c r="B265" t="s">
        <v>274</v>
      </c>
      <c r="C265">
        <v>25632</v>
      </c>
      <c r="D265">
        <v>92335</v>
      </c>
      <c r="E265">
        <v>580307356</v>
      </c>
      <c r="F265">
        <v>872388388</v>
      </c>
      <c r="G265" s="9">
        <v>0.25650035137034433</v>
      </c>
      <c r="H265" s="22">
        <f t="shared" si="20"/>
        <v>1452695744</v>
      </c>
      <c r="I265" s="4">
        <f t="shared" si="21"/>
        <v>56675.083645443199</v>
      </c>
      <c r="J265" s="8">
        <f t="shared" si="22"/>
        <v>10.945089951253657</v>
      </c>
      <c r="K265" s="8">
        <f t="shared" si="23"/>
        <v>10.151596849868087</v>
      </c>
      <c r="L265" s="8">
        <f t="shared" si="24"/>
        <v>11.433178546879972</v>
      </c>
    </row>
    <row r="266" spans="1:12" x14ac:dyDescent="0.3">
      <c r="A266">
        <v>1780125</v>
      </c>
      <c r="B266" t="s">
        <v>275</v>
      </c>
      <c r="C266">
        <v>7845</v>
      </c>
      <c r="D266">
        <v>99653</v>
      </c>
      <c r="E266">
        <v>153363285</v>
      </c>
      <c r="F266">
        <v>307678706</v>
      </c>
      <c r="G266" s="9">
        <v>0</v>
      </c>
      <c r="H266" s="22">
        <f t="shared" si="20"/>
        <v>461041991</v>
      </c>
      <c r="I266" s="4">
        <f t="shared" si="21"/>
        <v>58768.896239643087</v>
      </c>
      <c r="J266" s="8">
        <f t="shared" si="22"/>
        <v>10.981368018413537</v>
      </c>
      <c r="K266" s="8">
        <f t="shared" si="23"/>
        <v>8.9676316651671328</v>
      </c>
      <c r="L266" s="8">
        <f t="shared" si="24"/>
        <v>11.509449430556574</v>
      </c>
    </row>
    <row r="267" spans="1:12" x14ac:dyDescent="0.3">
      <c r="A267">
        <v>1780047</v>
      </c>
      <c r="B267" t="s">
        <v>276</v>
      </c>
      <c r="C267">
        <v>16694</v>
      </c>
      <c r="D267">
        <v>101414</v>
      </c>
      <c r="E267">
        <v>182170790</v>
      </c>
      <c r="F267">
        <v>550658813</v>
      </c>
      <c r="G267" s="9">
        <v>0.13793511721524981</v>
      </c>
      <c r="H267" s="22">
        <f t="shared" si="20"/>
        <v>732829603</v>
      </c>
      <c r="I267" s="4">
        <f t="shared" si="21"/>
        <v>43897.783814544149</v>
      </c>
      <c r="J267" s="8">
        <f t="shared" si="22"/>
        <v>10.689619115204559</v>
      </c>
      <c r="K267" s="8">
        <f t="shared" si="23"/>
        <v>9.7228046524106819</v>
      </c>
      <c r="L267" s="8">
        <f t="shared" si="24"/>
        <v>11.526966427669985</v>
      </c>
    </row>
    <row r="268" spans="1:12" x14ac:dyDescent="0.3">
      <c r="A268">
        <v>1780242</v>
      </c>
      <c r="B268" t="s">
        <v>277</v>
      </c>
      <c r="C268">
        <v>13557</v>
      </c>
      <c r="D268">
        <v>198836</v>
      </c>
      <c r="E268">
        <v>149430638</v>
      </c>
      <c r="F268">
        <v>768052470</v>
      </c>
      <c r="G268" s="9">
        <v>0</v>
      </c>
      <c r="H268" s="22">
        <f t="shared" si="20"/>
        <v>917483108</v>
      </c>
      <c r="I268" s="4">
        <f t="shared" si="21"/>
        <v>67675.968724644088</v>
      </c>
      <c r="J268" s="8">
        <f t="shared" si="22"/>
        <v>11.122486428744944</v>
      </c>
      <c r="K268" s="8">
        <f t="shared" si="23"/>
        <v>9.5146582980793895</v>
      </c>
      <c r="L268" s="8">
        <f t="shared" si="24"/>
        <v>12.20023564332954</v>
      </c>
    </row>
    <row r="269" spans="1:12" x14ac:dyDescent="0.3">
      <c r="A269">
        <v>1780645</v>
      </c>
      <c r="B269" t="s">
        <v>278</v>
      </c>
      <c r="C269">
        <v>24271</v>
      </c>
      <c r="D269">
        <v>82519</v>
      </c>
      <c r="E269">
        <v>1214801849</v>
      </c>
      <c r="F269">
        <v>984852763</v>
      </c>
      <c r="G269" s="9">
        <v>0</v>
      </c>
      <c r="H269" s="22">
        <f t="shared" si="20"/>
        <v>2199654612</v>
      </c>
      <c r="I269" s="4">
        <f t="shared" si="21"/>
        <v>90628.923900951748</v>
      </c>
      <c r="J269" s="8">
        <f t="shared" si="22"/>
        <v>11.414528689437034</v>
      </c>
      <c r="K269" s="8">
        <f t="shared" si="23"/>
        <v>10.097037501003259</v>
      </c>
      <c r="L269" s="8">
        <f t="shared" si="24"/>
        <v>11.320783848837403</v>
      </c>
    </row>
    <row r="270" spans="1:12" x14ac:dyDescent="0.3">
      <c r="A270">
        <v>1781048</v>
      </c>
      <c r="B270" t="s">
        <v>279</v>
      </c>
      <c r="C270">
        <v>53673</v>
      </c>
      <c r="D270">
        <v>113523</v>
      </c>
      <c r="E270">
        <v>766857053</v>
      </c>
      <c r="F270">
        <v>2456715902</v>
      </c>
      <c r="G270" s="9">
        <v>0</v>
      </c>
      <c r="H270" s="22">
        <f t="shared" si="20"/>
        <v>3223572955</v>
      </c>
      <c r="I270" s="4">
        <f t="shared" si="21"/>
        <v>60059.489035455445</v>
      </c>
      <c r="J270" s="8">
        <f t="shared" si="22"/>
        <v>11.003090833932957</v>
      </c>
      <c r="K270" s="8">
        <f t="shared" si="23"/>
        <v>10.890665360757932</v>
      </c>
      <c r="L270" s="8">
        <f t="shared" si="24"/>
        <v>11.639760738546046</v>
      </c>
    </row>
    <row r="271" spans="1:12" x14ac:dyDescent="0.3">
      <c r="A271">
        <v>1781087</v>
      </c>
      <c r="B271" t="s">
        <v>280</v>
      </c>
      <c r="C271">
        <v>38823</v>
      </c>
      <c r="D271">
        <v>80054</v>
      </c>
      <c r="E271">
        <v>636002919</v>
      </c>
      <c r="F271">
        <v>1280599767</v>
      </c>
      <c r="G271" s="9">
        <v>0.57822520888162099</v>
      </c>
      <c r="H271" s="22">
        <f t="shared" si="20"/>
        <v>1916602686</v>
      </c>
      <c r="I271" s="4">
        <f t="shared" si="21"/>
        <v>49367.712077891971</v>
      </c>
      <c r="J271" s="8">
        <f t="shared" si="22"/>
        <v>10.807051887823224</v>
      </c>
      <c r="K271" s="8">
        <f t="shared" si="23"/>
        <v>10.566768133489779</v>
      </c>
      <c r="L271" s="8">
        <f t="shared" si="24"/>
        <v>11.290456685945982</v>
      </c>
    </row>
    <row r="272" spans="1:12" x14ac:dyDescent="0.3">
      <c r="A272">
        <v>1782049</v>
      </c>
      <c r="B272" t="s">
        <v>281</v>
      </c>
      <c r="C272">
        <v>5862</v>
      </c>
      <c r="D272">
        <v>100775</v>
      </c>
      <c r="E272">
        <v>36408915</v>
      </c>
      <c r="F272">
        <v>187379703</v>
      </c>
      <c r="G272" s="9">
        <v>0</v>
      </c>
      <c r="H272" s="22">
        <f t="shared" si="20"/>
        <v>223788618</v>
      </c>
      <c r="I272" s="4">
        <f t="shared" si="21"/>
        <v>38176.154554759465</v>
      </c>
      <c r="J272" s="8">
        <f t="shared" si="22"/>
        <v>10.549966373369106</v>
      </c>
      <c r="K272" s="8">
        <f t="shared" si="23"/>
        <v>8.6762461212708377</v>
      </c>
      <c r="L272" s="8">
        <f t="shared" si="24"/>
        <v>11.520645587985367</v>
      </c>
    </row>
    <row r="273" spans="1:12" x14ac:dyDescent="0.3">
      <c r="A273">
        <v>1781919</v>
      </c>
      <c r="B273" t="s">
        <v>282</v>
      </c>
      <c r="C273">
        <v>9177</v>
      </c>
      <c r="D273">
        <v>95649</v>
      </c>
      <c r="E273">
        <v>493009233</v>
      </c>
      <c r="F273">
        <v>521043575</v>
      </c>
      <c r="G273" s="9">
        <v>0</v>
      </c>
      <c r="H273" s="22">
        <f t="shared" si="20"/>
        <v>1014052808</v>
      </c>
      <c r="I273" s="4">
        <f t="shared" si="21"/>
        <v>110499.37975373215</v>
      </c>
      <c r="J273" s="8">
        <f t="shared" si="22"/>
        <v>11.612765186835794</v>
      </c>
      <c r="K273" s="8">
        <f t="shared" si="23"/>
        <v>9.1244556328190125</v>
      </c>
      <c r="L273" s="8">
        <f t="shared" si="24"/>
        <v>11.468440520030684</v>
      </c>
    </row>
    <row r="274" spans="1:12" x14ac:dyDescent="0.3">
      <c r="A274">
        <v>1782075</v>
      </c>
      <c r="B274" t="s">
        <v>283</v>
      </c>
      <c r="C274">
        <v>27801</v>
      </c>
      <c r="D274">
        <v>183750</v>
      </c>
      <c r="E274">
        <v>362365500</v>
      </c>
      <c r="F274">
        <v>2372409166</v>
      </c>
      <c r="G274" s="9">
        <v>0</v>
      </c>
      <c r="H274" s="22">
        <f t="shared" si="20"/>
        <v>2734774666</v>
      </c>
      <c r="I274" s="4">
        <f t="shared" si="21"/>
        <v>98369.650947807633</v>
      </c>
      <c r="J274" s="8">
        <f t="shared" si="22"/>
        <v>11.496487610140314</v>
      </c>
      <c r="K274" s="8">
        <f t="shared" si="23"/>
        <v>10.2328272702548</v>
      </c>
      <c r="L274" s="8">
        <f t="shared" si="24"/>
        <v>12.121331417075083</v>
      </c>
    </row>
    <row r="275" spans="1:12" x14ac:dyDescent="0.3">
      <c r="A275">
        <v>1782101</v>
      </c>
      <c r="B275" t="s">
        <v>284</v>
      </c>
      <c r="C275">
        <v>5525</v>
      </c>
      <c r="D275">
        <v>66538</v>
      </c>
      <c r="E275">
        <v>148016856</v>
      </c>
      <c r="F275">
        <v>158111189</v>
      </c>
      <c r="G275" s="9">
        <v>0</v>
      </c>
      <c r="H275" s="22">
        <f t="shared" si="20"/>
        <v>306128045</v>
      </c>
      <c r="I275" s="4">
        <f t="shared" si="21"/>
        <v>55407.790950226241</v>
      </c>
      <c r="J275" s="8">
        <f t="shared" si="22"/>
        <v>10.922475493718292</v>
      </c>
      <c r="K275" s="8">
        <f t="shared" si="23"/>
        <v>8.6170385263859544</v>
      </c>
      <c r="L275" s="8">
        <f t="shared" si="24"/>
        <v>11.105528492012237</v>
      </c>
    </row>
    <row r="276" spans="1:12" x14ac:dyDescent="0.3">
      <c r="A276">
        <v>1782400</v>
      </c>
      <c r="B276" t="s">
        <v>285</v>
      </c>
      <c r="C276">
        <v>9947</v>
      </c>
      <c r="D276">
        <v>136696</v>
      </c>
      <c r="E276">
        <v>197858700</v>
      </c>
      <c r="F276">
        <v>439196660</v>
      </c>
      <c r="G276" s="9">
        <v>0</v>
      </c>
      <c r="H276" s="22">
        <f t="shared" si="20"/>
        <v>637055360</v>
      </c>
      <c r="I276" s="4">
        <f t="shared" si="21"/>
        <v>64044.974364129892</v>
      </c>
      <c r="J276" s="8">
        <f t="shared" si="22"/>
        <v>11.067340839986132</v>
      </c>
      <c r="K276" s="8">
        <f t="shared" si="23"/>
        <v>9.2050262771524132</v>
      </c>
      <c r="L276" s="8">
        <f t="shared" si="24"/>
        <v>11.82551476112811</v>
      </c>
    </row>
    <row r="277" spans="1:12" x14ac:dyDescent="0.3">
      <c r="A277">
        <v>1782530</v>
      </c>
      <c r="B277" t="s">
        <v>286</v>
      </c>
      <c r="C277">
        <v>12607</v>
      </c>
      <c r="D277">
        <v>250001</v>
      </c>
      <c r="E277" s="26" t="s">
        <v>380</v>
      </c>
      <c r="F277">
        <v>1761665392</v>
      </c>
      <c r="G277" s="9">
        <v>0</v>
      </c>
      <c r="H277" s="22">
        <f t="shared" si="20"/>
        <v>1966550338.999999</v>
      </c>
      <c r="I277" s="4">
        <f t="shared" si="21"/>
        <v>155988.76330609972</v>
      </c>
      <c r="J277" s="8">
        <f t="shared" si="22"/>
        <v>11.957539253548278</v>
      </c>
      <c r="K277" s="8">
        <f t="shared" si="23"/>
        <v>9.4420074942312695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6693</v>
      </c>
      <c r="D278">
        <v>94167</v>
      </c>
      <c r="E278">
        <v>40928341</v>
      </c>
      <c r="F278">
        <v>152811848</v>
      </c>
      <c r="G278" s="9">
        <v>0.44310216256524981</v>
      </c>
      <c r="H278" s="22">
        <f t="shared" si="20"/>
        <v>193740189</v>
      </c>
      <c r="I278" s="4">
        <f t="shared" si="21"/>
        <v>28946.68892873151</v>
      </c>
      <c r="J278" s="8">
        <f t="shared" si="22"/>
        <v>10.273211104395616</v>
      </c>
      <c r="K278" s="8">
        <f t="shared" si="23"/>
        <v>8.8088174831006416</v>
      </c>
      <c r="L278" s="8">
        <f t="shared" si="24"/>
        <v>11.452825080717266</v>
      </c>
    </row>
    <row r="279" spans="1:12" x14ac:dyDescent="0.3">
      <c r="A279">
        <v>1782855</v>
      </c>
      <c r="B279" t="s">
        <v>288</v>
      </c>
      <c r="C279">
        <v>3833</v>
      </c>
      <c r="D279">
        <v>99844</v>
      </c>
      <c r="E279">
        <v>11840219</v>
      </c>
      <c r="F279">
        <v>116617541</v>
      </c>
      <c r="G279" s="9">
        <v>0</v>
      </c>
      <c r="H279" s="22">
        <f t="shared" si="20"/>
        <v>128457760</v>
      </c>
      <c r="I279" s="4">
        <f t="shared" si="21"/>
        <v>33513.634229063398</v>
      </c>
      <c r="J279" s="8">
        <f t="shared" si="22"/>
        <v>10.419707626926755</v>
      </c>
      <c r="K279" s="8">
        <f t="shared" si="23"/>
        <v>8.2514030653805559</v>
      </c>
      <c r="L279" s="8">
        <f t="shared" si="24"/>
        <v>11.511364246903273</v>
      </c>
    </row>
    <row r="280" spans="1:12" x14ac:dyDescent="0.3">
      <c r="A280">
        <v>1782985</v>
      </c>
      <c r="B280" t="s">
        <v>289</v>
      </c>
      <c r="C280">
        <v>13903</v>
      </c>
      <c r="D280">
        <v>86441</v>
      </c>
      <c r="E280">
        <v>438735254</v>
      </c>
      <c r="F280">
        <v>670017363</v>
      </c>
      <c r="G280" s="9">
        <v>5.6308878104481874E-2</v>
      </c>
      <c r="H280" s="22">
        <f t="shared" si="20"/>
        <v>1108752617</v>
      </c>
      <c r="I280" s="4">
        <f t="shared" si="21"/>
        <v>79749.163274113496</v>
      </c>
      <c r="J280" s="8">
        <f t="shared" si="22"/>
        <v>11.286641528731405</v>
      </c>
      <c r="K280" s="8">
        <f t="shared" si="23"/>
        <v>9.5398599231695425</v>
      </c>
      <c r="L280" s="8">
        <f t="shared" si="24"/>
        <v>11.367217379272091</v>
      </c>
    </row>
    <row r="281" spans="1:12" x14ac:dyDescent="0.3">
      <c r="A281">
        <v>1783245</v>
      </c>
      <c r="B281" t="s">
        <v>290</v>
      </c>
      <c r="C281">
        <v>34027</v>
      </c>
      <c r="D281">
        <v>95756</v>
      </c>
      <c r="E281">
        <v>664956779</v>
      </c>
      <c r="F281">
        <v>1422002134</v>
      </c>
      <c r="G281" s="9">
        <v>0</v>
      </c>
      <c r="H281" s="22">
        <f t="shared" si="20"/>
        <v>2086958913</v>
      </c>
      <c r="I281" s="4">
        <f t="shared" si="21"/>
        <v>61332.439327592794</v>
      </c>
      <c r="J281" s="8">
        <f t="shared" si="22"/>
        <v>11.024064171636228</v>
      </c>
      <c r="K281" s="8">
        <f t="shared" si="23"/>
        <v>10.434909606100769</v>
      </c>
      <c r="L281" s="8">
        <f t="shared" si="24"/>
        <v>11.469558568265015</v>
      </c>
    </row>
    <row r="282" spans="1:12" x14ac:dyDescent="0.3">
      <c r="A282">
        <v>1783349</v>
      </c>
      <c r="B282" t="s">
        <v>291</v>
      </c>
      <c r="C282">
        <v>26084</v>
      </c>
      <c r="D282">
        <v>82287</v>
      </c>
      <c r="E282">
        <v>556587448</v>
      </c>
      <c r="F282">
        <v>624903629</v>
      </c>
      <c r="G282" s="9">
        <v>0.18306671868903629</v>
      </c>
      <c r="H282" s="22">
        <f t="shared" si="20"/>
        <v>1181491077</v>
      </c>
      <c r="I282" s="4">
        <f t="shared" si="21"/>
        <v>45295.62478914277</v>
      </c>
      <c r="J282" s="8">
        <f t="shared" si="22"/>
        <v>10.720965723785554</v>
      </c>
      <c r="K282" s="8">
        <f t="shared" si="23"/>
        <v>10.169077378513093</v>
      </c>
      <c r="L282" s="8">
        <f t="shared" si="24"/>
        <v>11.317968415500646</v>
      </c>
    </row>
    <row r="283" spans="1:12" x14ac:dyDescent="0.3">
      <c r="A283">
        <v>1783518</v>
      </c>
      <c r="B283" t="s">
        <v>292</v>
      </c>
      <c r="C283">
        <v>10859</v>
      </c>
      <c r="D283">
        <v>54893</v>
      </c>
      <c r="E283">
        <v>164514704</v>
      </c>
      <c r="F283">
        <v>170480631</v>
      </c>
      <c r="G283" s="9">
        <v>0</v>
      </c>
      <c r="H283" s="22">
        <f t="shared" si="20"/>
        <v>334995335</v>
      </c>
      <c r="I283" s="4">
        <f t="shared" si="21"/>
        <v>30849.556589004511</v>
      </c>
      <c r="J283" s="8">
        <f t="shared" si="22"/>
        <v>10.336877656102347</v>
      </c>
      <c r="K283" s="8">
        <f t="shared" si="23"/>
        <v>9.2927495082169003</v>
      </c>
      <c r="L283" s="8">
        <f t="shared" si="24"/>
        <v>10.913141114814492</v>
      </c>
    </row>
    <row r="284" spans="1:12" x14ac:dyDescent="0.3">
      <c r="A284">
        <v>1784038</v>
      </c>
      <c r="B284" t="s">
        <v>293</v>
      </c>
      <c r="C284">
        <v>21273</v>
      </c>
      <c r="D284">
        <v>105322</v>
      </c>
      <c r="E284">
        <v>456390271</v>
      </c>
      <c r="F284">
        <v>695047861</v>
      </c>
      <c r="G284" s="9">
        <v>0</v>
      </c>
      <c r="H284" s="22">
        <f t="shared" si="20"/>
        <v>1151438132</v>
      </c>
      <c r="I284" s="4">
        <f t="shared" si="21"/>
        <v>54126.739622996283</v>
      </c>
      <c r="J284" s="8">
        <f t="shared" si="22"/>
        <v>10.899083605628864</v>
      </c>
      <c r="K284" s="8">
        <f t="shared" si="23"/>
        <v>9.9651939419721067</v>
      </c>
      <c r="L284" s="8">
        <f t="shared" si="24"/>
        <v>11.564777603175481</v>
      </c>
    </row>
    <row r="285" spans="1:12" x14ac:dyDescent="0.3">
      <c r="A285">
        <v>1784220</v>
      </c>
      <c r="B285" t="s">
        <v>294</v>
      </c>
      <c r="C285">
        <v>24570</v>
      </c>
      <c r="D285">
        <v>65018</v>
      </c>
      <c r="E285">
        <v>237286029</v>
      </c>
      <c r="F285">
        <v>393952977</v>
      </c>
      <c r="G285" s="9">
        <v>0.46278645305211924</v>
      </c>
      <c r="H285" s="22">
        <f t="shared" si="20"/>
        <v>631239006</v>
      </c>
      <c r="I285" s="4">
        <f t="shared" si="21"/>
        <v>25691.453235653236</v>
      </c>
      <c r="J285" s="8">
        <f t="shared" si="22"/>
        <v>10.153913656649332</v>
      </c>
      <c r="K285" s="8">
        <f t="shared" si="23"/>
        <v>10.109281465515226</v>
      </c>
      <c r="L285" s="8">
        <f t="shared" si="24"/>
        <v>11.082419433618579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N11" sqref="N1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4" t="s">
        <v>3</v>
      </c>
      <c r="D1" s="20" t="s">
        <v>6</v>
      </c>
      <c r="E1" s="28" t="s">
        <v>379</v>
      </c>
      <c r="F1" s="25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3">
        <v>78537.735849056597</v>
      </c>
      <c r="D2" s="15">
        <v>0.80810397553516822</v>
      </c>
      <c r="E2">
        <v>3548280190.2389002</v>
      </c>
      <c r="F2" s="16">
        <v>47663</v>
      </c>
      <c r="G2" s="4">
        <f>(FACTORS_MUNI!$E$42/FACTORS_MUNI!$C$42)+(E2/SUM(E$2:E$78)*FACTORS_MUNI!$F$42/F2)</f>
        <v>29781.962918929472</v>
      </c>
      <c r="H2" s="8">
        <f t="shared" ref="H2:H33" si="0">LN(G2)</f>
        <v>10.301658218066086</v>
      </c>
      <c r="I2" s="8">
        <f>FACTORS_MUNI!$K$42</f>
        <v>14.816845867278564</v>
      </c>
      <c r="J2" s="8">
        <f t="shared" ref="J2:J33" si="1">LN(C2)</f>
        <v>11.271334499718714</v>
      </c>
    </row>
    <row r="3" spans="1:10" x14ac:dyDescent="0.3">
      <c r="A3">
        <v>57</v>
      </c>
      <c r="B3" s="13" t="s">
        <v>300</v>
      </c>
      <c r="C3" s="23">
        <v>57500</v>
      </c>
      <c r="D3" s="15">
        <v>1</v>
      </c>
      <c r="E3">
        <v>994396260.73109198</v>
      </c>
      <c r="F3" s="16">
        <v>13867</v>
      </c>
      <c r="G3" s="4">
        <f>(FACTORS_MUNI!$E$42/FACTORS_MUNI!$C$42)+(E3/SUM(E$2:E$78)*FACTORS_MUNI!$F$42/F3)</f>
        <v>29183.470760991047</v>
      </c>
      <c r="H3" s="8">
        <f t="shared" si="0"/>
        <v>10.281357758149285</v>
      </c>
      <c r="I3" s="8">
        <f>FACTORS_MUNI!$K$42</f>
        <v>14.816845867278564</v>
      </c>
      <c r="J3" s="8">
        <f t="shared" si="1"/>
        <v>10.959540226785442</v>
      </c>
    </row>
    <row r="4" spans="1:10" x14ac:dyDescent="0.3">
      <c r="A4">
        <v>34</v>
      </c>
      <c r="B4" s="13" t="s">
        <v>301</v>
      </c>
      <c r="C4" s="23">
        <v>45246.299021729697</v>
      </c>
      <c r="D4" s="15">
        <v>0.9967602591792657</v>
      </c>
      <c r="E4">
        <v>1398865114</v>
      </c>
      <c r="F4" s="16">
        <v>13228</v>
      </c>
      <c r="G4" s="4">
        <f>(FACTORS_MUNI!$E$42/FACTORS_MUNI!$C$42)+(E4/SUM(E$2:E$78)*FACTORS_MUNI!$F$42/F4)</f>
        <v>36630.808537357385</v>
      </c>
      <c r="H4" s="8">
        <f t="shared" si="0"/>
        <v>10.508644928621182</v>
      </c>
      <c r="I4" s="8">
        <f>FACTORS_MUNI!$K$42</f>
        <v>14.816845867278564</v>
      </c>
      <c r="J4" s="8">
        <f t="shared" si="1"/>
        <v>10.719876156208088</v>
      </c>
    </row>
    <row r="5" spans="1:10" x14ac:dyDescent="0.3">
      <c r="A5">
        <v>70</v>
      </c>
      <c r="B5" s="13" t="s">
        <v>302</v>
      </c>
      <c r="C5" s="23">
        <v>78059.954751131198</v>
      </c>
      <c r="D5" s="15">
        <v>0.68655409022336855</v>
      </c>
      <c r="E5">
        <v>2591607528.0592399</v>
      </c>
      <c r="F5" s="16">
        <v>42745</v>
      </c>
      <c r="G5" s="4">
        <f>(FACTORS_MUNI!$E$42/FACTORS_MUNI!$C$42)+(E5/SUM(E$2:E$78)*FACTORS_MUNI!$F$42/F5)</f>
        <v>26759.409089345005</v>
      </c>
      <c r="H5" s="8">
        <f t="shared" si="0"/>
        <v>10.194641432135315</v>
      </c>
      <c r="I5" s="8">
        <f>FACTORS_MUNI!$K$42</f>
        <v>14.816845867278564</v>
      </c>
      <c r="J5" s="8">
        <f t="shared" si="1"/>
        <v>11.265232461066633</v>
      </c>
    </row>
    <row r="6" spans="1:10" x14ac:dyDescent="0.3">
      <c r="A6">
        <v>71</v>
      </c>
      <c r="B6" s="13" t="s">
        <v>303</v>
      </c>
      <c r="C6" s="23">
        <v>41000</v>
      </c>
      <c r="D6" s="15">
        <v>0.96742279067694636</v>
      </c>
      <c r="E6">
        <v>1852067815</v>
      </c>
      <c r="F6" s="16">
        <v>46468</v>
      </c>
      <c r="G6" s="4">
        <f>(FACTORS_MUNI!$E$42/FACTORS_MUNI!$C$42)+(E6/SUM(E$2:E$78)*FACTORS_MUNI!$F$42/F6)</f>
        <v>22214.831291047369</v>
      </c>
      <c r="H6" s="8">
        <f t="shared" si="0"/>
        <v>10.008515420970133</v>
      </c>
      <c r="I6" s="8">
        <f>FACTORS_MUNI!$K$42</f>
        <v>14.816845867278564</v>
      </c>
      <c r="J6" s="8">
        <f t="shared" si="1"/>
        <v>10.621327345686446</v>
      </c>
    </row>
    <row r="7" spans="1:10" x14ac:dyDescent="0.3">
      <c r="A7">
        <v>25</v>
      </c>
      <c r="B7" s="13" t="s">
        <v>304</v>
      </c>
      <c r="C7" s="23">
        <v>40085.768742058397</v>
      </c>
      <c r="D7" s="15">
        <v>0.92424163965326178</v>
      </c>
      <c r="E7">
        <v>4743250985.9707403</v>
      </c>
      <c r="F7" s="16">
        <v>100120</v>
      </c>
      <c r="G7" s="4">
        <f>(FACTORS_MUNI!$E$42/FACTORS_MUNI!$C$42)+(E7/SUM(E$2:E$78)*FACTORS_MUNI!$F$42/F7)</f>
        <v>23859.775398112979</v>
      </c>
      <c r="H7" s="8">
        <f t="shared" si="0"/>
        <v>10.079949282284591</v>
      </c>
      <c r="I7" s="8">
        <f>FACTORS_MUNI!$K$42</f>
        <v>14.816845867278564</v>
      </c>
      <c r="J7" s="8">
        <f t="shared" si="1"/>
        <v>10.598776656091799</v>
      </c>
    </row>
    <row r="8" spans="1:10" x14ac:dyDescent="0.3">
      <c r="A8">
        <v>45</v>
      </c>
      <c r="B8" s="13" t="s">
        <v>305</v>
      </c>
      <c r="C8" s="23">
        <v>54138.727163220203</v>
      </c>
      <c r="D8" s="15">
        <v>0.34383590611122861</v>
      </c>
      <c r="E8">
        <v>554922436</v>
      </c>
      <c r="F8" s="16">
        <v>9606</v>
      </c>
      <c r="G8" s="4">
        <f>(FACTORS_MUNI!$E$42/FACTORS_MUNI!$C$42)+(E8/SUM(E$2:E$78)*FACTORS_MUNI!$F$42/F8)</f>
        <v>26133.449873254835</v>
      </c>
      <c r="H8" s="8">
        <f t="shared" si="0"/>
        <v>10.170971377096217</v>
      </c>
      <c r="I8" s="8">
        <f>FACTORS_MUNI!$K$42</f>
        <v>14.816845867278564</v>
      </c>
      <c r="J8" s="8">
        <f t="shared" si="1"/>
        <v>10.899305052792558</v>
      </c>
    </row>
    <row r="9" spans="1:10" x14ac:dyDescent="0.3">
      <c r="A9">
        <v>21</v>
      </c>
      <c r="B9" s="13" t="s">
        <v>306</v>
      </c>
      <c r="C9" s="23">
        <v>91543.404461687605</v>
      </c>
      <c r="D9" s="15">
        <v>0.70753233858289433</v>
      </c>
      <c r="E9">
        <v>3863916690.1880798</v>
      </c>
      <c r="F9" s="16">
        <v>36374</v>
      </c>
      <c r="G9" s="4">
        <f>(FACTORS_MUNI!$E$42/FACTORS_MUNI!$C$42)+(E9/SUM(E$2:E$78)*FACTORS_MUNI!$F$42/F9)</f>
        <v>36735.192125354428</v>
      </c>
      <c r="H9" s="8">
        <f t="shared" si="0"/>
        <v>10.511490488076211</v>
      </c>
      <c r="I9" s="8">
        <f>FACTORS_MUNI!$K$42</f>
        <v>14.816845867278564</v>
      </c>
      <c r="J9" s="8">
        <f t="shared" si="1"/>
        <v>11.424568504489276</v>
      </c>
    </row>
    <row r="10" spans="1:10" x14ac:dyDescent="0.3">
      <c r="A10">
        <v>19</v>
      </c>
      <c r="B10" s="13" t="s">
        <v>307</v>
      </c>
      <c r="C10" s="23">
        <v>62476.238119059497</v>
      </c>
      <c r="D10" s="15">
        <v>0.94340468021916124</v>
      </c>
      <c r="E10">
        <v>3965235780.5862598</v>
      </c>
      <c r="F10" s="16">
        <v>73991</v>
      </c>
      <c r="G10" s="4">
        <f>(FACTORS_MUNI!$E$42/FACTORS_MUNI!$C$42)+(E10/SUM(E$2:E$78)*FACTORS_MUNI!$F$42/F10)</f>
        <v>25219.502230169608</v>
      </c>
      <c r="H10" s="8">
        <f t="shared" si="0"/>
        <v>10.135372872217454</v>
      </c>
      <c r="I10" s="8">
        <f>FACTORS_MUNI!$K$42</f>
        <v>14.816845867278564</v>
      </c>
      <c r="J10" s="8">
        <f t="shared" si="1"/>
        <v>11.042541573338868</v>
      </c>
    </row>
    <row r="11" spans="1:10" x14ac:dyDescent="0.3">
      <c r="A11">
        <v>72</v>
      </c>
      <c r="B11" s="13" t="s">
        <v>308</v>
      </c>
      <c r="C11" s="23">
        <v>131169.757489301</v>
      </c>
      <c r="D11" s="15">
        <v>5.192989464223299E-3</v>
      </c>
      <c r="E11">
        <v>2206100566</v>
      </c>
      <c r="F11" s="16">
        <v>19781</v>
      </c>
      <c r="G11" s="4">
        <f>(FACTORS_MUNI!$E$42/FACTORS_MUNI!$C$42)+(E11/SUM(E$2:E$78)*FACTORS_MUNI!$F$42/F11)</f>
        <v>37894.449282783746</v>
      </c>
      <c r="H11" s="8">
        <f t="shared" si="0"/>
        <v>10.542559923426021</v>
      </c>
      <c r="I11" s="8">
        <f>FACTORS_MUNI!$K$42</f>
        <v>14.816845867278564</v>
      </c>
      <c r="J11" s="8">
        <f t="shared" si="1"/>
        <v>11.784247621980015</v>
      </c>
    </row>
    <row r="12" spans="1:10" x14ac:dyDescent="0.3">
      <c r="A12">
        <v>60</v>
      </c>
      <c r="B12" s="13" t="s">
        <v>309</v>
      </c>
      <c r="C12" s="23">
        <v>72159.103528127205</v>
      </c>
      <c r="D12" s="15">
        <v>0.78081419500326388</v>
      </c>
      <c r="E12">
        <v>3425149601.8145499</v>
      </c>
      <c r="F12" s="16">
        <v>33186</v>
      </c>
      <c r="G12" s="4">
        <f>(FACTORS_MUNI!$E$42/FACTORS_MUNI!$C$42)+(E12/SUM(E$2:E$78)*FACTORS_MUNI!$F$42/F12)</f>
        <v>36075.195438752475</v>
      </c>
      <c r="H12" s="8">
        <f t="shared" si="0"/>
        <v>10.493360801195033</v>
      </c>
      <c r="I12" s="8">
        <f>FACTORS_MUNI!$K$42</f>
        <v>14.816845867278564</v>
      </c>
      <c r="J12" s="8">
        <f t="shared" si="1"/>
        <v>11.186628731268636</v>
      </c>
    </row>
    <row r="13" spans="1:10" x14ac:dyDescent="0.3">
      <c r="A13">
        <v>58</v>
      </c>
      <c r="B13" s="13" t="s">
        <v>310</v>
      </c>
      <c r="C13" s="23">
        <v>52144.588045234203</v>
      </c>
      <c r="D13" s="15">
        <v>1</v>
      </c>
      <c r="E13">
        <v>1780426102.36166</v>
      </c>
      <c r="F13" s="16">
        <v>42243</v>
      </c>
      <c r="G13" s="4">
        <f>(FACTORS_MUNI!$E$42/FACTORS_MUNI!$C$42)+(E13/SUM(E$2:E$78)*FACTORS_MUNI!$F$42/F13)</f>
        <v>22715.91864694142</v>
      </c>
      <c r="H13" s="8">
        <f t="shared" si="0"/>
        <v>10.030821219680002</v>
      </c>
      <c r="I13" s="8">
        <f>FACTORS_MUNI!$K$42</f>
        <v>14.816845867278564</v>
      </c>
      <c r="J13" s="8">
        <f t="shared" si="1"/>
        <v>10.861775678346413</v>
      </c>
    </row>
    <row r="14" spans="1:10" x14ac:dyDescent="0.3">
      <c r="A14">
        <v>47</v>
      </c>
      <c r="B14" s="13" t="s">
        <v>311</v>
      </c>
      <c r="C14" s="23">
        <v>46710.526315789401</v>
      </c>
      <c r="D14" s="15">
        <v>1</v>
      </c>
      <c r="E14">
        <v>154979128</v>
      </c>
      <c r="F14" s="16">
        <v>2246</v>
      </c>
      <c r="G14" s="4">
        <f>(FACTORS_MUNI!$E$42/FACTORS_MUNI!$C$42)+(E14/SUM(E$2:E$78)*FACTORS_MUNI!$F$42/F14)</f>
        <v>28591.184047535768</v>
      </c>
      <c r="H14" s="8">
        <f t="shared" si="0"/>
        <v>10.26085369920296</v>
      </c>
      <c r="I14" s="8">
        <f>FACTORS_MUNI!$K$42</f>
        <v>14.816845867278564</v>
      </c>
      <c r="J14" s="8">
        <f t="shared" si="1"/>
        <v>10.751724821165267</v>
      </c>
    </row>
    <row r="15" spans="1:10" x14ac:dyDescent="0.3">
      <c r="A15">
        <v>48</v>
      </c>
      <c r="B15" s="13" t="s">
        <v>312</v>
      </c>
      <c r="C15" s="23">
        <v>68435.550935550898</v>
      </c>
      <c r="D15" s="15">
        <v>0.31242359413202936</v>
      </c>
      <c r="E15">
        <v>801655546</v>
      </c>
      <c r="F15" s="16">
        <v>12087</v>
      </c>
      <c r="G15" s="4">
        <f>(FACTORS_MUNI!$E$42/FACTORS_MUNI!$C$42)+(E15/SUM(E$2:E$78)*FACTORS_MUNI!$F$42/F15)</f>
        <v>28005.18938199283</v>
      </c>
      <c r="H15" s="8">
        <f t="shared" si="0"/>
        <v>10.24014510705609</v>
      </c>
      <c r="I15" s="8">
        <f>FACTORS_MUNI!$K$42</f>
        <v>14.816845867278564</v>
      </c>
      <c r="J15" s="8">
        <f t="shared" si="1"/>
        <v>11.133647719106873</v>
      </c>
    </row>
    <row r="16" spans="1:10" x14ac:dyDescent="0.3">
      <c r="A16">
        <v>44</v>
      </c>
      <c r="B16" s="13" t="s">
        <v>313</v>
      </c>
      <c r="C16" s="23">
        <v>39348.449964329702</v>
      </c>
      <c r="D16" s="15">
        <v>0.69205298013245031</v>
      </c>
      <c r="E16">
        <v>1517860263.90818</v>
      </c>
      <c r="F16" s="16">
        <v>31382</v>
      </c>
      <c r="G16" s="4">
        <f>(FACTORS_MUNI!$E$42/FACTORS_MUNI!$C$42)+(E16/SUM(E$2:E$78)*FACTORS_MUNI!$F$42/F16)</f>
        <v>24076.707312769591</v>
      </c>
      <c r="H16" s="8">
        <f t="shared" si="0"/>
        <v>10.089000150570135</v>
      </c>
      <c r="I16" s="8">
        <f>FACTORS_MUNI!$K$42</f>
        <v>14.816845867278564</v>
      </c>
      <c r="J16" s="8">
        <f t="shared" si="1"/>
        <v>10.58021186207427</v>
      </c>
    </row>
    <row r="17" spans="1:10" x14ac:dyDescent="0.3">
      <c r="A17">
        <v>66</v>
      </c>
      <c r="B17" s="13" t="s">
        <v>314</v>
      </c>
      <c r="C17" s="23">
        <v>43293.492695883098</v>
      </c>
      <c r="D17" s="15">
        <v>1</v>
      </c>
      <c r="E17">
        <v>1912350686</v>
      </c>
      <c r="F17" s="16">
        <v>52464</v>
      </c>
      <c r="G17" s="4">
        <f>(FACTORS_MUNI!$E$42/FACTORS_MUNI!$C$42)+(E17/SUM(E$2:E$78)*FACTORS_MUNI!$F$42/F17)</f>
        <v>21469.650112295898</v>
      </c>
      <c r="H17" s="8">
        <f t="shared" si="0"/>
        <v>9.9743955941539113</v>
      </c>
      <c r="I17" s="8">
        <f>FACTORS_MUNI!$K$42</f>
        <v>14.816845867278564</v>
      </c>
      <c r="J17" s="8">
        <f t="shared" si="1"/>
        <v>10.675757618537041</v>
      </c>
    </row>
    <row r="18" spans="1:10" x14ac:dyDescent="0.3">
      <c r="A18">
        <v>64</v>
      </c>
      <c r="B18" s="13" t="s">
        <v>315</v>
      </c>
      <c r="C18" s="23">
        <v>73778.040141676494</v>
      </c>
      <c r="D18" s="15">
        <v>0.29334368487721163</v>
      </c>
      <c r="E18">
        <v>1740504096.6638999</v>
      </c>
      <c r="F18" s="16">
        <v>24728</v>
      </c>
      <c r="G18" s="4">
        <f>(FACTORS_MUNI!$E$42/FACTORS_MUNI!$C$42)+(E18/SUM(E$2:E$78)*FACTORS_MUNI!$F$42/F18)</f>
        <v>28893.901446860826</v>
      </c>
      <c r="H18" s="8">
        <f t="shared" si="0"/>
        <v>10.27138582923215</v>
      </c>
      <c r="I18" s="8">
        <f>FACTORS_MUNI!$K$42</f>
        <v>14.816845867278564</v>
      </c>
      <c r="J18" s="8">
        <f t="shared" si="1"/>
        <v>11.208816407253209</v>
      </c>
    </row>
    <row r="19" spans="1:10" x14ac:dyDescent="0.3">
      <c r="A19">
        <v>35</v>
      </c>
      <c r="B19" s="13" t="s">
        <v>316</v>
      </c>
      <c r="C19" s="23">
        <v>43527.777777777701</v>
      </c>
      <c r="D19" s="15">
        <v>0.58316494997782264</v>
      </c>
      <c r="E19">
        <v>1457390874</v>
      </c>
      <c r="F19" s="16">
        <v>21355</v>
      </c>
      <c r="G19" s="4">
        <f>(FACTORS_MUNI!$E$42/FACTORS_MUNI!$C$42)+(E19/SUM(E$2:E$78)*FACTORS_MUNI!$F$42/F19)</f>
        <v>28425.701498510003</v>
      </c>
      <c r="H19" s="8">
        <f t="shared" si="0"/>
        <v>10.25504899724157</v>
      </c>
      <c r="I19" s="8">
        <f>FACTORS_MUNI!$K$42</f>
        <v>14.816845867278564</v>
      </c>
      <c r="J19" s="8">
        <f t="shared" si="1"/>
        <v>10.681154582882046</v>
      </c>
    </row>
    <row r="20" spans="1:10" x14ac:dyDescent="0.3">
      <c r="A20">
        <v>17</v>
      </c>
      <c r="B20" s="13" t="s">
        <v>317</v>
      </c>
      <c r="C20" s="23">
        <v>84541.036717062598</v>
      </c>
      <c r="D20" s="15">
        <v>0.41284446195564001</v>
      </c>
      <c r="E20">
        <v>4228655447.0969</v>
      </c>
      <c r="F20" s="16">
        <v>42574</v>
      </c>
      <c r="G20" s="4">
        <f>(FACTORS_MUNI!$E$42/FACTORS_MUNI!$C$42)+(E20/SUM(E$2:E$78)*FACTORS_MUNI!$F$42/F20)</f>
        <v>35225.061560690148</v>
      </c>
      <c r="H20" s="8">
        <f t="shared" si="0"/>
        <v>10.469513084407374</v>
      </c>
      <c r="I20" s="8">
        <f>FACTORS_MUNI!$K$42</f>
        <v>14.816845867278564</v>
      </c>
      <c r="J20" s="8">
        <f t="shared" si="1"/>
        <v>11.34499233708158</v>
      </c>
    </row>
    <row r="21" spans="1:10" x14ac:dyDescent="0.3">
      <c r="A21">
        <v>27</v>
      </c>
      <c r="B21" s="13" t="s">
        <v>318</v>
      </c>
      <c r="C21" s="23">
        <v>31762.4020887728</v>
      </c>
      <c r="D21" s="15">
        <v>1</v>
      </c>
      <c r="E21">
        <v>934575156.70661795</v>
      </c>
      <c r="F21" s="16">
        <v>19901</v>
      </c>
      <c r="G21" s="4">
        <f>(FACTORS_MUNI!$E$42/FACTORS_MUNI!$C$42)+(E21/SUM(E$2:E$78)*FACTORS_MUNI!$F$42/F21)</f>
        <v>23769.104741285177</v>
      </c>
      <c r="H21" s="8">
        <f t="shared" si="0"/>
        <v>10.076141896257711</v>
      </c>
      <c r="I21" s="8">
        <f>FACTORS_MUNI!$K$42</f>
        <v>14.816845867278564</v>
      </c>
      <c r="J21" s="8">
        <f t="shared" si="1"/>
        <v>10.366038545019112</v>
      </c>
    </row>
    <row r="22" spans="1:10" x14ac:dyDescent="0.3">
      <c r="A22">
        <v>52</v>
      </c>
      <c r="B22" s="13" t="s">
        <v>319</v>
      </c>
      <c r="C22" s="23">
        <v>61897.597539120899</v>
      </c>
      <c r="D22" s="15">
        <v>1</v>
      </c>
      <c r="E22">
        <v>717220175.04682505</v>
      </c>
      <c r="F22" s="16">
        <v>23870</v>
      </c>
      <c r="G22" s="4">
        <f>(FACTORS_MUNI!$E$42/FACTORS_MUNI!$C$42)+(E22/SUM(E$2:E$78)*FACTORS_MUNI!$F$42/F22)</f>
        <v>20068.64706722321</v>
      </c>
      <c r="H22" s="8">
        <f t="shared" si="0"/>
        <v>9.9069140288167965</v>
      </c>
      <c r="I22" s="8">
        <f>FACTORS_MUNI!$K$42</f>
        <v>14.816845867278564</v>
      </c>
      <c r="J22" s="8">
        <f t="shared" si="1"/>
        <v>11.033236645950517</v>
      </c>
    </row>
    <row r="23" spans="1:10" x14ac:dyDescent="0.3">
      <c r="A23">
        <v>77</v>
      </c>
      <c r="B23" s="13" t="s">
        <v>320</v>
      </c>
      <c r="C23" s="23">
        <v>67795.667447306798</v>
      </c>
      <c r="D23" s="15">
        <v>0.155925820662214</v>
      </c>
      <c r="E23">
        <v>5719026262</v>
      </c>
      <c r="F23" s="16">
        <v>56099</v>
      </c>
      <c r="G23" s="4">
        <f>(FACTORS_MUNI!$E$42/FACTORS_MUNI!$C$42)+(E23/SUM(E$2:E$78)*FACTORS_MUNI!$F$42/F23)</f>
        <v>35798.347341622932</v>
      </c>
      <c r="H23" s="8">
        <f t="shared" si="0"/>
        <v>10.4856570076814</v>
      </c>
      <c r="I23" s="8">
        <f>FACTORS_MUNI!$K$42</f>
        <v>14.816845867278564</v>
      </c>
      <c r="J23" s="8">
        <f t="shared" si="1"/>
        <v>11.124253569929543</v>
      </c>
    </row>
    <row r="24" spans="1:10" x14ac:dyDescent="0.3">
      <c r="A24">
        <v>9</v>
      </c>
      <c r="B24" s="13" t="s">
        <v>321</v>
      </c>
      <c r="C24" s="23">
        <v>120023.58490566</v>
      </c>
      <c r="D24" s="15">
        <v>0</v>
      </c>
      <c r="E24">
        <v>1738199600</v>
      </c>
      <c r="F24" s="16">
        <v>11402</v>
      </c>
      <c r="G24" s="4">
        <f>(FACTORS_MUNI!$E$42/FACTORS_MUNI!$C$42)+(E24/SUM(E$2:E$78)*FACTORS_MUNI!$F$42/F24)</f>
        <v>46846.950603594269</v>
      </c>
      <c r="H24" s="8">
        <f t="shared" si="0"/>
        <v>10.754641197044362</v>
      </c>
      <c r="I24" s="8">
        <f>FACTORS_MUNI!$K$42</f>
        <v>14.816845867278564</v>
      </c>
      <c r="J24" s="8">
        <f t="shared" si="1"/>
        <v>11.695443543333054</v>
      </c>
    </row>
    <row r="25" spans="1:10" x14ac:dyDescent="0.3">
      <c r="A25">
        <v>68</v>
      </c>
      <c r="B25" s="13" t="s">
        <v>322</v>
      </c>
      <c r="C25" s="23">
        <v>27791.811846689801</v>
      </c>
      <c r="D25" s="15">
        <v>1</v>
      </c>
      <c r="E25">
        <v>586459514</v>
      </c>
      <c r="F25" s="16">
        <v>21378</v>
      </c>
      <c r="G25" s="4">
        <f>(FACTORS_MUNI!$E$42/FACTORS_MUNI!$C$42)+(E25/SUM(E$2:E$78)*FACTORS_MUNI!$F$42/F25)</f>
        <v>19496.747283112865</v>
      </c>
      <c r="H25" s="8">
        <f t="shared" si="0"/>
        <v>9.8780029246439582</v>
      </c>
      <c r="I25" s="8">
        <f>FACTORS_MUNI!$K$42</f>
        <v>14.816845867278564</v>
      </c>
      <c r="J25" s="8">
        <f t="shared" si="1"/>
        <v>10.23249671840507</v>
      </c>
    </row>
    <row r="26" spans="1:10" x14ac:dyDescent="0.3">
      <c r="A26">
        <v>12</v>
      </c>
      <c r="B26" s="13" t="s">
        <v>323</v>
      </c>
      <c r="C26" s="23">
        <v>139045.698924731</v>
      </c>
      <c r="D26" s="15">
        <v>0</v>
      </c>
      <c r="E26">
        <v>3334593535</v>
      </c>
      <c r="F26" s="16">
        <v>19855</v>
      </c>
      <c r="G26" s="4">
        <f>(FACTORS_MUNI!$E$42/FACTORS_MUNI!$C$42)+(E26/SUM(E$2:E$78)*FACTORS_MUNI!$F$42/F26)</f>
        <v>50238.080062177505</v>
      </c>
      <c r="H26" s="8">
        <f t="shared" si="0"/>
        <v>10.824528585088956</v>
      </c>
      <c r="I26" s="8">
        <f>FACTORS_MUNI!$K$42</f>
        <v>14.816845867278564</v>
      </c>
      <c r="J26" s="8">
        <f t="shared" si="1"/>
        <v>11.842557927322733</v>
      </c>
    </row>
    <row r="27" spans="1:10" x14ac:dyDescent="0.3">
      <c r="A27">
        <v>37</v>
      </c>
      <c r="B27" s="13" t="s">
        <v>324</v>
      </c>
      <c r="C27" s="23">
        <v>15358.6872957909</v>
      </c>
      <c r="D27" s="15">
        <v>1</v>
      </c>
      <c r="E27">
        <v>108407276</v>
      </c>
      <c r="F27" s="16">
        <v>2219</v>
      </c>
      <c r="G27" s="4">
        <f>(FACTORS_MUNI!$E$42/FACTORS_MUNI!$C$42)+(E27/SUM(E$2:E$78)*FACTORS_MUNI!$F$42/F27)</f>
        <v>24183.227088594656</v>
      </c>
      <c r="H27" s="8">
        <f t="shared" si="0"/>
        <v>10.093414576330424</v>
      </c>
      <c r="I27" s="8">
        <f>FACTORS_MUNI!$K$42</f>
        <v>14.816845867278564</v>
      </c>
      <c r="J27" s="8">
        <f t="shared" si="1"/>
        <v>9.6394365405359217</v>
      </c>
    </row>
    <row r="28" spans="1:10" x14ac:dyDescent="0.3">
      <c r="A28">
        <v>63</v>
      </c>
      <c r="B28" s="13" t="s">
        <v>325</v>
      </c>
      <c r="C28" s="23">
        <v>50111.867704280099</v>
      </c>
      <c r="D28" s="15">
        <v>1</v>
      </c>
      <c r="E28">
        <v>1259700999.6398001</v>
      </c>
      <c r="F28" s="16">
        <v>34788</v>
      </c>
      <c r="G28" s="4">
        <f>(FACTORS_MUNI!$E$42/FACTORS_MUNI!$C$42)+(E28/SUM(E$2:E$78)*FACTORS_MUNI!$F$42/F28)</f>
        <v>21417.158705556936</v>
      </c>
      <c r="H28" s="8">
        <f t="shared" si="0"/>
        <v>9.9719476884039793</v>
      </c>
      <c r="I28" s="8">
        <f>FACTORS_MUNI!$K$42</f>
        <v>14.816845867278564</v>
      </c>
      <c r="J28" s="8">
        <f t="shared" si="1"/>
        <v>10.822013139346193</v>
      </c>
    </row>
    <row r="29" spans="1:10" x14ac:dyDescent="0.3">
      <c r="A29">
        <v>56</v>
      </c>
      <c r="B29" s="13" t="s">
        <v>326</v>
      </c>
      <c r="C29" s="23">
        <v>90373.672230652504</v>
      </c>
      <c r="D29" s="15">
        <v>0.44061627021078476</v>
      </c>
      <c r="E29">
        <v>2929880472</v>
      </c>
      <c r="F29" s="16">
        <v>36401</v>
      </c>
      <c r="G29" s="4">
        <f>(FACTORS_MUNI!$E$42/FACTORS_MUNI!$C$42)+(E29/SUM(E$2:E$78)*FACTORS_MUNI!$F$42/F29)</f>
        <v>31104.216173608947</v>
      </c>
      <c r="H29" s="8">
        <f t="shared" si="0"/>
        <v>10.345098657262023</v>
      </c>
      <c r="I29" s="8">
        <f>FACTORS_MUNI!$K$42</f>
        <v>14.816845867278564</v>
      </c>
      <c r="J29" s="8">
        <f t="shared" si="1"/>
        <v>11.411708267576127</v>
      </c>
    </row>
    <row r="30" spans="1:10" x14ac:dyDescent="0.3">
      <c r="A30">
        <v>38</v>
      </c>
      <c r="B30" s="13" t="s">
        <v>327</v>
      </c>
      <c r="C30" s="23">
        <v>43047.619047619002</v>
      </c>
      <c r="D30" s="15">
        <v>0.9041847980804425</v>
      </c>
      <c r="E30">
        <v>1473809152</v>
      </c>
      <c r="F30" s="16">
        <v>24813</v>
      </c>
      <c r="G30" s="4">
        <f>(FACTORS_MUNI!$E$42/FACTORS_MUNI!$C$42)+(E30/SUM(E$2:E$78)*FACTORS_MUNI!$F$42/F30)</f>
        <v>26489.692790960624</v>
      </c>
      <c r="H30" s="8">
        <f t="shared" si="0"/>
        <v>10.184510985028638</v>
      </c>
      <c r="I30" s="8">
        <f>FACTORS_MUNI!$K$42</f>
        <v>14.816845867278564</v>
      </c>
      <c r="J30" s="8">
        <f t="shared" si="1"/>
        <v>10.670062201650889</v>
      </c>
    </row>
    <row r="31" spans="1:10" x14ac:dyDescent="0.3">
      <c r="A31">
        <v>69</v>
      </c>
      <c r="B31" s="13" t="s">
        <v>328</v>
      </c>
      <c r="C31" s="23">
        <v>39907.834101382403</v>
      </c>
      <c r="D31" s="15">
        <v>0.96847891709828093</v>
      </c>
      <c r="E31">
        <v>1151954740</v>
      </c>
      <c r="F31" s="16">
        <v>28991</v>
      </c>
      <c r="G31" s="4">
        <f>(FACTORS_MUNI!$E$42/FACTORS_MUNI!$C$42)+(E31/SUM(E$2:E$78)*FACTORS_MUNI!$F$42/F31)</f>
        <v>22188.154718559199</v>
      </c>
      <c r="H31" s="8">
        <f t="shared" si="0"/>
        <v>10.007313854224511</v>
      </c>
      <c r="I31" s="8">
        <f>FACTORS_MUNI!$K$42</f>
        <v>14.816845867278564</v>
      </c>
      <c r="J31" s="8">
        <f t="shared" si="1"/>
        <v>10.594327926998156</v>
      </c>
    </row>
    <row r="32" spans="1:10" x14ac:dyDescent="0.3">
      <c r="A32">
        <v>55</v>
      </c>
      <c r="B32" s="13" t="s">
        <v>329</v>
      </c>
      <c r="C32" s="23">
        <v>58647.459696833597</v>
      </c>
      <c r="D32" s="15">
        <v>1</v>
      </c>
      <c r="E32">
        <v>555427497.29508102</v>
      </c>
      <c r="F32" s="16">
        <v>9097</v>
      </c>
      <c r="G32" s="4">
        <f>(FACTORS_MUNI!$E$42/FACTORS_MUNI!$C$42)+(E32/SUM(E$2:E$78)*FACTORS_MUNI!$F$42/F32)</f>
        <v>26852.74541380454</v>
      </c>
      <c r="H32" s="8">
        <f t="shared" si="0"/>
        <v>10.198123344758416</v>
      </c>
      <c r="I32" s="8">
        <f>FACTORS_MUNI!$K$42</f>
        <v>14.816845867278564</v>
      </c>
      <c r="J32" s="8">
        <f t="shared" si="1"/>
        <v>10.979299540216626</v>
      </c>
    </row>
    <row r="33" spans="1:10" x14ac:dyDescent="0.3">
      <c r="A33">
        <v>20</v>
      </c>
      <c r="B33" s="13" t="s">
        <v>330</v>
      </c>
      <c r="C33" s="23">
        <v>66072.905894519106</v>
      </c>
      <c r="D33" s="15">
        <v>1</v>
      </c>
      <c r="E33">
        <v>1280582613.6588299</v>
      </c>
      <c r="F33" s="16">
        <v>23157</v>
      </c>
      <c r="G33" s="4">
        <f>(FACTORS_MUNI!$E$42/FACTORS_MUNI!$C$42)+(E33/SUM(E$2:E$78)*FACTORS_MUNI!$F$42/F33)</f>
        <v>25593.444046410092</v>
      </c>
      <c r="H33" s="8">
        <f t="shared" si="0"/>
        <v>10.150091505733409</v>
      </c>
      <c r="I33" s="8">
        <f>FACTORS_MUNI!$K$42</f>
        <v>14.816845867278564</v>
      </c>
      <c r="J33" s="8">
        <f t="shared" si="1"/>
        <v>11.098514046113948</v>
      </c>
    </row>
    <row r="34" spans="1:10" x14ac:dyDescent="0.3">
      <c r="A34">
        <v>23</v>
      </c>
      <c r="B34" s="13" t="s">
        <v>331</v>
      </c>
      <c r="C34" s="23">
        <v>51104.505632040004</v>
      </c>
      <c r="D34" s="15">
        <v>1</v>
      </c>
      <c r="E34">
        <v>3039736669.3952899</v>
      </c>
      <c r="F34" s="16">
        <v>55416</v>
      </c>
      <c r="G34" s="4">
        <f>(FACTORS_MUNI!$E$42/FACTORS_MUNI!$C$42)+(E34/SUM(E$2:E$78)*FACTORS_MUNI!$F$42/F34)</f>
        <v>25495.656998544615</v>
      </c>
      <c r="H34" s="8">
        <f t="shared" ref="H34:H65" si="2">LN(G34)</f>
        <v>10.146263402858914</v>
      </c>
      <c r="I34" s="8">
        <f>FACTORS_MUNI!$K$42</f>
        <v>14.816845867278564</v>
      </c>
      <c r="J34" s="8">
        <f t="shared" ref="J34:J65" si="3">LN(C34)</f>
        <v>10.841627945143156</v>
      </c>
    </row>
    <row r="35" spans="1:10" x14ac:dyDescent="0.3">
      <c r="A35">
        <v>41</v>
      </c>
      <c r="B35" s="13" t="s">
        <v>332</v>
      </c>
      <c r="C35" s="23">
        <v>61004.2735042735</v>
      </c>
      <c r="D35" s="15">
        <v>0.24035850081477458</v>
      </c>
      <c r="E35">
        <v>3571513320</v>
      </c>
      <c r="F35" s="16">
        <v>29559</v>
      </c>
      <c r="G35" s="4">
        <f>(FACTORS_MUNI!$E$42/FACTORS_MUNI!$C$42)+(E35/SUM(E$2:E$78)*FACTORS_MUNI!$F$42/F35)</f>
        <v>39929.153202477828</v>
      </c>
      <c r="H35" s="8">
        <f t="shared" si="2"/>
        <v>10.594861992782002</v>
      </c>
      <c r="I35" s="8">
        <f>FACTORS_MUNI!$K$42</f>
        <v>14.816845867278564</v>
      </c>
      <c r="J35" s="8">
        <f t="shared" si="3"/>
        <v>11.018699198148646</v>
      </c>
    </row>
    <row r="36" spans="1:10" x14ac:dyDescent="0.3">
      <c r="A36">
        <v>16</v>
      </c>
      <c r="B36" s="13" t="s">
        <v>333</v>
      </c>
      <c r="C36" s="23">
        <v>86849.049964813501</v>
      </c>
      <c r="D36" s="15">
        <v>0.60032730073161344</v>
      </c>
      <c r="E36">
        <v>5614957192.4309101</v>
      </c>
      <c r="F36" s="16">
        <v>53584</v>
      </c>
      <c r="G36" s="4">
        <f>(FACTORS_MUNI!$E$42/FACTORS_MUNI!$C$42)+(E36/SUM(E$2:E$78)*FACTORS_MUNI!$F$42/F36)</f>
        <v>36420.264743786283</v>
      </c>
      <c r="H36" s="8">
        <f t="shared" si="2"/>
        <v>10.502880622442062</v>
      </c>
      <c r="I36" s="8">
        <f>FACTORS_MUNI!$K$42</f>
        <v>14.816845867278564</v>
      </c>
      <c r="J36" s="8">
        <f t="shared" si="3"/>
        <v>11.371926832804741</v>
      </c>
    </row>
    <row r="37" spans="1:10" x14ac:dyDescent="0.3">
      <c r="A37">
        <v>11</v>
      </c>
      <c r="B37" s="13" t="s">
        <v>334</v>
      </c>
      <c r="C37" s="23">
        <v>90740.4692082111</v>
      </c>
      <c r="D37" s="15">
        <v>0.37648764113518463</v>
      </c>
      <c r="E37">
        <v>2760477311.1213899</v>
      </c>
      <c r="F37" s="16">
        <v>27032</v>
      </c>
      <c r="G37" s="4">
        <f>(FACTORS_MUNI!$E$42/FACTORS_MUNI!$C$42)+(E37/SUM(E$2:E$78)*FACTORS_MUNI!$F$42/F37)</f>
        <v>35836.332789086635</v>
      </c>
      <c r="H37" s="8">
        <f t="shared" si="2"/>
        <v>10.486717540120567</v>
      </c>
      <c r="I37" s="8">
        <f>FACTORS_MUNI!$K$42</f>
        <v>14.816845867278564</v>
      </c>
      <c r="J37" s="8">
        <f t="shared" si="3"/>
        <v>11.415758724112797</v>
      </c>
    </row>
    <row r="38" spans="1:10" x14ac:dyDescent="0.3">
      <c r="A38">
        <v>39</v>
      </c>
      <c r="B38" s="13" t="s">
        <v>335</v>
      </c>
      <c r="C38" s="23">
        <v>58051.948051947998</v>
      </c>
      <c r="D38" s="15">
        <v>0.72729650554509306</v>
      </c>
      <c r="E38">
        <v>1816301258</v>
      </c>
      <c r="F38" s="16">
        <v>18637</v>
      </c>
      <c r="G38" s="4">
        <f>(FACTORS_MUNI!$E$42/FACTORS_MUNI!$C$42)+(E38/SUM(E$2:E$78)*FACTORS_MUNI!$F$42/F38)</f>
        <v>34816.365618341588</v>
      </c>
      <c r="H38" s="8">
        <f t="shared" si="2"/>
        <v>10.457842831606408</v>
      </c>
      <c r="I38" s="8">
        <f>FACTORS_MUNI!$K$42</f>
        <v>14.816845867278564</v>
      </c>
      <c r="J38" s="8">
        <f t="shared" si="3"/>
        <v>10.969093544736067</v>
      </c>
    </row>
    <row r="39" spans="1:10" x14ac:dyDescent="0.3">
      <c r="A39">
        <v>6</v>
      </c>
      <c r="B39" s="13" t="s">
        <v>336</v>
      </c>
      <c r="C39" s="23">
        <v>100624.647755025</v>
      </c>
      <c r="D39" s="15">
        <v>1.3333333333333334E-2</v>
      </c>
      <c r="E39">
        <v>20148584267.721901</v>
      </c>
      <c r="F39" s="16">
        <v>101739</v>
      </c>
      <c r="G39" s="4">
        <f>(FACTORS_MUNI!$E$42/FACTORS_MUNI!$C$42)+(E39/SUM(E$2:E$78)*FACTORS_MUNI!$F$42/F39)</f>
        <v>56822.087243243906</v>
      </c>
      <c r="H39" s="8">
        <f t="shared" si="2"/>
        <v>10.947680389039085</v>
      </c>
      <c r="I39" s="8">
        <f>FACTORS_MUNI!$K$42</f>
        <v>14.816845867278564</v>
      </c>
      <c r="J39" s="8">
        <f t="shared" si="3"/>
        <v>11.519152514143558</v>
      </c>
    </row>
    <row r="40" spans="1:10" x14ac:dyDescent="0.3">
      <c r="A40">
        <v>7</v>
      </c>
      <c r="B40" s="13" t="s">
        <v>337</v>
      </c>
      <c r="C40" s="23">
        <v>134277.48885586901</v>
      </c>
      <c r="D40" s="15">
        <v>0</v>
      </c>
      <c r="E40">
        <v>20868022993.062698</v>
      </c>
      <c r="F40" s="16">
        <v>69099</v>
      </c>
      <c r="G40" s="4">
        <f>(FACTORS_MUNI!$E$42/FACTORS_MUNI!$C$42)+(E40/SUM(E$2:E$78)*FACTORS_MUNI!$F$42/F40)</f>
        <v>79566.128920131596</v>
      </c>
      <c r="H40" s="8">
        <f t="shared" si="2"/>
        <v>11.284343765196068</v>
      </c>
      <c r="I40" s="8">
        <f>FACTORS_MUNI!$K$42</f>
        <v>14.816845867278564</v>
      </c>
      <c r="J40" s="8">
        <f t="shared" si="3"/>
        <v>11.807663750113845</v>
      </c>
    </row>
    <row r="41" spans="1:10" x14ac:dyDescent="0.3">
      <c r="A41">
        <v>4</v>
      </c>
      <c r="B41" s="13" t="s">
        <v>338</v>
      </c>
      <c r="C41" s="23">
        <v>90568.923327895594</v>
      </c>
      <c r="D41" s="15">
        <v>0.25798883785252136</v>
      </c>
      <c r="E41">
        <v>5335063217</v>
      </c>
      <c r="F41" s="16">
        <v>42271</v>
      </c>
      <c r="G41" s="4">
        <f>(FACTORS_MUNI!$E$42/FACTORS_MUNI!$C$42)+(E41/SUM(E$2:E$78)*FACTORS_MUNI!$F$42/F41)</f>
        <v>41107.127198575428</v>
      </c>
      <c r="H41" s="8">
        <f t="shared" si="2"/>
        <v>10.623936796607902</v>
      </c>
      <c r="I41" s="8">
        <f>FACTORS_MUNI!$K$42</f>
        <v>14.816845867278564</v>
      </c>
      <c r="J41" s="8">
        <f t="shared" si="3"/>
        <v>11.413866423563936</v>
      </c>
    </row>
    <row r="42" spans="1:10" x14ac:dyDescent="0.3">
      <c r="A42">
        <v>22</v>
      </c>
      <c r="B42" s="13" t="s">
        <v>339</v>
      </c>
      <c r="C42" s="23">
        <v>97759.226713532495</v>
      </c>
      <c r="D42" s="15">
        <v>0.59259052536105494</v>
      </c>
      <c r="E42">
        <v>10349284631.224199</v>
      </c>
      <c r="F42" s="16">
        <v>71252</v>
      </c>
      <c r="G42" s="4">
        <f>(FACTORS_MUNI!$E$42/FACTORS_MUNI!$C$42)+(E42/SUM(E$2:E$78)*FACTORS_MUNI!$F$42/F42)</f>
        <v>45272.22336589529</v>
      </c>
      <c r="H42" s="8">
        <f t="shared" si="2"/>
        <v>10.720448952674284</v>
      </c>
      <c r="I42" s="8">
        <f>FACTORS_MUNI!$K$42</f>
        <v>14.816845867278564</v>
      </c>
      <c r="J42" s="8">
        <f t="shared" si="3"/>
        <v>11.490262864324347</v>
      </c>
    </row>
    <row r="43" spans="1:10" x14ac:dyDescent="0.3">
      <c r="A43">
        <v>31</v>
      </c>
      <c r="B43" s="13" t="s">
        <v>340</v>
      </c>
      <c r="C43" s="23">
        <v>69810.4508196721</v>
      </c>
      <c r="D43" s="15">
        <v>0.95294954223578565</v>
      </c>
      <c r="E43">
        <v>3355586836.6333699</v>
      </c>
      <c r="F43" s="16">
        <v>34237</v>
      </c>
      <c r="G43" s="4">
        <f>(FACTORS_MUNI!$E$42/FACTORS_MUNI!$C$42)+(E43/SUM(E$2:E$78)*FACTORS_MUNI!$F$42/F43)</f>
        <v>34937.524265830849</v>
      </c>
      <c r="H43" s="8">
        <f t="shared" si="2"/>
        <v>10.461316724446935</v>
      </c>
      <c r="I43" s="8">
        <f>FACTORS_MUNI!$K$42</f>
        <v>14.816845867278564</v>
      </c>
      <c r="J43" s="8">
        <f t="shared" si="3"/>
        <v>11.153539002752964</v>
      </c>
    </row>
    <row r="44" spans="1:10" x14ac:dyDescent="0.3">
      <c r="A44">
        <v>59</v>
      </c>
      <c r="B44" s="13" t="s">
        <v>341</v>
      </c>
      <c r="C44" s="23">
        <v>70410.677618069807</v>
      </c>
      <c r="D44" s="15">
        <v>1</v>
      </c>
      <c r="E44">
        <v>1238142773.8199301</v>
      </c>
      <c r="F44" s="16">
        <v>15479</v>
      </c>
      <c r="G44" s="4">
        <f>(FACTORS_MUNI!$E$42/FACTORS_MUNI!$C$42)+(E44/SUM(E$2:E$78)*FACTORS_MUNI!$F$42/F44)</f>
        <v>30994.727023960724</v>
      </c>
      <c r="H44" s="8">
        <f t="shared" si="2"/>
        <v>10.341572372998051</v>
      </c>
      <c r="I44" s="8">
        <f>FACTORS_MUNI!$K$42</f>
        <v>14.816845867278564</v>
      </c>
      <c r="J44" s="8">
        <f t="shared" si="3"/>
        <v>11.162100201356512</v>
      </c>
    </row>
    <row r="45" spans="1:10" x14ac:dyDescent="0.3">
      <c r="A45">
        <v>18</v>
      </c>
      <c r="B45" s="13" t="s">
        <v>342</v>
      </c>
      <c r="C45" s="23">
        <v>69038.461538461503</v>
      </c>
      <c r="D45" s="15">
        <v>1</v>
      </c>
      <c r="E45">
        <v>947789398</v>
      </c>
      <c r="F45" s="16">
        <v>13765</v>
      </c>
      <c r="G45" s="4">
        <f>(FACTORS_MUNI!$E$42/FACTORS_MUNI!$C$42)+(E45/SUM(E$2:E$78)*FACTORS_MUNI!$F$42/F45)</f>
        <v>28558.967006281608</v>
      </c>
      <c r="H45" s="8">
        <f t="shared" si="2"/>
        <v>10.259726246551555</v>
      </c>
      <c r="I45" s="8">
        <f>FACTORS_MUNI!$K$42</f>
        <v>14.816845867278564</v>
      </c>
      <c r="J45" s="8">
        <f t="shared" si="3"/>
        <v>11.142419041883034</v>
      </c>
    </row>
    <row r="46" spans="1:10" x14ac:dyDescent="0.3">
      <c r="A46">
        <v>75</v>
      </c>
      <c r="B46" s="13" t="s">
        <v>343</v>
      </c>
      <c r="C46" s="23">
        <v>71682.5636538135</v>
      </c>
      <c r="D46" s="15">
        <v>0.31365052393089776</v>
      </c>
      <c r="E46">
        <v>1505913598.3160801</v>
      </c>
      <c r="F46" s="16">
        <v>20724</v>
      </c>
      <c r="G46" s="4">
        <f>(FACTORS_MUNI!$E$42/FACTORS_MUNI!$C$42)+(E46/SUM(E$2:E$78)*FACTORS_MUNI!$F$42/F46)</f>
        <v>29392.546054372368</v>
      </c>
      <c r="H46" s="8">
        <f t="shared" si="2"/>
        <v>10.288496385615632</v>
      </c>
      <c r="I46" s="8">
        <f>FACTORS_MUNI!$K$42</f>
        <v>14.816845867278564</v>
      </c>
      <c r="J46" s="8">
        <f t="shared" si="3"/>
        <v>11.180002812268926</v>
      </c>
    </row>
    <row r="47" spans="1:10" x14ac:dyDescent="0.3">
      <c r="A47">
        <v>74</v>
      </c>
      <c r="B47" s="13" t="s">
        <v>344</v>
      </c>
      <c r="C47" s="23">
        <v>113327.73512476</v>
      </c>
      <c r="D47" s="15">
        <v>0.82639038007300836</v>
      </c>
      <c r="E47">
        <v>1628720074</v>
      </c>
      <c r="F47" s="16">
        <v>19121</v>
      </c>
      <c r="G47" s="4">
        <f>(FACTORS_MUNI!$E$42/FACTORS_MUNI!$C$42)+(E47/SUM(E$2:E$78)*FACTORS_MUNI!$F$42/F47)</f>
        <v>32130.420204227077</v>
      </c>
      <c r="H47" s="8">
        <f t="shared" si="2"/>
        <v>10.377558530276083</v>
      </c>
      <c r="I47" s="8">
        <f>FACTORS_MUNI!$K$42</f>
        <v>14.816845867278564</v>
      </c>
      <c r="J47" s="8">
        <f t="shared" si="3"/>
        <v>11.638039210746214</v>
      </c>
    </row>
    <row r="48" spans="1:10" x14ac:dyDescent="0.3">
      <c r="A48">
        <v>8</v>
      </c>
      <c r="B48" s="13" t="s">
        <v>345</v>
      </c>
      <c r="C48" s="23">
        <v>121561.582444753</v>
      </c>
      <c r="D48" s="15">
        <v>6.7775239142594396E-2</v>
      </c>
      <c r="E48">
        <v>132811651780.245</v>
      </c>
      <c r="F48" s="16">
        <v>101208</v>
      </c>
      <c r="G48" s="4">
        <f>(FACTORS_MUNI!$E$42/FACTORS_MUNI!$C$42)+(E48/SUM(E$2:E$78)*FACTORS_MUNI!$F$42/F48)</f>
        <v>300588.37309242727</v>
      </c>
      <c r="H48" s="8">
        <f t="shared" si="2"/>
        <v>12.613497076552385</v>
      </c>
      <c r="I48" s="8">
        <f>FACTORS_MUNI!$K$42</f>
        <v>14.816845867278564</v>
      </c>
      <c r="J48" s="8">
        <f t="shared" si="3"/>
        <v>11.708176264754101</v>
      </c>
    </row>
    <row r="49" spans="1:10" x14ac:dyDescent="0.3">
      <c r="A49">
        <v>33</v>
      </c>
      <c r="B49" s="13" t="s">
        <v>346</v>
      </c>
      <c r="C49" s="23">
        <v>124558.359621451</v>
      </c>
      <c r="D49" s="15">
        <v>0</v>
      </c>
      <c r="E49">
        <v>7669949196.5560703</v>
      </c>
      <c r="F49" s="16">
        <v>28216</v>
      </c>
      <c r="G49" s="4">
        <f>(FACTORS_MUNI!$E$42/FACTORS_MUNI!$C$42)+(E49/SUM(E$2:E$78)*FACTORS_MUNI!$F$42/F49)</f>
        <v>72965.182927549846</v>
      </c>
      <c r="H49" s="8">
        <f t="shared" si="2"/>
        <v>11.197737660157566</v>
      </c>
      <c r="I49" s="8">
        <f>FACTORS_MUNI!$K$42</f>
        <v>14.816845867278564</v>
      </c>
      <c r="J49" s="8">
        <f t="shared" si="3"/>
        <v>11.732529637036537</v>
      </c>
    </row>
    <row r="50" spans="1:10" x14ac:dyDescent="0.3">
      <c r="A50">
        <v>28</v>
      </c>
      <c r="B50" s="13" t="s">
        <v>347</v>
      </c>
      <c r="C50" s="23">
        <v>106954.91556091599</v>
      </c>
      <c r="D50" s="15">
        <v>0.44102178812922616</v>
      </c>
      <c r="E50">
        <v>22690599560.388</v>
      </c>
      <c r="F50" s="16">
        <v>65581</v>
      </c>
      <c r="G50" s="4">
        <f>(FACTORS_MUNI!$E$42/FACTORS_MUNI!$C$42)+(E50/SUM(E$2:E$78)*FACTORS_MUNI!$F$42/F50)</f>
        <v>89190.500021186512</v>
      </c>
      <c r="H50" s="8">
        <f t="shared" si="2"/>
        <v>11.398529810891723</v>
      </c>
      <c r="I50" s="8">
        <f>FACTORS_MUNI!$K$42</f>
        <v>14.816845867278564</v>
      </c>
      <c r="J50" s="8">
        <f t="shared" si="3"/>
        <v>11.58016267475325</v>
      </c>
    </row>
    <row r="51" spans="1:10" x14ac:dyDescent="0.3">
      <c r="A51">
        <v>61</v>
      </c>
      <c r="B51" s="13" t="s">
        <v>348</v>
      </c>
      <c r="C51" s="23">
        <v>40959.373548967102</v>
      </c>
      <c r="D51" s="15">
        <v>1</v>
      </c>
      <c r="E51">
        <v>1744139059.0571401</v>
      </c>
      <c r="F51" s="16">
        <v>40971</v>
      </c>
      <c r="G51" s="4">
        <f>(FACTORS_MUNI!$E$42/FACTORS_MUNI!$C$42)+(E51/SUM(E$2:E$78)*FACTORS_MUNI!$F$42/F51)</f>
        <v>22808.426731448846</v>
      </c>
      <c r="H51" s="8">
        <f t="shared" si="2"/>
        <v>10.034885340144283</v>
      </c>
      <c r="I51" s="8">
        <f>FACTORS_MUNI!$K$42</f>
        <v>14.816845867278564</v>
      </c>
      <c r="J51" s="8">
        <f t="shared" si="3"/>
        <v>10.620335965381761</v>
      </c>
    </row>
    <row r="52" spans="1:10" x14ac:dyDescent="0.3">
      <c r="A52">
        <v>5</v>
      </c>
      <c r="B52" s="13" t="s">
        <v>349</v>
      </c>
      <c r="C52" s="23">
        <v>148585.304054054</v>
      </c>
      <c r="D52" s="15">
        <v>0</v>
      </c>
      <c r="E52">
        <v>7458343008.5430002</v>
      </c>
      <c r="F52" s="16">
        <v>35814</v>
      </c>
      <c r="G52" s="4">
        <f>(FACTORS_MUNI!$E$42/FACTORS_MUNI!$C$42)+(E52/SUM(E$2:E$78)*FACTORS_MUNI!$F$42/F52)</f>
        <v>59055.859830313871</v>
      </c>
      <c r="H52" s="8">
        <f t="shared" si="2"/>
        <v>10.986239051762389</v>
      </c>
      <c r="I52" s="8">
        <f>FACTORS_MUNI!$K$42</f>
        <v>14.816845867278564</v>
      </c>
      <c r="J52" s="8">
        <f t="shared" si="3"/>
        <v>11.908914510372936</v>
      </c>
    </row>
    <row r="53" spans="1:10" x14ac:dyDescent="0.3">
      <c r="A53">
        <v>29</v>
      </c>
      <c r="B53" s="13" t="s">
        <v>350</v>
      </c>
      <c r="C53" s="23">
        <v>33334.428383705599</v>
      </c>
      <c r="D53" s="15">
        <v>1</v>
      </c>
      <c r="E53">
        <v>1255679042.0029199</v>
      </c>
      <c r="F53" s="16">
        <v>30409</v>
      </c>
      <c r="G53" s="4">
        <f>(FACTORS_MUNI!$E$42/FACTORS_MUNI!$C$42)+(E53/SUM(E$2:E$78)*FACTORS_MUNI!$F$42/F53)</f>
        <v>22529.030770653291</v>
      </c>
      <c r="H53" s="8">
        <f t="shared" si="2"/>
        <v>10.022560013000405</v>
      </c>
      <c r="I53" s="8">
        <f>FACTORS_MUNI!$K$42</f>
        <v>14.816845867278564</v>
      </c>
      <c r="J53" s="8">
        <f t="shared" si="3"/>
        <v>10.414346027273687</v>
      </c>
    </row>
    <row r="54" spans="1:10" x14ac:dyDescent="0.3">
      <c r="A54">
        <v>13</v>
      </c>
      <c r="B54" s="13" t="s">
        <v>351</v>
      </c>
      <c r="C54" s="23">
        <v>74648.760330578501</v>
      </c>
      <c r="D54" s="15">
        <v>0.63061677772082692</v>
      </c>
      <c r="E54">
        <v>1966649200.72945</v>
      </c>
      <c r="F54" s="16">
        <v>19398</v>
      </c>
      <c r="G54" s="4">
        <f>(FACTORS_MUNI!$E$42/FACTORS_MUNI!$C$42)+(E54/SUM(E$2:E$78)*FACTORS_MUNI!$F$42/F54)</f>
        <v>35675.586686472605</v>
      </c>
      <c r="H54" s="8">
        <f t="shared" si="2"/>
        <v>10.48222188752089</v>
      </c>
      <c r="I54" s="8">
        <f>FACTORS_MUNI!$K$42</f>
        <v>14.816845867278564</v>
      </c>
      <c r="J54" s="8">
        <f t="shared" si="3"/>
        <v>11.220549196407191</v>
      </c>
    </row>
    <row r="55" spans="1:10" x14ac:dyDescent="0.3">
      <c r="A55">
        <v>10</v>
      </c>
      <c r="B55" s="13" t="s">
        <v>352</v>
      </c>
      <c r="C55" s="23">
        <v>107121.65728431899</v>
      </c>
      <c r="D55" s="15">
        <v>0.3766284625225178</v>
      </c>
      <c r="E55">
        <v>4738453822</v>
      </c>
      <c r="F55" s="16">
        <v>39641</v>
      </c>
      <c r="G55" s="4">
        <f>(FACTORS_MUNI!$E$42/FACTORS_MUNI!$C$42)+(E55/SUM(E$2:E$78)*FACTORS_MUNI!$F$42/F55)</f>
        <v>39646.399143461444</v>
      </c>
      <c r="H55" s="8">
        <f t="shared" si="2"/>
        <v>10.58775540688503</v>
      </c>
      <c r="I55" s="8">
        <f>FACTORS_MUNI!$K$42</f>
        <v>14.816845867278564</v>
      </c>
      <c r="J55" s="8">
        <f t="shared" si="3"/>
        <v>11.581720451532894</v>
      </c>
    </row>
    <row r="56" spans="1:10" x14ac:dyDescent="0.3">
      <c r="A56">
        <v>36</v>
      </c>
      <c r="B56" s="13" t="s">
        <v>354</v>
      </c>
      <c r="C56" s="23">
        <v>27693.3701657458</v>
      </c>
      <c r="D56" s="15">
        <v>1</v>
      </c>
      <c r="E56">
        <v>420233996</v>
      </c>
      <c r="F56" s="16">
        <v>6977</v>
      </c>
      <c r="G56" s="4">
        <f>(FACTORS_MUNI!$E$42/FACTORS_MUNI!$C$42)+(E56/SUM(E$2:E$78)*FACTORS_MUNI!$F$42/F56)</f>
        <v>26672.301145177298</v>
      </c>
      <c r="H56" s="8">
        <f t="shared" si="2"/>
        <v>10.191380895612847</v>
      </c>
      <c r="I56" s="8">
        <f>FACTORS_MUNI!$K$42</f>
        <v>14.816845867278564</v>
      </c>
      <c r="J56" s="8">
        <f t="shared" si="3"/>
        <v>10.228948319331135</v>
      </c>
    </row>
    <row r="57" spans="1:10" x14ac:dyDescent="0.3">
      <c r="A57">
        <v>76</v>
      </c>
      <c r="B57" s="13" t="s">
        <v>353</v>
      </c>
      <c r="C57" s="23">
        <v>69948.321735570993</v>
      </c>
      <c r="D57" s="15">
        <v>0.47652407214189896</v>
      </c>
      <c r="E57">
        <v>1697988043.6924701</v>
      </c>
      <c r="F57" s="16">
        <v>13997</v>
      </c>
      <c r="G57" s="4">
        <f>(FACTORS_MUNI!$E$42/FACTORS_MUNI!$C$42)+(E57/SUM(E$2:E$78)*FACTORS_MUNI!$F$42/F57)</f>
        <v>40035.098278045916</v>
      </c>
      <c r="H57" s="8">
        <f t="shared" si="2"/>
        <v>10.597511805306917</v>
      </c>
      <c r="I57" s="8">
        <f>FACTORS_MUNI!$K$42</f>
        <v>14.816845867278564</v>
      </c>
      <c r="J57" s="8">
        <f t="shared" si="3"/>
        <v>11.15551198746229</v>
      </c>
    </row>
    <row r="58" spans="1:10" x14ac:dyDescent="0.3">
      <c r="A58">
        <v>15</v>
      </c>
      <c r="B58" s="13" t="s">
        <v>355</v>
      </c>
      <c r="C58" s="23">
        <v>85473.405959628304</v>
      </c>
      <c r="D58" s="15">
        <v>0.48509996826404317</v>
      </c>
      <c r="E58">
        <v>5574661088</v>
      </c>
      <c r="F58" s="16">
        <v>64213</v>
      </c>
      <c r="G58" s="4">
        <f>(FACTORS_MUNI!$E$42/FACTORS_MUNI!$C$42)+(E58/SUM(E$2:E$78)*FACTORS_MUNI!$F$42/F58)</f>
        <v>32488.229724070618</v>
      </c>
      <c r="H58" s="8">
        <f t="shared" si="2"/>
        <v>10.388633140384924</v>
      </c>
      <c r="I58" s="8">
        <f>FACTORS_MUNI!$K$42</f>
        <v>14.816845867278564</v>
      </c>
      <c r="J58" s="8">
        <f t="shared" si="3"/>
        <v>11.355960565133584</v>
      </c>
    </row>
    <row r="59" spans="1:10" x14ac:dyDescent="0.3">
      <c r="A59">
        <v>50</v>
      </c>
      <c r="B59" s="13" t="s">
        <v>356</v>
      </c>
      <c r="C59" s="23">
        <v>54755.244755244697</v>
      </c>
      <c r="D59" s="15">
        <v>0.48020527859237538</v>
      </c>
      <c r="E59">
        <v>463034211.20127797</v>
      </c>
      <c r="F59" s="16">
        <v>6856</v>
      </c>
      <c r="G59" s="4">
        <f>(FACTORS_MUNI!$E$42/FACTORS_MUNI!$C$42)+(E59/SUM(E$2:E$78)*FACTORS_MUNI!$F$42/F59)</f>
        <v>28270.630949512713</v>
      </c>
      <c r="H59" s="8">
        <f t="shared" si="2"/>
        <v>10.249578769133757</v>
      </c>
      <c r="I59" s="8">
        <f>FACTORS_MUNI!$K$42</f>
        <v>14.816845867278564</v>
      </c>
      <c r="J59" s="8">
        <f t="shared" si="3"/>
        <v>10.910628437707077</v>
      </c>
    </row>
    <row r="60" spans="1:10" x14ac:dyDescent="0.3">
      <c r="A60">
        <v>54</v>
      </c>
      <c r="B60" s="13" t="s">
        <v>225</v>
      </c>
      <c r="C60" s="23">
        <v>21129.032258064501</v>
      </c>
      <c r="D60" s="15">
        <v>1</v>
      </c>
      <c r="E60" s="27">
        <v>88633152</v>
      </c>
      <c r="F60" s="16">
        <v>7817</v>
      </c>
      <c r="G60" s="4">
        <f>(FACTORS_MUNI!$E$42/FACTORS_MUNI!$C$42)+(E60/SUM(E$2:E$78)*FACTORS_MUNI!$F$42/F60)</f>
        <v>15975.675396810533</v>
      </c>
      <c r="H60" s="8">
        <f t="shared" si="2"/>
        <v>9.6788225567126283</v>
      </c>
      <c r="I60" s="8">
        <f>FACTORS_MUNI!$K$42</f>
        <v>14.816845867278564</v>
      </c>
      <c r="J60" s="8">
        <f t="shared" si="3"/>
        <v>9.9584033101322422</v>
      </c>
    </row>
    <row r="61" spans="1:10" x14ac:dyDescent="0.3">
      <c r="A61">
        <v>1</v>
      </c>
      <c r="B61" s="13" t="s">
        <v>357</v>
      </c>
      <c r="C61" s="23">
        <v>57590.882862088802</v>
      </c>
      <c r="D61" s="15">
        <v>0.65371755231178541</v>
      </c>
      <c r="E61">
        <v>3945507288</v>
      </c>
      <c r="F61" s="16">
        <v>55711</v>
      </c>
      <c r="G61" s="4">
        <f>(FACTORS_MUNI!$E$42/FACTORS_MUNI!$C$42)+(E61/SUM(E$2:E$78)*FACTORS_MUNI!$F$42/F61)</f>
        <v>28989.071852351441</v>
      </c>
      <c r="H61" s="8">
        <f t="shared" si="2"/>
        <v>10.274674205271799</v>
      </c>
      <c r="I61" s="8">
        <f>FACTORS_MUNI!$K$42</f>
        <v>14.816845867278564</v>
      </c>
      <c r="J61" s="8">
        <f t="shared" si="3"/>
        <v>10.961119550511514</v>
      </c>
    </row>
    <row r="62" spans="1:10" x14ac:dyDescent="0.3">
      <c r="A62">
        <v>49</v>
      </c>
      <c r="B62" s="13" t="s">
        <v>358</v>
      </c>
      <c r="C62" s="23">
        <v>49808.153477218199</v>
      </c>
      <c r="D62" s="15">
        <v>0.94860366859027201</v>
      </c>
      <c r="E62">
        <v>1467654352.7150199</v>
      </c>
      <c r="F62" s="16">
        <v>37610</v>
      </c>
      <c r="G62" s="4">
        <f>(FACTORS_MUNI!$E$42/FACTORS_MUNI!$C$42)+(E62/SUM(E$2:E$78)*FACTORS_MUNI!$F$42/F62)</f>
        <v>22032.401491644319</v>
      </c>
      <c r="H62" s="8">
        <f t="shared" si="2"/>
        <v>10.000269443916245</v>
      </c>
      <c r="I62" s="8">
        <f>FACTORS_MUNI!$K$42</f>
        <v>14.816845867278564</v>
      </c>
      <c r="J62" s="8">
        <f t="shared" si="3"/>
        <v>10.815933974053493</v>
      </c>
    </row>
    <row r="63" spans="1:10" x14ac:dyDescent="0.3">
      <c r="A63">
        <v>46</v>
      </c>
      <c r="B63" s="13" t="s">
        <v>359</v>
      </c>
      <c r="C63" s="23">
        <v>43935.950413223101</v>
      </c>
      <c r="D63" s="15">
        <v>1</v>
      </c>
      <c r="E63">
        <v>886136027.60169101</v>
      </c>
      <c r="F63" s="16">
        <v>30315</v>
      </c>
      <c r="G63" s="4">
        <f>(FACTORS_MUNI!$E$42/FACTORS_MUNI!$C$42)+(E63/SUM(E$2:E$78)*FACTORS_MUNI!$F$42/F63)</f>
        <v>19890.128188207571</v>
      </c>
      <c r="H63" s="8">
        <f t="shared" si="2"/>
        <v>9.8979788166843417</v>
      </c>
      <c r="I63" s="8">
        <f>FACTORS_MUNI!$K$42</f>
        <v>14.816845867278564</v>
      </c>
      <c r="J63" s="8">
        <f t="shared" si="3"/>
        <v>10.690488179953238</v>
      </c>
    </row>
    <row r="64" spans="1:10" x14ac:dyDescent="0.3">
      <c r="A64">
        <v>51</v>
      </c>
      <c r="B64" s="13" t="s">
        <v>360</v>
      </c>
      <c r="C64" s="23">
        <v>34814.241486068102</v>
      </c>
      <c r="D64" s="15">
        <v>0.78007798652959948</v>
      </c>
      <c r="E64">
        <v>632440233.59475005</v>
      </c>
      <c r="F64" s="16">
        <v>15218</v>
      </c>
      <c r="G64" s="4">
        <f>(FACTORS_MUNI!$E$42/FACTORS_MUNI!$C$42)+(E64/SUM(E$2:E$78)*FACTORS_MUNI!$F$42/F64)</f>
        <v>22587.157447590638</v>
      </c>
      <c r="H64" s="8">
        <f t="shared" si="2"/>
        <v>10.025136769211192</v>
      </c>
      <c r="I64" s="8">
        <f>FACTORS_MUNI!$K$42</f>
        <v>14.816845867278564</v>
      </c>
      <c r="J64" s="8">
        <f t="shared" si="3"/>
        <v>10.457781820152896</v>
      </c>
    </row>
    <row r="65" spans="1:10" x14ac:dyDescent="0.3">
      <c r="A65">
        <v>30</v>
      </c>
      <c r="B65" s="13" t="s">
        <v>361</v>
      </c>
      <c r="C65" s="23">
        <v>42009.868421052597</v>
      </c>
      <c r="D65" s="15">
        <v>1</v>
      </c>
      <c r="E65">
        <v>2214326519.5912199</v>
      </c>
      <c r="F65" s="16">
        <v>69708</v>
      </c>
      <c r="G65" s="4">
        <f>(FACTORS_MUNI!$E$42/FACTORS_MUNI!$C$42)+(E65/SUM(E$2:E$78)*FACTORS_MUNI!$F$42/F65)</f>
        <v>20444.684613386424</v>
      </c>
      <c r="H65" s="8">
        <f t="shared" si="2"/>
        <v>9.925478206579804</v>
      </c>
      <c r="I65" s="8">
        <f>FACTORS_MUNI!$K$42</f>
        <v>14.816845867278564</v>
      </c>
      <c r="J65" s="8">
        <f t="shared" si="3"/>
        <v>10.645659832072177</v>
      </c>
    </row>
    <row r="66" spans="1:10" x14ac:dyDescent="0.3">
      <c r="A66">
        <v>43</v>
      </c>
      <c r="B66" s="13" t="s">
        <v>362</v>
      </c>
      <c r="C66" s="23">
        <v>39649.467190128998</v>
      </c>
      <c r="D66" s="15">
        <v>1</v>
      </c>
      <c r="E66">
        <v>2059404538</v>
      </c>
      <c r="F66" s="16">
        <v>55754</v>
      </c>
      <c r="G66" s="4">
        <f>(FACTORS_MUNI!$E$42/FACTORS_MUNI!$C$42)+(E66/SUM(E$2:E$78)*FACTORS_MUNI!$F$42/F66)</f>
        <v>21576.111253465962</v>
      </c>
      <c r="H66" s="8">
        <f t="shared" ref="H66:H97" si="4">LN(G66)</f>
        <v>9.9793420211589776</v>
      </c>
      <c r="I66" s="8">
        <f>FACTORS_MUNI!$K$42</f>
        <v>14.816845867278564</v>
      </c>
      <c r="J66" s="8">
        <f t="shared" ref="J66:J78" si="5">LN(C66)</f>
        <v>10.587832789144938</v>
      </c>
    </row>
    <row r="67" spans="1:10" x14ac:dyDescent="0.3">
      <c r="A67">
        <v>32</v>
      </c>
      <c r="B67" s="13" t="s">
        <v>363</v>
      </c>
      <c r="C67" s="23">
        <v>120174.618023074</v>
      </c>
      <c r="D67" s="15">
        <v>0</v>
      </c>
      <c r="E67">
        <v>60869319139.509003</v>
      </c>
      <c r="F67" s="16">
        <v>41671</v>
      </c>
      <c r="G67" s="4">
        <f>(FACTORS_MUNI!$E$42/FACTORS_MUNI!$C$42)+(E67/SUM(E$2:E$78)*FACTORS_MUNI!$F$42/F67)</f>
        <v>333065.25063794554</v>
      </c>
      <c r="H67" s="8">
        <f t="shared" si="4"/>
        <v>12.716093697629004</v>
      </c>
      <c r="I67" s="8">
        <f>FACTORS_MUNI!$K$42</f>
        <v>14.816845867278564</v>
      </c>
      <c r="J67" s="8">
        <f t="shared" si="5"/>
        <v>11.696701114251381</v>
      </c>
    </row>
    <row r="68" spans="1:10" x14ac:dyDescent="0.3">
      <c r="A68">
        <v>3</v>
      </c>
      <c r="B68" s="13" t="s">
        <v>364</v>
      </c>
      <c r="C68" s="23">
        <v>66870.910172516305</v>
      </c>
      <c r="D68" s="15">
        <v>0.25196740232940434</v>
      </c>
      <c r="E68">
        <v>6215659728</v>
      </c>
      <c r="F68" s="16">
        <v>57464</v>
      </c>
      <c r="G68" s="4">
        <f>(FACTORS_MUNI!$E$42/FACTORS_MUNI!$C$42)+(E68/SUM(E$2:E$78)*FACTORS_MUNI!$F$42/F68)</f>
        <v>37159.338945202151</v>
      </c>
      <c r="H68" s="8">
        <f t="shared" si="4"/>
        <v>10.52297040335087</v>
      </c>
      <c r="I68" s="8">
        <f>FACTORS_MUNI!$K$42</f>
        <v>14.816845867278564</v>
      </c>
      <c r="J68" s="8">
        <f t="shared" si="5"/>
        <v>11.110519326029364</v>
      </c>
    </row>
    <row r="69" spans="1:10" x14ac:dyDescent="0.3">
      <c r="A69">
        <v>73</v>
      </c>
      <c r="B69" s="13" t="s">
        <v>365</v>
      </c>
      <c r="C69" s="23">
        <v>66796.875</v>
      </c>
      <c r="D69" s="15">
        <v>1</v>
      </c>
      <c r="E69">
        <v>1274341977.2748699</v>
      </c>
      <c r="F69" s="16">
        <v>26456</v>
      </c>
      <c r="G69" s="4">
        <f>(FACTORS_MUNI!$E$42/FACTORS_MUNI!$C$42)+(E69/SUM(E$2:E$78)*FACTORS_MUNI!$F$42/F69)</f>
        <v>24033.198874881611</v>
      </c>
      <c r="H69" s="8">
        <f t="shared" si="4"/>
        <v>10.08719143992416</v>
      </c>
      <c r="I69" s="8">
        <f>FACTORS_MUNI!$K$42</f>
        <v>14.816845867278564</v>
      </c>
      <c r="J69" s="8">
        <f t="shared" si="5"/>
        <v>11.109411576993326</v>
      </c>
    </row>
    <row r="70" spans="1:10" x14ac:dyDescent="0.3">
      <c r="A70">
        <v>40</v>
      </c>
      <c r="B70" s="13" t="s">
        <v>366</v>
      </c>
      <c r="C70" s="23">
        <v>26013.8888888888</v>
      </c>
      <c r="D70" s="15">
        <v>1</v>
      </c>
      <c r="E70">
        <v>474204750</v>
      </c>
      <c r="F70" s="16">
        <v>12366</v>
      </c>
      <c r="G70" s="4">
        <f>(FACTORS_MUNI!$E$42/FACTORS_MUNI!$C$42)+(E70/SUM(E$2:E$78)*FACTORS_MUNI!$F$42/F70)</f>
        <v>21884.61384983642</v>
      </c>
      <c r="H70" s="8">
        <f t="shared" si="4"/>
        <v>9.9935391049564863</v>
      </c>
      <c r="I70" s="8">
        <f>FACTORS_MUNI!$K$42</f>
        <v>14.816845867278564</v>
      </c>
      <c r="J70" s="8">
        <f t="shared" si="5"/>
        <v>10.166385862410166</v>
      </c>
    </row>
    <row r="71" spans="1:10" x14ac:dyDescent="0.3">
      <c r="A71">
        <v>62</v>
      </c>
      <c r="B71" s="13" t="s">
        <v>367</v>
      </c>
      <c r="C71" s="23">
        <v>64441.176470588201</v>
      </c>
      <c r="D71" s="15">
        <v>1</v>
      </c>
      <c r="E71">
        <v>943420954</v>
      </c>
      <c r="F71" s="16">
        <v>18366</v>
      </c>
      <c r="G71" s="4">
        <f>(FACTORS_MUNI!$E$42/FACTORS_MUNI!$C$42)+(E71/SUM(E$2:E$78)*FACTORS_MUNI!$F$42/F71)</f>
        <v>24733.163421129382</v>
      </c>
      <c r="H71" s="8">
        <f t="shared" si="4"/>
        <v>10.115900270698107</v>
      </c>
      <c r="I71" s="8">
        <f>FACTORS_MUNI!$K$42</f>
        <v>14.816845867278564</v>
      </c>
      <c r="J71" s="8">
        <f t="shared" si="5"/>
        <v>11.073508093961442</v>
      </c>
    </row>
    <row r="72" spans="1:10" x14ac:dyDescent="0.3">
      <c r="A72">
        <v>67</v>
      </c>
      <c r="B72" s="13" t="s">
        <v>368</v>
      </c>
      <c r="C72" s="23">
        <v>29233.695652173901</v>
      </c>
      <c r="D72" s="15">
        <v>1</v>
      </c>
      <c r="E72">
        <v>627711081.28356099</v>
      </c>
      <c r="F72" s="16">
        <v>25772</v>
      </c>
      <c r="G72" s="4">
        <f>(FACTORS_MUNI!$E$42/FACTORS_MUNI!$C$42)+(E72/SUM(E$2:E$78)*FACTORS_MUNI!$F$42/F72)</f>
        <v>18823.672719654594</v>
      </c>
      <c r="H72" s="8">
        <f t="shared" si="4"/>
        <v>9.8428705439223627</v>
      </c>
      <c r="I72" s="8">
        <f>FACTORS_MUNI!$K$42</f>
        <v>14.816845867278564</v>
      </c>
      <c r="J72" s="8">
        <f t="shared" si="5"/>
        <v>10.283077283646394</v>
      </c>
    </row>
    <row r="73" spans="1:10" x14ac:dyDescent="0.3">
      <c r="A73">
        <v>26</v>
      </c>
      <c r="B73" s="13" t="s">
        <v>369</v>
      </c>
      <c r="C73" s="23">
        <v>36360.294117646998</v>
      </c>
      <c r="D73" s="15">
        <v>1</v>
      </c>
      <c r="E73">
        <v>532283575.13797301</v>
      </c>
      <c r="F73" s="16">
        <v>16374</v>
      </c>
      <c r="G73" s="4">
        <f>(FACTORS_MUNI!$E$42/FACTORS_MUNI!$C$42)+(E73/SUM(E$2:E$78)*FACTORS_MUNI!$F$42/F73)</f>
        <v>20607.040770706662</v>
      </c>
      <c r="H73" s="8">
        <f t="shared" si="4"/>
        <v>9.9333880813682498</v>
      </c>
      <c r="I73" s="8">
        <f>FACTORS_MUNI!$K$42</f>
        <v>14.816845867278564</v>
      </c>
      <c r="J73" s="8">
        <f t="shared" si="5"/>
        <v>10.501232637302897</v>
      </c>
    </row>
    <row r="74" spans="1:10" x14ac:dyDescent="0.3">
      <c r="A74">
        <v>65</v>
      </c>
      <c r="B74" s="13" t="s">
        <v>370</v>
      </c>
      <c r="C74" s="23">
        <v>69646.581691772793</v>
      </c>
      <c r="D74" s="15">
        <v>1</v>
      </c>
      <c r="E74">
        <v>1662849170</v>
      </c>
      <c r="F74" s="16">
        <v>32594</v>
      </c>
      <c r="G74" s="4">
        <f>(FACTORS_MUNI!$E$42/FACTORS_MUNI!$C$42)+(E74/SUM(E$2:E$78)*FACTORS_MUNI!$F$42/F74)</f>
        <v>24656.424357756732</v>
      </c>
      <c r="H74" s="8">
        <f t="shared" si="4"/>
        <v>10.112792768547282</v>
      </c>
      <c r="I74" s="8">
        <f>FACTORS_MUNI!$K$42</f>
        <v>14.816845867278564</v>
      </c>
      <c r="J74" s="8">
        <f t="shared" si="5"/>
        <v>11.151188899637063</v>
      </c>
    </row>
    <row r="75" spans="1:10" x14ac:dyDescent="0.3">
      <c r="A75">
        <v>53</v>
      </c>
      <c r="B75" s="13" t="s">
        <v>371</v>
      </c>
      <c r="C75" s="23">
        <v>46860.632183907997</v>
      </c>
      <c r="D75" s="15">
        <v>1</v>
      </c>
      <c r="E75">
        <v>894063121.09593594</v>
      </c>
      <c r="F75" s="16">
        <v>25449</v>
      </c>
      <c r="G75" s="4">
        <f>(FACTORS_MUNI!$E$42/FACTORS_MUNI!$C$42)+(E75/SUM(E$2:E$78)*FACTORS_MUNI!$F$42/F75)</f>
        <v>21181.048170526352</v>
      </c>
      <c r="H75" s="8">
        <f t="shared" si="4"/>
        <v>9.9608621066242797</v>
      </c>
      <c r="I75" s="8">
        <f>FACTORS_MUNI!$K$42</f>
        <v>14.816845867278564</v>
      </c>
      <c r="J75" s="8">
        <f t="shared" si="5"/>
        <v>10.754933202877913</v>
      </c>
    </row>
    <row r="76" spans="1:10" x14ac:dyDescent="0.3">
      <c r="A76">
        <v>2</v>
      </c>
      <c r="B76" s="13" t="s">
        <v>372</v>
      </c>
      <c r="C76" s="23">
        <v>68091.372912801395</v>
      </c>
      <c r="D76" s="15">
        <v>0.76612380384326129</v>
      </c>
      <c r="E76">
        <v>5358863377.8789196</v>
      </c>
      <c r="F76" s="16">
        <v>79265</v>
      </c>
      <c r="G76" s="4">
        <f>(FACTORS_MUNI!$E$42/FACTORS_MUNI!$C$42)+(E76/SUM(E$2:E$78)*FACTORS_MUNI!$F$42/F76)</f>
        <v>28285.913018486506</v>
      </c>
      <c r="H76" s="8">
        <f t="shared" si="4"/>
        <v>10.250119186502767</v>
      </c>
      <c r="I76" s="8">
        <f>FACTORS_MUNI!$K$42</f>
        <v>14.816845867278564</v>
      </c>
      <c r="J76" s="8">
        <f t="shared" si="5"/>
        <v>11.128605801481278</v>
      </c>
    </row>
    <row r="77" spans="1:10" x14ac:dyDescent="0.3">
      <c r="A77">
        <v>24</v>
      </c>
      <c r="B77" s="13" t="s">
        <v>373</v>
      </c>
      <c r="C77" s="23">
        <v>128716.672291596</v>
      </c>
      <c r="D77" s="15">
        <v>0.26175368245975783</v>
      </c>
      <c r="E77">
        <v>16462631666.2216</v>
      </c>
      <c r="F77" s="16">
        <v>86482</v>
      </c>
      <c r="G77" s="4">
        <f>(FACTORS_MUNI!$E$42/FACTORS_MUNI!$C$42)+(E77/SUM(E$2:E$78)*FACTORS_MUNI!$F$42/F77)</f>
        <v>55141.258168912616</v>
      </c>
      <c r="H77" s="8">
        <f t="shared" si="4"/>
        <v>10.917653502034417</v>
      </c>
      <c r="I77" s="8">
        <f>FACTORS_MUNI!$K$42</f>
        <v>14.816845867278564</v>
      </c>
      <c r="J77" s="8">
        <f t="shared" si="5"/>
        <v>11.765368929029385</v>
      </c>
    </row>
    <row r="78" spans="1:10" x14ac:dyDescent="0.3">
      <c r="A78">
        <v>42</v>
      </c>
      <c r="B78" s="13" t="s">
        <v>374</v>
      </c>
      <c r="C78" s="23">
        <v>29969.4055944055</v>
      </c>
      <c r="D78" s="15">
        <v>1</v>
      </c>
      <c r="E78">
        <v>1087817372</v>
      </c>
      <c r="F78" s="16">
        <v>23865</v>
      </c>
      <c r="G78" s="4">
        <f>(FACTORS_MUNI!$E$42/FACTORS_MUNI!$C$42)+(E78/SUM(E$2:E$78)*FACTORS_MUNI!$F$42/F78)</f>
        <v>23467.390959382756</v>
      </c>
      <c r="H78" s="8">
        <f t="shared" si="4"/>
        <v>10.063367117748141</v>
      </c>
      <c r="I78" s="8">
        <f>FACTORS_MUNI!$K$42</f>
        <v>14.816845867278564</v>
      </c>
      <c r="J78" s="8">
        <f t="shared" si="5"/>
        <v>10.307932326760856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J13" sqref="J13"/>
    </sheetView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</sheetData>
  <conditionalFormatting sqref="A2:A1048576">
    <cfRule type="duplicateValues" dxfId="0" priority="14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2024-11-04T22:11:15Z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