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terson\Documents\GitHub\community-cohort-tool\input\"/>
    </mc:Choice>
  </mc:AlternateContent>
  <bookViews>
    <workbookView xWindow="-24" yWindow="504" windowWidth="33600" windowHeight="20496"/>
  </bookViews>
  <sheets>
    <sheet name="FACTORS_MUNI" sheetId="1" r:id="rId1"/>
    <sheet name="FACTORS_CCA" sheetId="4" r:id="rId2"/>
    <sheet name="WEIGHTS" sheetId="2" r:id="rId3"/>
    <sheet name="COHORTS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population estimate from Census Population Estimates Program (2019 vintage)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2019 dollars, from 2015-2019 5-year ACS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2015 PBHI and EDA/disinvested layer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income, from 2015-2019 5-year ACS (reported in CMAP Community Data Snapshots) 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2015 PBHI and EDA/disinvested layer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2015-2019 5-year ACS (reported in CMAP Community Data Snapshots)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<sst xmlns="http://schemas.openxmlformats.org/spreadsheetml/2006/main" count="387" uniqueCount="380">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</sst>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5"/>
  <sheetViews>
    <sheetView tabSelected="1" workbookViewId="0"/>
  </sheetViews>
  <sheetFormatPr defaultColWidth="8.77734375" defaultRowHeight="14.4" x14ac:dyDescent="0.3"/>
  <cols>
    <col min="1" max="1" width="8" bestFit="1" customWidth="1"/>
    <col min="2" max="2" width="20.7773437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7" bestFit="1" customWidth="1"/>
    <col min="9" max="9" width="19" style="4" bestFit="1" customWidth="1"/>
    <col min="10" max="10" width="21.7773437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6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 s="10">
        <v>36482</v>
      </c>
      <c r="D2" s="11">
        <v>67337</v>
      </c>
      <c r="E2" s="11">
        <v>1114937625</v>
      </c>
      <c r="F2" s="11">
        <v>1265737906</v>
      </c>
      <c r="G2" s="9">
        <v>0.57489999999999997</v>
      </c>
      <c r="H2" s="27">
        <f t="shared" ref="H2:H65" si="0">E2+F2</f>
        <v>2380675531</v>
      </c>
      <c r="I2" s="4">
        <f t="shared" ref="I2:I65" si="1">H2/C2</f>
        <v>65256.168274765638</v>
      </c>
      <c r="J2" s="8">
        <f>LN(I2)</f>
        <v>11.086075853663582</v>
      </c>
      <c r="K2" s="8">
        <f t="shared" ref="K2:K65" si="2">LN(C2)</f>
        <v>10.504574267246859</v>
      </c>
      <c r="L2" s="8">
        <f t="shared" ref="L2:L65" si="3">LN(D2)</f>
        <v>11.117465141678133</v>
      </c>
    </row>
    <row r="3" spans="1:12" x14ac:dyDescent="0.3">
      <c r="A3">
        <v>1700685</v>
      </c>
      <c r="B3" t="s">
        <v>12</v>
      </c>
      <c r="C3" s="10">
        <v>30897</v>
      </c>
      <c r="D3" s="11">
        <v>102856</v>
      </c>
      <c r="E3" s="11">
        <v>758769085</v>
      </c>
      <c r="F3" s="11">
        <v>982740828</v>
      </c>
      <c r="G3" s="9">
        <v>5.1400000000000001E-2</v>
      </c>
      <c r="H3" s="27">
        <f t="shared" si="0"/>
        <v>1741509913</v>
      </c>
      <c r="I3" s="4">
        <f t="shared" si="1"/>
        <v>56365.016441725733</v>
      </c>
      <c r="J3" s="8">
        <f t="shared" ref="J3:J66" si="4">LN(I3)</f>
        <v>10.939603969179569</v>
      </c>
      <c r="K3" s="8">
        <f t="shared" si="2"/>
        <v>10.338414370793911</v>
      </c>
      <c r="L3" s="8">
        <f t="shared" si="3"/>
        <v>11.541085230764084</v>
      </c>
    </row>
    <row r="4" spans="1:12" x14ac:dyDescent="0.3">
      <c r="A4">
        <v>1701010</v>
      </c>
      <c r="B4" t="s">
        <v>13</v>
      </c>
      <c r="C4" s="10">
        <v>18709</v>
      </c>
      <c r="D4" s="11">
        <v>63312</v>
      </c>
      <c r="E4" s="11">
        <v>376517966</v>
      </c>
      <c r="F4" s="11">
        <v>569436644</v>
      </c>
      <c r="G4" s="9">
        <v>2.18E-2</v>
      </c>
      <c r="H4" s="27">
        <f t="shared" si="0"/>
        <v>945954610</v>
      </c>
      <c r="I4" s="4">
        <f t="shared" si="1"/>
        <v>50561.473622320809</v>
      </c>
      <c r="J4" s="8">
        <f t="shared" si="4"/>
        <v>10.830945174407095</v>
      </c>
      <c r="K4" s="8">
        <f t="shared" si="2"/>
        <v>9.8367599704854189</v>
      </c>
      <c r="L4" s="8">
        <f t="shared" si="3"/>
        <v>11.055830163625206</v>
      </c>
    </row>
    <row r="5" spans="1:12" x14ac:dyDescent="0.3">
      <c r="A5">
        <v>1701595</v>
      </c>
      <c r="B5" t="s">
        <v>14</v>
      </c>
      <c r="C5" s="10">
        <v>14175</v>
      </c>
      <c r="D5" s="11">
        <v>96069</v>
      </c>
      <c r="E5" s="11">
        <v>403651663</v>
      </c>
      <c r="F5" s="11">
        <v>363909625</v>
      </c>
      <c r="G5" s="9">
        <v>0</v>
      </c>
      <c r="H5" s="27">
        <f t="shared" si="0"/>
        <v>767561288</v>
      </c>
      <c r="I5" s="4">
        <f t="shared" si="1"/>
        <v>54148.944479717815</v>
      </c>
      <c r="J5" s="8">
        <f t="shared" si="4"/>
        <v>10.899493759713168</v>
      </c>
      <c r="K5" s="8">
        <f t="shared" si="2"/>
        <v>9.5592351285959527</v>
      </c>
      <c r="L5" s="8">
        <f t="shared" si="3"/>
        <v>11.472821962272894</v>
      </c>
    </row>
    <row r="6" spans="1:12" x14ac:dyDescent="0.3">
      <c r="A6">
        <v>1702154</v>
      </c>
      <c r="B6" t="s">
        <v>15</v>
      </c>
      <c r="C6" s="10">
        <v>74760</v>
      </c>
      <c r="D6" s="11">
        <v>96340</v>
      </c>
      <c r="E6" s="11">
        <v>1284136596</v>
      </c>
      <c r="F6" s="11">
        <v>3366699572</v>
      </c>
      <c r="G6" s="9">
        <v>0.17219999999999999</v>
      </c>
      <c r="H6" s="27">
        <f t="shared" si="0"/>
        <v>4650836168</v>
      </c>
      <c r="I6" s="4">
        <f t="shared" si="1"/>
        <v>62210.221615837349</v>
      </c>
      <c r="J6" s="8">
        <f t="shared" si="4"/>
        <v>11.038274599885574</v>
      </c>
      <c r="K6" s="8">
        <f t="shared" si="2"/>
        <v>11.2220382615695</v>
      </c>
      <c r="L6" s="8">
        <f t="shared" si="3"/>
        <v>11.475638880184212</v>
      </c>
    </row>
    <row r="7" spans="1:12" x14ac:dyDescent="0.3">
      <c r="A7">
        <v>1703012</v>
      </c>
      <c r="B7" t="s">
        <v>16</v>
      </c>
      <c r="C7" s="10">
        <v>197757</v>
      </c>
      <c r="D7" s="11">
        <v>71749</v>
      </c>
      <c r="E7" s="11">
        <v>2347727571</v>
      </c>
      <c r="F7" s="11">
        <v>4160197050</v>
      </c>
      <c r="G7" s="9">
        <v>0.67459999999999998</v>
      </c>
      <c r="H7" s="27">
        <f t="shared" si="0"/>
        <v>6507924621</v>
      </c>
      <c r="I7" s="4">
        <f t="shared" si="1"/>
        <v>32908.69410943734</v>
      </c>
      <c r="J7" s="8">
        <f t="shared" si="4"/>
        <v>10.401492160488809</v>
      </c>
      <c r="K7" s="8">
        <f t="shared" si="2"/>
        <v>12.194794283233486</v>
      </c>
      <c r="L7" s="8">
        <f t="shared" si="3"/>
        <v>11.180929196242513</v>
      </c>
    </row>
    <row r="8" spans="1:12" x14ac:dyDescent="0.3">
      <c r="A8">
        <v>1703610</v>
      </c>
      <c r="B8" t="s">
        <v>17</v>
      </c>
      <c r="C8" s="10">
        <v>1506</v>
      </c>
      <c r="D8" s="11">
        <v>117917</v>
      </c>
      <c r="E8" s="11">
        <v>140845312</v>
      </c>
      <c r="F8" s="11">
        <v>166809336</v>
      </c>
      <c r="G8" s="9">
        <v>0</v>
      </c>
      <c r="H8" s="27">
        <f t="shared" si="0"/>
        <v>307654648</v>
      </c>
      <c r="I8" s="4">
        <f t="shared" si="1"/>
        <v>204285.95484727755</v>
      </c>
      <c r="J8" s="8">
        <f t="shared" si="4"/>
        <v>12.227276030754169</v>
      </c>
      <c r="K8" s="8">
        <f t="shared" si="2"/>
        <v>7.3172124083598389</v>
      </c>
      <c r="L8" s="8">
        <f t="shared" si="3"/>
        <v>11.677736266122603</v>
      </c>
    </row>
    <row r="9" spans="1:12" x14ac:dyDescent="0.3">
      <c r="A9">
        <v>1703844</v>
      </c>
      <c r="B9" t="s">
        <v>18</v>
      </c>
      <c r="C9" s="10">
        <v>10217</v>
      </c>
      <c r="D9" s="11">
        <v>117931</v>
      </c>
      <c r="E9" s="11">
        <v>620810385</v>
      </c>
      <c r="F9" s="11">
        <v>670277109</v>
      </c>
      <c r="G9" s="9">
        <v>0</v>
      </c>
      <c r="H9" s="27">
        <f t="shared" si="0"/>
        <v>1291087494</v>
      </c>
      <c r="I9" s="4">
        <f t="shared" si="1"/>
        <v>126366.59430361162</v>
      </c>
      <c r="J9" s="8">
        <f t="shared" si="4"/>
        <v>11.746942440192615</v>
      </c>
      <c r="K9" s="8">
        <f t="shared" si="2"/>
        <v>9.2318082785914228</v>
      </c>
      <c r="L9" s="8">
        <f t="shared" si="3"/>
        <v>11.67785498665461</v>
      </c>
    </row>
    <row r="10" spans="1:12" x14ac:dyDescent="0.3">
      <c r="A10">
        <v>1703883</v>
      </c>
      <c r="B10" t="s">
        <v>19</v>
      </c>
      <c r="C10" s="10">
        <v>4190</v>
      </c>
      <c r="D10" s="11">
        <v>178162</v>
      </c>
      <c r="E10" s="11">
        <v>7735663</v>
      </c>
      <c r="F10" s="11">
        <v>449276747</v>
      </c>
      <c r="G10" s="9">
        <v>3.3599999999999998E-2</v>
      </c>
      <c r="H10" s="27">
        <f t="shared" si="0"/>
        <v>457012410</v>
      </c>
      <c r="I10" s="4">
        <f t="shared" si="1"/>
        <v>109072.17422434367</v>
      </c>
      <c r="J10" s="8">
        <f t="shared" si="4"/>
        <v>11.599765090934646</v>
      </c>
      <c r="K10" s="8">
        <f t="shared" si="2"/>
        <v>8.3404560129161833</v>
      </c>
      <c r="L10" s="8">
        <f t="shared" si="3"/>
        <v>12.090448527732631</v>
      </c>
    </row>
    <row r="11" spans="1:12" x14ac:dyDescent="0.3">
      <c r="A11">
        <v>1704013</v>
      </c>
      <c r="B11" t="s">
        <v>20</v>
      </c>
      <c r="C11" s="10">
        <v>40647</v>
      </c>
      <c r="D11" s="11">
        <v>108592</v>
      </c>
      <c r="E11" s="11">
        <v>250991339</v>
      </c>
      <c r="F11" s="11">
        <v>1166637184</v>
      </c>
      <c r="G11" s="9">
        <v>0.18840000000000001</v>
      </c>
      <c r="H11" s="27">
        <f t="shared" si="0"/>
        <v>1417628523</v>
      </c>
      <c r="I11" s="4">
        <f t="shared" si="1"/>
        <v>34876.584323566312</v>
      </c>
      <c r="J11" s="8">
        <f t="shared" si="4"/>
        <v>10.459570946724543</v>
      </c>
      <c r="K11" s="8">
        <f t="shared" si="2"/>
        <v>10.612680311514541</v>
      </c>
      <c r="L11" s="8">
        <f t="shared" si="3"/>
        <v>11.595353018943539</v>
      </c>
    </row>
    <row r="12" spans="1:12" x14ac:dyDescent="0.3">
      <c r="A12">
        <v>1704078</v>
      </c>
      <c r="B12" t="s">
        <v>21</v>
      </c>
      <c r="C12" s="10">
        <v>26420</v>
      </c>
      <c r="D12" s="11">
        <v>93789</v>
      </c>
      <c r="E12" s="11">
        <v>511044176</v>
      </c>
      <c r="F12" s="11">
        <v>1035799880</v>
      </c>
      <c r="G12" s="9">
        <v>0</v>
      </c>
      <c r="H12" s="27">
        <f t="shared" si="0"/>
        <v>1546844056</v>
      </c>
      <c r="I12" s="4">
        <f t="shared" si="1"/>
        <v>58548.22316426949</v>
      </c>
      <c r="J12" s="8">
        <f t="shared" si="4"/>
        <v>10.977606021242906</v>
      </c>
      <c r="K12" s="8">
        <f t="shared" si="2"/>
        <v>10.181876578076317</v>
      </c>
      <c r="L12" s="8">
        <f t="shared" si="3"/>
        <v>11.448802857328646</v>
      </c>
    </row>
    <row r="13" spans="1:12" x14ac:dyDescent="0.3">
      <c r="A13">
        <v>1704303</v>
      </c>
      <c r="B13" t="s">
        <v>22</v>
      </c>
      <c r="C13" s="10">
        <v>13701</v>
      </c>
      <c r="D13" s="11">
        <v>71867</v>
      </c>
      <c r="E13" s="11">
        <v>63744100</v>
      </c>
      <c r="F13" s="11">
        <v>225579145</v>
      </c>
      <c r="G13" s="9">
        <v>9.9199999999999997E-2</v>
      </c>
      <c r="H13" s="27">
        <f t="shared" si="0"/>
        <v>289323245</v>
      </c>
      <c r="I13" s="4">
        <f t="shared" si="1"/>
        <v>21116.943653747901</v>
      </c>
      <c r="J13" s="8">
        <f t="shared" si="4"/>
        <v>9.9578310139839985</v>
      </c>
      <c r="K13" s="8">
        <f t="shared" si="2"/>
        <v>9.5252241018531087</v>
      </c>
      <c r="L13" s="8">
        <f t="shared" si="3"/>
        <v>11.182572467557037</v>
      </c>
    </row>
    <row r="14" spans="1:12" x14ac:dyDescent="0.3">
      <c r="A14">
        <v>1704572</v>
      </c>
      <c r="B14" t="s">
        <v>23</v>
      </c>
      <c r="C14" s="10">
        <v>604</v>
      </c>
      <c r="D14" s="11">
        <v>86944</v>
      </c>
      <c r="E14" s="11">
        <v>470462915</v>
      </c>
      <c r="F14" s="11">
        <v>398088705</v>
      </c>
      <c r="G14" s="9">
        <v>0</v>
      </c>
      <c r="H14" s="27">
        <f t="shared" si="0"/>
        <v>868551620</v>
      </c>
      <c r="I14" s="4">
        <f t="shared" si="1"/>
        <v>1437999.370860927</v>
      </c>
      <c r="J14" s="8">
        <f t="shared" si="4"/>
        <v>14.178763379753248</v>
      </c>
      <c r="K14" s="8">
        <f t="shared" si="2"/>
        <v>6.4035741979348151</v>
      </c>
      <c r="L14" s="8">
        <f t="shared" si="3"/>
        <v>11.373019512226074</v>
      </c>
    </row>
    <row r="15" spans="1:12" x14ac:dyDescent="0.3">
      <c r="A15">
        <v>1704585</v>
      </c>
      <c r="B15" t="s">
        <v>24</v>
      </c>
      <c r="C15" s="10">
        <v>4427</v>
      </c>
      <c r="D15" s="11">
        <v>82222</v>
      </c>
      <c r="E15" s="11">
        <v>47287000</v>
      </c>
      <c r="F15" s="11">
        <v>103177439</v>
      </c>
      <c r="G15" s="9">
        <v>0</v>
      </c>
      <c r="H15" s="27">
        <f t="shared" si="0"/>
        <v>150464439</v>
      </c>
      <c r="I15" s="4">
        <f t="shared" si="1"/>
        <v>33987.90128755365</v>
      </c>
      <c r="J15" s="8">
        <f t="shared" si="4"/>
        <v>10.43375989578691</v>
      </c>
      <c r="K15" s="8">
        <f t="shared" si="2"/>
        <v>8.3954774327321413</v>
      </c>
      <c r="L15" s="8">
        <f t="shared" si="3"/>
        <v>11.317178185137777</v>
      </c>
    </row>
    <row r="16" spans="1:12" x14ac:dyDescent="0.3">
      <c r="A16">
        <v>1704975</v>
      </c>
      <c r="B16" t="s">
        <v>25</v>
      </c>
      <c r="C16" s="10">
        <v>18672</v>
      </c>
      <c r="D16" s="11">
        <v>56557</v>
      </c>
      <c r="E16" s="11">
        <v>82445688</v>
      </c>
      <c r="F16" s="11">
        <v>208315798</v>
      </c>
      <c r="G16" s="9">
        <v>0.83120000000000005</v>
      </c>
      <c r="H16" s="27">
        <f t="shared" si="0"/>
        <v>290761486</v>
      </c>
      <c r="I16" s="4">
        <f t="shared" si="1"/>
        <v>15572.059018851756</v>
      </c>
      <c r="J16" s="8">
        <f t="shared" si="4"/>
        <v>9.6532334987855677</v>
      </c>
      <c r="K16" s="8">
        <f t="shared" si="2"/>
        <v>9.8347803545263375</v>
      </c>
      <c r="L16" s="8">
        <f t="shared" si="3"/>
        <v>10.943004258145342</v>
      </c>
    </row>
    <row r="17" spans="1:12" x14ac:dyDescent="0.3">
      <c r="A17">
        <v>1705248</v>
      </c>
      <c r="B17" t="s">
        <v>26</v>
      </c>
      <c r="C17" s="10">
        <v>18044</v>
      </c>
      <c r="D17" s="11">
        <v>62756</v>
      </c>
      <c r="E17" s="11">
        <v>636003758</v>
      </c>
      <c r="F17" s="11">
        <v>623028607</v>
      </c>
      <c r="G17" s="9">
        <v>0.25409999999999999</v>
      </c>
      <c r="H17" s="27">
        <f t="shared" si="0"/>
        <v>1259032365</v>
      </c>
      <c r="I17" s="4">
        <f t="shared" si="1"/>
        <v>69775.67972733319</v>
      </c>
      <c r="J17" s="8">
        <f t="shared" si="4"/>
        <v>11.153040800060165</v>
      </c>
      <c r="K17" s="8">
        <f t="shared" si="2"/>
        <v>9.8005684985282873</v>
      </c>
      <c r="L17" s="8">
        <f t="shared" si="3"/>
        <v>11.047009469952846</v>
      </c>
    </row>
    <row r="18" spans="1:12" x14ac:dyDescent="0.3">
      <c r="A18">
        <v>1705404</v>
      </c>
      <c r="B18" t="s">
        <v>27</v>
      </c>
      <c r="C18" s="10">
        <v>5048</v>
      </c>
      <c r="D18" s="11">
        <v>64193</v>
      </c>
      <c r="E18" s="11">
        <v>22374664</v>
      </c>
      <c r="F18" s="11">
        <v>96445891</v>
      </c>
      <c r="G18" s="9">
        <v>0</v>
      </c>
      <c r="H18" s="27">
        <f t="shared" si="0"/>
        <v>118820555</v>
      </c>
      <c r="I18" s="4">
        <f t="shared" si="1"/>
        <v>23538.144809825673</v>
      </c>
      <c r="J18" s="8">
        <f t="shared" si="4"/>
        <v>10.066377567590731</v>
      </c>
      <c r="K18" s="8">
        <f t="shared" si="2"/>
        <v>8.5267474042210498</v>
      </c>
      <c r="L18" s="8">
        <f t="shared" si="3"/>
        <v>11.069649449465471</v>
      </c>
    </row>
    <row r="19" spans="1:12" x14ac:dyDescent="0.3">
      <c r="A19">
        <v>1705573</v>
      </c>
      <c r="B19" t="s">
        <v>28</v>
      </c>
      <c r="C19" s="10">
        <v>54391</v>
      </c>
      <c r="D19" s="11">
        <v>62758</v>
      </c>
      <c r="E19" s="11">
        <v>445946933</v>
      </c>
      <c r="F19" s="11">
        <v>689990767</v>
      </c>
      <c r="G19" s="9">
        <v>0.72570000000000001</v>
      </c>
      <c r="H19" s="27">
        <f t="shared" si="0"/>
        <v>1135937700</v>
      </c>
      <c r="I19" s="4">
        <f t="shared" si="1"/>
        <v>20884.662903789231</v>
      </c>
      <c r="J19" s="8">
        <f t="shared" si="4"/>
        <v>9.9467703362115607</v>
      </c>
      <c r="K19" s="8">
        <f t="shared" si="2"/>
        <v>10.903953977980663</v>
      </c>
      <c r="L19" s="8">
        <f t="shared" si="3"/>
        <v>11.047041338907707</v>
      </c>
    </row>
    <row r="20" spans="1:12" x14ac:dyDescent="0.3">
      <c r="A20">
        <v>1705976</v>
      </c>
      <c r="B20" t="s">
        <v>29</v>
      </c>
      <c r="C20" s="10">
        <v>1129</v>
      </c>
      <c r="D20" s="11">
        <v>96369</v>
      </c>
      <c r="E20" s="11">
        <v>18476089</v>
      </c>
      <c r="F20" s="11">
        <v>33424187</v>
      </c>
      <c r="G20" s="9">
        <v>0</v>
      </c>
      <c r="H20" s="27">
        <f t="shared" si="0"/>
        <v>51900276</v>
      </c>
      <c r="I20" s="4">
        <f t="shared" si="1"/>
        <v>45970.129317980514</v>
      </c>
      <c r="J20" s="8">
        <f t="shared" si="4"/>
        <v>10.735747101891389</v>
      </c>
      <c r="K20" s="8">
        <f t="shared" si="2"/>
        <v>7.0290875641496617</v>
      </c>
      <c r="L20" s="8">
        <f t="shared" si="3"/>
        <v>11.475939852118257</v>
      </c>
    </row>
    <row r="21" spans="1:12" x14ac:dyDescent="0.3">
      <c r="A21">
        <v>1706587</v>
      </c>
      <c r="B21" t="s">
        <v>30</v>
      </c>
      <c r="C21" s="10">
        <v>21779</v>
      </c>
      <c r="D21" s="11">
        <v>86350</v>
      </c>
      <c r="E21" s="11">
        <v>803303485</v>
      </c>
      <c r="F21" s="11">
        <v>897935373</v>
      </c>
      <c r="G21" s="9">
        <v>0.125</v>
      </c>
      <c r="H21" s="27">
        <f t="shared" si="0"/>
        <v>1701238858</v>
      </c>
      <c r="I21" s="4">
        <f t="shared" si="1"/>
        <v>78113.726892878462</v>
      </c>
      <c r="J21" s="8">
        <f t="shared" si="4"/>
        <v>11.265921080855911</v>
      </c>
      <c r="K21" s="8">
        <f t="shared" si="2"/>
        <v>9.9887014817506081</v>
      </c>
      <c r="L21" s="8">
        <f t="shared" si="3"/>
        <v>11.366164083574825</v>
      </c>
    </row>
    <row r="22" spans="1:12" x14ac:dyDescent="0.3">
      <c r="A22">
        <v>1706704</v>
      </c>
      <c r="B22" t="s">
        <v>31</v>
      </c>
      <c r="C22" s="10">
        <v>22899</v>
      </c>
      <c r="D22" s="11">
        <v>48398</v>
      </c>
      <c r="E22" s="11">
        <v>138158672</v>
      </c>
      <c r="F22" s="11">
        <v>233760710</v>
      </c>
      <c r="G22" s="9">
        <v>1</v>
      </c>
      <c r="H22" s="27">
        <f t="shared" si="0"/>
        <v>371919382</v>
      </c>
      <c r="I22" s="4">
        <f t="shared" si="1"/>
        <v>16241.730293899296</v>
      </c>
      <c r="J22" s="8">
        <f t="shared" si="4"/>
        <v>9.6953391532309769</v>
      </c>
      <c r="K22" s="8">
        <f t="shared" si="2"/>
        <v>10.03884852046658</v>
      </c>
      <c r="L22" s="8">
        <f t="shared" si="3"/>
        <v>10.787213769536883</v>
      </c>
    </row>
    <row r="23" spans="1:12" x14ac:dyDescent="0.3">
      <c r="A23">
        <v>1707133</v>
      </c>
      <c r="B23" t="s">
        <v>32</v>
      </c>
      <c r="C23" s="10">
        <v>74545</v>
      </c>
      <c r="D23" s="11">
        <v>91290</v>
      </c>
      <c r="E23" s="11">
        <v>1576876092</v>
      </c>
      <c r="F23" s="11">
        <v>2274174440</v>
      </c>
      <c r="G23" s="9">
        <v>0.25719999999999998</v>
      </c>
      <c r="H23" s="27">
        <f t="shared" si="0"/>
        <v>3851050532</v>
      </c>
      <c r="I23" s="4">
        <f t="shared" si="1"/>
        <v>51660.748970420551</v>
      </c>
      <c r="J23" s="8">
        <f t="shared" si="4"/>
        <v>10.852453564617143</v>
      </c>
      <c r="K23" s="8">
        <f t="shared" si="2"/>
        <v>11.219158248862499</v>
      </c>
      <c r="L23" s="8">
        <f t="shared" si="3"/>
        <v>11.421796531559126</v>
      </c>
    </row>
    <row r="24" spans="1:12" x14ac:dyDescent="0.3">
      <c r="A24">
        <v>1707640</v>
      </c>
      <c r="B24" t="s">
        <v>33</v>
      </c>
      <c r="C24" s="10">
        <v>759</v>
      </c>
      <c r="D24" s="11">
        <v>64563</v>
      </c>
      <c r="E24" s="11">
        <v>3415050</v>
      </c>
      <c r="F24" s="11">
        <v>12995848</v>
      </c>
      <c r="G24" s="9">
        <v>0</v>
      </c>
      <c r="H24" s="27">
        <f t="shared" si="0"/>
        <v>16410898</v>
      </c>
      <c r="I24" s="4">
        <f t="shared" si="1"/>
        <v>21621.736495388668</v>
      </c>
      <c r="J24" s="8">
        <f t="shared" si="4"/>
        <v>9.9814544069034525</v>
      </c>
      <c r="K24" s="8">
        <f t="shared" si="2"/>
        <v>6.6320017773956303</v>
      </c>
      <c r="L24" s="8">
        <f t="shared" si="3"/>
        <v>11.075396770265694</v>
      </c>
    </row>
    <row r="25" spans="1:12" x14ac:dyDescent="0.3">
      <c r="A25">
        <v>1707770</v>
      </c>
      <c r="B25" t="s">
        <v>34</v>
      </c>
      <c r="C25" s="10">
        <v>6186</v>
      </c>
      <c r="D25" s="11">
        <v>63074</v>
      </c>
      <c r="E25" s="11">
        <v>42191782</v>
      </c>
      <c r="F25" s="11">
        <v>119546215</v>
      </c>
      <c r="G25" s="9">
        <v>0</v>
      </c>
      <c r="H25" s="27">
        <f t="shared" si="0"/>
        <v>161737997</v>
      </c>
      <c r="I25" s="4">
        <f t="shared" si="1"/>
        <v>26145.812641448432</v>
      </c>
      <c r="J25" s="8">
        <f t="shared" si="4"/>
        <v>10.171444328237047</v>
      </c>
      <c r="K25" s="8">
        <f t="shared" si="2"/>
        <v>8.7300439532450156</v>
      </c>
      <c r="L25" s="8">
        <f t="shared" si="3"/>
        <v>11.052063919241686</v>
      </c>
    </row>
    <row r="26" spans="1:12" x14ac:dyDescent="0.3">
      <c r="A26">
        <v>1708225</v>
      </c>
      <c r="B26" t="s">
        <v>35</v>
      </c>
      <c r="C26" s="10">
        <v>16096</v>
      </c>
      <c r="D26" s="11">
        <v>55687</v>
      </c>
      <c r="E26" s="11">
        <v>624626710</v>
      </c>
      <c r="F26" s="11">
        <v>433261246</v>
      </c>
      <c r="G26" s="9">
        <v>0.29220000000000002</v>
      </c>
      <c r="H26" s="27">
        <f t="shared" si="0"/>
        <v>1057887956</v>
      </c>
      <c r="I26" s="4">
        <f t="shared" si="1"/>
        <v>65723.655318091449</v>
      </c>
      <c r="J26" s="8">
        <f t="shared" si="4"/>
        <v>11.093214190173748</v>
      </c>
      <c r="K26" s="8">
        <f t="shared" si="2"/>
        <v>9.6863260728994653</v>
      </c>
      <c r="L26" s="8">
        <f t="shared" si="3"/>
        <v>10.927502005497212</v>
      </c>
    </row>
    <row r="27" spans="1:12" x14ac:dyDescent="0.3">
      <c r="A27">
        <v>1708446</v>
      </c>
      <c r="B27" t="s">
        <v>36</v>
      </c>
      <c r="C27" s="10">
        <v>7618</v>
      </c>
      <c r="D27" s="11">
        <v>54219</v>
      </c>
      <c r="E27" s="11">
        <v>222056375</v>
      </c>
      <c r="F27" s="11">
        <v>245666345</v>
      </c>
      <c r="G27" s="9">
        <v>0.6855</v>
      </c>
      <c r="H27" s="27">
        <f t="shared" si="0"/>
        <v>467722720</v>
      </c>
      <c r="I27" s="4">
        <f t="shared" si="1"/>
        <v>61397.049094250462</v>
      </c>
      <c r="J27" s="8">
        <f t="shared" si="4"/>
        <v>11.02511705262607</v>
      </c>
      <c r="K27" s="8">
        <f t="shared" si="2"/>
        <v>8.9382691470385485</v>
      </c>
      <c r="L27" s="8">
        <f t="shared" si="3"/>
        <v>10.900786679503748</v>
      </c>
    </row>
    <row r="28" spans="1:12" x14ac:dyDescent="0.3">
      <c r="A28">
        <v>1708576</v>
      </c>
      <c r="B28" t="s">
        <v>37</v>
      </c>
      <c r="C28" s="10">
        <v>18310</v>
      </c>
      <c r="D28" s="11">
        <v>82435</v>
      </c>
      <c r="E28" s="11">
        <v>86496313</v>
      </c>
      <c r="F28" s="11">
        <v>393073486</v>
      </c>
      <c r="G28" s="9">
        <v>0.7802</v>
      </c>
      <c r="H28" s="27">
        <f t="shared" si="0"/>
        <v>479569799</v>
      </c>
      <c r="I28" s="4">
        <f t="shared" si="1"/>
        <v>26191.687547788093</v>
      </c>
      <c r="J28" s="8">
        <f t="shared" si="4"/>
        <v>10.173197370240285</v>
      </c>
      <c r="K28" s="8">
        <f t="shared" si="2"/>
        <v>9.8152026376685573</v>
      </c>
      <c r="L28" s="8">
        <f t="shared" si="3"/>
        <v>11.319765382995278</v>
      </c>
    </row>
    <row r="29" spans="1:12" x14ac:dyDescent="0.3">
      <c r="A29">
        <v>1709447</v>
      </c>
      <c r="B29" t="s">
        <v>38</v>
      </c>
      <c r="C29" s="10">
        <v>40494</v>
      </c>
      <c r="D29" s="11">
        <v>115951</v>
      </c>
      <c r="E29" s="11">
        <v>717866977</v>
      </c>
      <c r="F29" s="11">
        <v>1815545066</v>
      </c>
      <c r="G29" s="9">
        <v>4.1000000000000003E-3</v>
      </c>
      <c r="H29" s="27">
        <f t="shared" si="0"/>
        <v>2533412043</v>
      </c>
      <c r="I29" s="4">
        <f t="shared" si="1"/>
        <v>62562.652318862056</v>
      </c>
      <c r="J29" s="8">
        <f t="shared" si="4"/>
        <v>11.043923770721738</v>
      </c>
      <c r="K29" s="8">
        <f t="shared" si="2"/>
        <v>10.608909093971462</v>
      </c>
      <c r="L29" s="8">
        <f t="shared" si="3"/>
        <v>11.66092296705356</v>
      </c>
    </row>
    <row r="30" spans="1:12" x14ac:dyDescent="0.3">
      <c r="A30">
        <v>1709531</v>
      </c>
      <c r="B30" t="s">
        <v>39</v>
      </c>
      <c r="C30" s="10">
        <v>1084</v>
      </c>
      <c r="D30" s="11">
        <v>107083</v>
      </c>
      <c r="E30" s="11">
        <v>1349510</v>
      </c>
      <c r="F30" s="11">
        <v>63166379</v>
      </c>
      <c r="G30" s="9">
        <v>0</v>
      </c>
      <c r="H30" s="27">
        <f t="shared" si="0"/>
        <v>64515889</v>
      </c>
      <c r="I30" s="4">
        <f t="shared" si="1"/>
        <v>59516.502767527672</v>
      </c>
      <c r="J30" s="8">
        <f t="shared" si="4"/>
        <v>10.994008910514697</v>
      </c>
      <c r="K30" s="8">
        <f t="shared" si="2"/>
        <v>6.9884131819995918</v>
      </c>
      <c r="L30" s="8">
        <f t="shared" si="3"/>
        <v>11.581359513678144</v>
      </c>
    </row>
    <row r="31" spans="1:12" x14ac:dyDescent="0.3">
      <c r="A31">
        <v>1709642</v>
      </c>
      <c r="B31" t="s">
        <v>40</v>
      </c>
      <c r="C31" s="10">
        <v>28289</v>
      </c>
      <c r="D31" s="11">
        <v>62573</v>
      </c>
      <c r="E31" s="11">
        <v>331486280</v>
      </c>
      <c r="F31" s="11">
        <v>472578911</v>
      </c>
      <c r="G31" s="9">
        <v>0.66339999999999999</v>
      </c>
      <c r="H31" s="27">
        <f t="shared" si="0"/>
        <v>804065191</v>
      </c>
      <c r="I31" s="4">
        <f t="shared" si="1"/>
        <v>28423.245466435717</v>
      </c>
      <c r="J31" s="8">
        <f t="shared" si="4"/>
        <v>10.254962591698215</v>
      </c>
      <c r="K31" s="8">
        <f t="shared" si="2"/>
        <v>10.250228315491283</v>
      </c>
      <c r="L31" s="8">
        <f t="shared" si="3"/>
        <v>11.044089154143165</v>
      </c>
    </row>
    <row r="32" spans="1:12" x14ac:dyDescent="0.3">
      <c r="A32">
        <v>1709759</v>
      </c>
      <c r="B32" t="s">
        <v>41</v>
      </c>
      <c r="C32" s="10">
        <v>620</v>
      </c>
      <c r="D32" s="11">
        <v>79107</v>
      </c>
      <c r="E32" s="11">
        <v>4444534</v>
      </c>
      <c r="F32" s="11">
        <v>18151983</v>
      </c>
      <c r="G32" s="9">
        <v>0</v>
      </c>
      <c r="H32" s="27">
        <f t="shared" si="0"/>
        <v>22596517</v>
      </c>
      <c r="I32" s="4">
        <f t="shared" si="1"/>
        <v>36445.995161290324</v>
      </c>
      <c r="J32" s="8">
        <f t="shared" si="4"/>
        <v>10.503586859282185</v>
      </c>
      <c r="K32" s="8">
        <f t="shared" si="2"/>
        <v>6.4297194780391376</v>
      </c>
      <c r="L32" s="8">
        <f t="shared" si="3"/>
        <v>11.278556645415463</v>
      </c>
    </row>
    <row r="33" spans="1:12" x14ac:dyDescent="0.3">
      <c r="A33">
        <v>1709798</v>
      </c>
      <c r="B33" t="s">
        <v>42</v>
      </c>
      <c r="C33" s="10">
        <v>4088</v>
      </c>
      <c r="D33" s="11">
        <v>46394</v>
      </c>
      <c r="E33" s="11">
        <v>10422960</v>
      </c>
      <c r="F33" s="11">
        <v>42670269</v>
      </c>
      <c r="G33" s="9">
        <v>1</v>
      </c>
      <c r="H33" s="27">
        <f t="shared" si="0"/>
        <v>53093229</v>
      </c>
      <c r="I33" s="4">
        <f t="shared" si="1"/>
        <v>12987.580479452055</v>
      </c>
      <c r="J33" s="8">
        <f t="shared" si="4"/>
        <v>9.4717488320737164</v>
      </c>
      <c r="K33" s="8">
        <f t="shared" si="2"/>
        <v>8.3158111318835406</v>
      </c>
      <c r="L33" s="8">
        <f t="shared" si="3"/>
        <v>10.744925419508215</v>
      </c>
    </row>
    <row r="34" spans="1:12" x14ac:dyDescent="0.3">
      <c r="A34">
        <v>1709980</v>
      </c>
      <c r="B34" t="s">
        <v>43</v>
      </c>
      <c r="C34" s="10">
        <v>10758</v>
      </c>
      <c r="D34" s="11">
        <v>159335</v>
      </c>
      <c r="E34" s="11">
        <v>165137092</v>
      </c>
      <c r="F34" s="11">
        <v>1195171351</v>
      </c>
      <c r="G34" s="9">
        <v>0</v>
      </c>
      <c r="H34" s="27">
        <f t="shared" si="0"/>
        <v>1360308443</v>
      </c>
      <c r="I34" s="4">
        <f t="shared" si="1"/>
        <v>126446.22076594163</v>
      </c>
      <c r="J34" s="8">
        <f t="shared" si="4"/>
        <v>11.747572364470315</v>
      </c>
      <c r="K34" s="8">
        <f t="shared" si="2"/>
        <v>9.2834049428331884</v>
      </c>
      <c r="L34" s="8">
        <f t="shared" si="3"/>
        <v>11.978764183001822</v>
      </c>
    </row>
    <row r="35" spans="1:12" x14ac:dyDescent="0.3">
      <c r="A35">
        <v>1710487</v>
      </c>
      <c r="B35" t="s">
        <v>44</v>
      </c>
      <c r="C35" s="10">
        <v>35913</v>
      </c>
      <c r="D35" s="11">
        <v>44456</v>
      </c>
      <c r="E35" s="11">
        <v>531511478</v>
      </c>
      <c r="F35" s="11">
        <v>353605330</v>
      </c>
      <c r="G35" s="9">
        <v>1</v>
      </c>
      <c r="H35" s="27">
        <f t="shared" si="0"/>
        <v>885116808</v>
      </c>
      <c r="I35" s="4">
        <f t="shared" si="1"/>
        <v>24646.139503800852</v>
      </c>
      <c r="J35" s="8">
        <f t="shared" si="4"/>
        <v>10.112375554783958</v>
      </c>
      <c r="K35" s="8">
        <f t="shared" si="2"/>
        <v>10.48885462591948</v>
      </c>
      <c r="L35" s="8">
        <f t="shared" si="3"/>
        <v>10.702255214959758</v>
      </c>
    </row>
    <row r="36" spans="1:12" x14ac:dyDescent="0.3">
      <c r="A36">
        <v>1710513</v>
      </c>
      <c r="B36" t="s">
        <v>45</v>
      </c>
      <c r="C36" s="10">
        <v>7602</v>
      </c>
      <c r="D36" s="11">
        <v>48092</v>
      </c>
      <c r="E36" s="11">
        <v>71116858</v>
      </c>
      <c r="F36" s="11">
        <v>76830637</v>
      </c>
      <c r="G36" s="9">
        <v>0.55430000000000001</v>
      </c>
      <c r="H36" s="27">
        <f t="shared" si="0"/>
        <v>147947495</v>
      </c>
      <c r="I36" s="4">
        <f t="shared" si="1"/>
        <v>19461.654169955276</v>
      </c>
      <c r="J36" s="8">
        <f t="shared" si="4"/>
        <v>9.8762013557222197</v>
      </c>
      <c r="K36" s="8">
        <f t="shared" si="2"/>
        <v>8.9361666495491949</v>
      </c>
      <c r="L36" s="8">
        <f t="shared" si="3"/>
        <v>10.780871122094799</v>
      </c>
    </row>
    <row r="37" spans="1:12" x14ac:dyDescent="0.3">
      <c r="A37">
        <v>1710906</v>
      </c>
      <c r="B37" t="s">
        <v>46</v>
      </c>
      <c r="C37" s="10">
        <v>11091</v>
      </c>
      <c r="D37" s="11">
        <v>154375</v>
      </c>
      <c r="E37" s="11">
        <v>23456699</v>
      </c>
      <c r="F37" s="11">
        <v>483313963</v>
      </c>
      <c r="G37" s="9">
        <v>0</v>
      </c>
      <c r="H37" s="27">
        <f t="shared" si="0"/>
        <v>506770662</v>
      </c>
      <c r="I37" s="4">
        <f t="shared" si="1"/>
        <v>45692.062212604818</v>
      </c>
      <c r="J37" s="8">
        <f t="shared" si="4"/>
        <v>10.729679868417405</v>
      </c>
      <c r="K37" s="8">
        <f t="shared" si="2"/>
        <v>9.3138892476047417</v>
      </c>
      <c r="L37" s="8">
        <f t="shared" si="3"/>
        <v>11.947139986364379</v>
      </c>
    </row>
    <row r="38" spans="1:12" x14ac:dyDescent="0.3">
      <c r="A38">
        <v>1711332</v>
      </c>
      <c r="B38" t="s">
        <v>47</v>
      </c>
      <c r="C38" s="10">
        <v>39203</v>
      </c>
      <c r="D38" s="11">
        <v>82062</v>
      </c>
      <c r="E38" s="11">
        <v>709857814</v>
      </c>
      <c r="F38" s="11">
        <v>1331716022</v>
      </c>
      <c r="G38" s="9">
        <v>0.15939999999999999</v>
      </c>
      <c r="H38" s="27">
        <f t="shared" si="0"/>
        <v>2041573836</v>
      </c>
      <c r="I38" s="4">
        <f t="shared" si="1"/>
        <v>52076.979720939722</v>
      </c>
      <c r="J38" s="8">
        <f t="shared" si="4"/>
        <v>10.860478282131274</v>
      </c>
      <c r="K38" s="8">
        <f t="shared" si="2"/>
        <v>10.576508553462482</v>
      </c>
      <c r="L38" s="8">
        <f t="shared" si="3"/>
        <v>11.315230338109606</v>
      </c>
    </row>
    <row r="39" spans="1:12" x14ac:dyDescent="0.3">
      <c r="A39">
        <v>1711358</v>
      </c>
      <c r="B39" t="s">
        <v>48</v>
      </c>
      <c r="C39" s="10">
        <v>37254</v>
      </c>
      <c r="D39" s="11">
        <v>68997</v>
      </c>
      <c r="E39" s="11">
        <v>399261992</v>
      </c>
      <c r="F39" s="11">
        <v>641366396</v>
      </c>
      <c r="G39" s="9">
        <v>0.7389</v>
      </c>
      <c r="H39" s="27">
        <f t="shared" si="0"/>
        <v>1040628388</v>
      </c>
      <c r="I39" s="4">
        <f t="shared" si="1"/>
        <v>27933.333011220271</v>
      </c>
      <c r="J39" s="8">
        <f t="shared" si="4"/>
        <v>10.237575986270571</v>
      </c>
      <c r="K39" s="8">
        <f t="shared" si="2"/>
        <v>10.525514600592947</v>
      </c>
      <c r="L39" s="8">
        <f t="shared" si="3"/>
        <v>11.14181830437332</v>
      </c>
    </row>
    <row r="40" spans="1:12" x14ac:dyDescent="0.3">
      <c r="A40">
        <v>1711592</v>
      </c>
      <c r="B40" t="s">
        <v>49</v>
      </c>
      <c r="C40" s="10">
        <v>18067</v>
      </c>
      <c r="D40" s="11">
        <v>100339</v>
      </c>
      <c r="E40" s="11">
        <v>142982180</v>
      </c>
      <c r="F40" s="11">
        <v>517796156</v>
      </c>
      <c r="G40" s="9">
        <v>0</v>
      </c>
      <c r="H40" s="27">
        <f t="shared" si="0"/>
        <v>660778336</v>
      </c>
      <c r="I40" s="4">
        <f t="shared" si="1"/>
        <v>36573.771849227873</v>
      </c>
      <c r="J40" s="8">
        <f t="shared" si="4"/>
        <v>10.507086646356059</v>
      </c>
      <c r="K40" s="8">
        <f t="shared" si="2"/>
        <v>9.8018423487739277</v>
      </c>
      <c r="L40" s="8">
        <f t="shared" si="3"/>
        <v>11.516309731873374</v>
      </c>
    </row>
    <row r="41" spans="1:12" x14ac:dyDescent="0.3">
      <c r="A41">
        <v>1712476</v>
      </c>
      <c r="B41" t="s">
        <v>50</v>
      </c>
      <c r="C41" s="10">
        <v>13239</v>
      </c>
      <c r="D41" s="11">
        <v>91897</v>
      </c>
      <c r="E41" s="11">
        <v>116195970</v>
      </c>
      <c r="F41" s="11">
        <v>389679690</v>
      </c>
      <c r="G41" s="9">
        <v>0</v>
      </c>
      <c r="H41" s="27">
        <f t="shared" si="0"/>
        <v>505875660</v>
      </c>
      <c r="I41" s="4">
        <f t="shared" si="1"/>
        <v>38211.017448447768</v>
      </c>
      <c r="J41" s="8">
        <f t="shared" si="4"/>
        <v>10.550879167891921</v>
      </c>
      <c r="K41" s="8">
        <f t="shared" si="2"/>
        <v>9.4909222979376562</v>
      </c>
      <c r="L41" s="8">
        <f t="shared" si="3"/>
        <v>11.428423663632492</v>
      </c>
    </row>
    <row r="42" spans="1:12" x14ac:dyDescent="0.3">
      <c r="A42">
        <v>1714000</v>
      </c>
      <c r="B42" t="s">
        <v>51</v>
      </c>
      <c r="C42" s="10">
        <v>2693976</v>
      </c>
      <c r="D42" s="11">
        <v>58247</v>
      </c>
      <c r="E42" s="11">
        <v>30226008249</v>
      </c>
      <c r="F42" s="11">
        <v>87825670349</v>
      </c>
      <c r="G42" s="9">
        <v>0.64339999999999997</v>
      </c>
      <c r="H42" s="27">
        <f t="shared" si="0"/>
        <v>118051678598</v>
      </c>
      <c r="I42" s="4">
        <f t="shared" si="1"/>
        <v>43820.612580809924</v>
      </c>
      <c r="J42" s="8">
        <f t="shared" si="4"/>
        <v>10.687859592531662</v>
      </c>
      <c r="K42" s="8">
        <f t="shared" si="2"/>
        <v>14.806528727226794</v>
      </c>
      <c r="L42" s="8">
        <f t="shared" si="3"/>
        <v>10.972447867955744</v>
      </c>
    </row>
    <row r="43" spans="1:12" x14ac:dyDescent="0.3">
      <c r="A43">
        <v>1714026</v>
      </c>
      <c r="B43" t="s">
        <v>52</v>
      </c>
      <c r="C43" s="10">
        <v>29322</v>
      </c>
      <c r="D43" s="11">
        <v>50186</v>
      </c>
      <c r="E43" s="11">
        <v>195568092</v>
      </c>
      <c r="F43" s="11">
        <v>342743426</v>
      </c>
      <c r="G43" s="9">
        <v>0.80069999999999997</v>
      </c>
      <c r="H43" s="27">
        <f t="shared" si="0"/>
        <v>538311518</v>
      </c>
      <c r="I43" s="4">
        <f t="shared" si="1"/>
        <v>18358.622126730781</v>
      </c>
      <c r="J43" s="8">
        <f t="shared" si="4"/>
        <v>9.817854613794589</v>
      </c>
      <c r="K43" s="8">
        <f t="shared" si="2"/>
        <v>10.286093366498211</v>
      </c>
      <c r="L43" s="8">
        <f t="shared" si="3"/>
        <v>10.823491382322166</v>
      </c>
    </row>
    <row r="44" spans="1:12" x14ac:dyDescent="0.3">
      <c r="A44">
        <v>1714065</v>
      </c>
      <c r="B44" t="s">
        <v>53</v>
      </c>
      <c r="C44" s="10">
        <v>13928</v>
      </c>
      <c r="D44" s="11">
        <v>48886</v>
      </c>
      <c r="E44" s="11">
        <v>326737353</v>
      </c>
      <c r="F44" s="11">
        <v>318357769</v>
      </c>
      <c r="G44" s="9">
        <v>0.55959999999999999</v>
      </c>
      <c r="H44" s="27">
        <f t="shared" si="0"/>
        <v>645095122</v>
      </c>
      <c r="I44" s="4">
        <f t="shared" si="1"/>
        <v>46316.42174037909</v>
      </c>
      <c r="J44" s="8">
        <f t="shared" si="4"/>
        <v>10.743251858407502</v>
      </c>
      <c r="K44" s="8">
        <f t="shared" si="2"/>
        <v>9.5416564814480243</v>
      </c>
      <c r="L44" s="8">
        <f t="shared" si="3"/>
        <v>10.797246335903196</v>
      </c>
    </row>
    <row r="45" spans="1:12" x14ac:dyDescent="0.3">
      <c r="A45">
        <v>1714351</v>
      </c>
      <c r="B45" t="s">
        <v>54</v>
      </c>
      <c r="C45" s="10">
        <v>80796</v>
      </c>
      <c r="D45" s="11">
        <v>49367</v>
      </c>
      <c r="E45" s="11">
        <v>805426206</v>
      </c>
      <c r="F45" s="11">
        <v>625895460</v>
      </c>
      <c r="G45" s="9">
        <v>1</v>
      </c>
      <c r="H45" s="27">
        <f t="shared" si="0"/>
        <v>1431321666</v>
      </c>
      <c r="I45" s="4">
        <f t="shared" si="1"/>
        <v>17715.254047230061</v>
      </c>
      <c r="J45" s="8">
        <f t="shared" si="4"/>
        <v>9.7821813579943768</v>
      </c>
      <c r="K45" s="8">
        <f t="shared" si="2"/>
        <v>11.299682738333281</v>
      </c>
      <c r="L45" s="8">
        <f t="shared" si="3"/>
        <v>10.807037463759448</v>
      </c>
    </row>
    <row r="46" spans="1:12" x14ac:dyDescent="0.3">
      <c r="A46">
        <v>1714572</v>
      </c>
      <c r="B46" t="s">
        <v>55</v>
      </c>
      <c r="C46" s="10">
        <v>8752</v>
      </c>
      <c r="D46" s="11">
        <v>111958</v>
      </c>
      <c r="E46" s="11">
        <v>87678405</v>
      </c>
      <c r="F46" s="11">
        <v>594274371</v>
      </c>
      <c r="G46" s="9">
        <v>0</v>
      </c>
      <c r="H46" s="27">
        <f t="shared" si="0"/>
        <v>681952776</v>
      </c>
      <c r="I46" s="4">
        <f t="shared" si="1"/>
        <v>77919.649908592328</v>
      </c>
      <c r="J46" s="8">
        <f t="shared" si="4"/>
        <v>11.263433445346779</v>
      </c>
      <c r="K46" s="8">
        <f t="shared" si="2"/>
        <v>9.0770375246617618</v>
      </c>
      <c r="L46" s="8">
        <f t="shared" si="3"/>
        <v>11.625879079947149</v>
      </c>
    </row>
    <row r="47" spans="1:12" x14ac:dyDescent="0.3">
      <c r="A47">
        <v>1715170</v>
      </c>
      <c r="B47" t="s">
        <v>56</v>
      </c>
      <c r="C47" s="10">
        <v>5409</v>
      </c>
      <c r="D47" s="11">
        <v>74755</v>
      </c>
      <c r="E47" s="11">
        <v>49172836</v>
      </c>
      <c r="F47" s="11">
        <v>123312165</v>
      </c>
      <c r="G47" s="9">
        <v>0</v>
      </c>
      <c r="H47" s="27">
        <f t="shared" si="0"/>
        <v>172485001</v>
      </c>
      <c r="I47" s="4">
        <f t="shared" si="1"/>
        <v>31888.519319652431</v>
      </c>
      <c r="J47" s="8">
        <f t="shared" si="4"/>
        <v>10.370001328059191</v>
      </c>
      <c r="K47" s="8">
        <f t="shared" si="2"/>
        <v>8.5958195118714276</v>
      </c>
      <c r="L47" s="8">
        <f t="shared" si="3"/>
        <v>11.221971378648028</v>
      </c>
    </row>
    <row r="48" spans="1:12" x14ac:dyDescent="0.3">
      <c r="A48">
        <v>1716691</v>
      </c>
      <c r="B48" t="s">
        <v>57</v>
      </c>
      <c r="C48" s="10">
        <v>16482</v>
      </c>
      <c r="D48" s="11">
        <v>61982</v>
      </c>
      <c r="E48" s="11">
        <v>120472042</v>
      </c>
      <c r="F48" s="11">
        <v>181163680</v>
      </c>
      <c r="G48" s="9">
        <v>0.439</v>
      </c>
      <c r="H48" s="27">
        <f t="shared" si="0"/>
        <v>301635722</v>
      </c>
      <c r="I48" s="4">
        <f t="shared" si="1"/>
        <v>18300.917485742022</v>
      </c>
      <c r="J48" s="8">
        <f t="shared" si="4"/>
        <v>9.8147064734056499</v>
      </c>
      <c r="K48" s="8">
        <f t="shared" si="2"/>
        <v>9.7100241553233282</v>
      </c>
      <c r="L48" s="8">
        <f t="shared" si="3"/>
        <v>11.034599299294824</v>
      </c>
    </row>
    <row r="49" spans="1:12" x14ac:dyDescent="0.3">
      <c r="A49">
        <v>1716873</v>
      </c>
      <c r="B49" t="s">
        <v>58</v>
      </c>
      <c r="C49" s="10">
        <v>5933</v>
      </c>
      <c r="D49" s="11">
        <v>60833</v>
      </c>
      <c r="E49" s="11">
        <v>721487650</v>
      </c>
      <c r="F49" s="11">
        <v>308304385</v>
      </c>
      <c r="G49" s="9">
        <v>0</v>
      </c>
      <c r="H49" s="27">
        <f t="shared" si="0"/>
        <v>1029792035</v>
      </c>
      <c r="I49" s="4">
        <f t="shared" si="1"/>
        <v>173570.20647227371</v>
      </c>
      <c r="J49" s="8">
        <f t="shared" si="4"/>
        <v>12.064337444776205</v>
      </c>
      <c r="K49" s="8">
        <f t="shared" si="2"/>
        <v>8.6882852662586441</v>
      </c>
      <c r="L49" s="8">
        <f t="shared" si="3"/>
        <v>11.015887683869506</v>
      </c>
    </row>
    <row r="50" spans="1:12" x14ac:dyDescent="0.3">
      <c r="A50">
        <v>1717458</v>
      </c>
      <c r="B50" t="s">
        <v>59</v>
      </c>
      <c r="C50" s="10">
        <v>20376</v>
      </c>
      <c r="D50" s="11">
        <v>56616</v>
      </c>
      <c r="E50" s="11">
        <v>230448654</v>
      </c>
      <c r="F50" s="11">
        <v>398393372</v>
      </c>
      <c r="G50" s="9">
        <v>0</v>
      </c>
      <c r="H50" s="27">
        <f t="shared" si="0"/>
        <v>628842026</v>
      </c>
      <c r="I50" s="4">
        <f t="shared" si="1"/>
        <v>30861.89762465646</v>
      </c>
      <c r="J50" s="8">
        <f t="shared" si="4"/>
        <v>10.337277615428333</v>
      </c>
      <c r="K50" s="8">
        <f t="shared" si="2"/>
        <v>9.9221130166592921</v>
      </c>
      <c r="L50" s="8">
        <f t="shared" si="3"/>
        <v>10.94404690975562</v>
      </c>
    </row>
    <row r="51" spans="1:12" x14ac:dyDescent="0.3">
      <c r="A51">
        <v>1717497</v>
      </c>
      <c r="B51" t="s">
        <v>60</v>
      </c>
      <c r="C51" s="10">
        <v>10706</v>
      </c>
      <c r="D51" s="11">
        <v>61132</v>
      </c>
      <c r="E51" s="11">
        <v>435378957</v>
      </c>
      <c r="F51" s="11">
        <v>327193249</v>
      </c>
      <c r="G51" s="9">
        <v>0.14649999999999999</v>
      </c>
      <c r="H51" s="27">
        <f t="shared" si="0"/>
        <v>762572206</v>
      </c>
      <c r="I51" s="4">
        <f t="shared" si="1"/>
        <v>71228.489258359798</v>
      </c>
      <c r="J51" s="8">
        <f t="shared" si="4"/>
        <v>11.173648147402536</v>
      </c>
      <c r="K51" s="8">
        <f t="shared" si="2"/>
        <v>9.2785596109533266</v>
      </c>
      <c r="L51" s="8">
        <f t="shared" si="3"/>
        <v>11.020790739647728</v>
      </c>
    </row>
    <row r="52" spans="1:12" x14ac:dyDescent="0.3">
      <c r="A52">
        <v>1717523</v>
      </c>
      <c r="B52" t="s">
        <v>61</v>
      </c>
      <c r="C52" s="10">
        <v>8023</v>
      </c>
      <c r="D52" s="11">
        <v>79375</v>
      </c>
      <c r="E52" s="11">
        <v>90734088</v>
      </c>
      <c r="F52" s="11">
        <v>150483787</v>
      </c>
      <c r="G52" s="9">
        <v>0</v>
      </c>
      <c r="H52" s="27">
        <f t="shared" si="0"/>
        <v>241217875</v>
      </c>
      <c r="I52" s="4">
        <f t="shared" si="1"/>
        <v>30065.795213760437</v>
      </c>
      <c r="J52" s="8">
        <f t="shared" si="4"/>
        <v>10.311143432941289</v>
      </c>
      <c r="K52" s="8">
        <f t="shared" si="2"/>
        <v>8.9900676957536554</v>
      </c>
      <c r="L52" s="8">
        <f t="shared" si="3"/>
        <v>11.281938736194993</v>
      </c>
    </row>
    <row r="53" spans="1:12" x14ac:dyDescent="0.3">
      <c r="A53">
        <v>1717887</v>
      </c>
      <c r="B53" t="s">
        <v>62</v>
      </c>
      <c r="C53" s="10">
        <v>39829</v>
      </c>
      <c r="D53" s="11">
        <v>87578</v>
      </c>
      <c r="E53" s="11">
        <v>1224192546</v>
      </c>
      <c r="F53" s="11">
        <v>1199910786</v>
      </c>
      <c r="G53" s="9">
        <v>9.5100000000000004E-2</v>
      </c>
      <c r="H53" s="27">
        <f t="shared" si="0"/>
        <v>2424103332</v>
      </c>
      <c r="I53" s="4">
        <f t="shared" si="1"/>
        <v>60862.771648798611</v>
      </c>
      <c r="J53" s="8">
        <f t="shared" si="4"/>
        <v>11.01637696380075</v>
      </c>
      <c r="K53" s="8">
        <f t="shared" si="2"/>
        <v>10.592350569157022</v>
      </c>
      <c r="L53" s="8">
        <f t="shared" si="3"/>
        <v>11.380285103830651</v>
      </c>
    </row>
    <row r="54" spans="1:12" x14ac:dyDescent="0.3">
      <c r="A54">
        <v>1718628</v>
      </c>
      <c r="B54" t="s">
        <v>63</v>
      </c>
      <c r="C54" s="10">
        <v>21628</v>
      </c>
      <c r="D54" s="11">
        <v>96275</v>
      </c>
      <c r="E54" s="11">
        <v>333979021</v>
      </c>
      <c r="F54" s="11">
        <v>932063818</v>
      </c>
      <c r="G54" s="9">
        <v>0</v>
      </c>
      <c r="H54" s="27">
        <f t="shared" si="0"/>
        <v>1266042839</v>
      </c>
      <c r="I54" s="4">
        <f t="shared" si="1"/>
        <v>58537.212825966337</v>
      </c>
      <c r="J54" s="8">
        <f t="shared" si="4"/>
        <v>10.977417947666675</v>
      </c>
      <c r="K54" s="8">
        <f t="shared" si="2"/>
        <v>9.9817440505018951</v>
      </c>
      <c r="L54" s="8">
        <f t="shared" si="3"/>
        <v>11.47496395868311</v>
      </c>
    </row>
    <row r="55" spans="1:12" x14ac:dyDescent="0.3">
      <c r="A55">
        <v>1719083</v>
      </c>
      <c r="B55" t="s">
        <v>64</v>
      </c>
      <c r="C55" s="10">
        <v>4225</v>
      </c>
      <c r="D55" s="11">
        <v>167448</v>
      </c>
      <c r="E55" s="11">
        <v>181997911</v>
      </c>
      <c r="F55" s="11">
        <v>276647964</v>
      </c>
      <c r="G55" s="9">
        <v>0</v>
      </c>
      <c r="H55" s="27">
        <f t="shared" si="0"/>
        <v>458645875</v>
      </c>
      <c r="I55" s="4">
        <f t="shared" si="1"/>
        <v>108555.23668639053</v>
      </c>
      <c r="J55" s="8">
        <f t="shared" si="4"/>
        <v>11.595014416302108</v>
      </c>
      <c r="K55" s="8">
        <f t="shared" si="2"/>
        <v>8.3487745397912736</v>
      </c>
      <c r="L55" s="8">
        <f t="shared" si="3"/>
        <v>12.028428134287182</v>
      </c>
    </row>
    <row r="56" spans="1:12" x14ac:dyDescent="0.3">
      <c r="A56">
        <v>1718992</v>
      </c>
      <c r="B56" t="s">
        <v>65</v>
      </c>
      <c r="C56" s="10">
        <v>18646</v>
      </c>
      <c r="D56" s="11">
        <v>153431</v>
      </c>
      <c r="E56" s="11">
        <v>416268453</v>
      </c>
      <c r="F56" s="11">
        <v>1524116833</v>
      </c>
      <c r="G56" s="9">
        <v>0</v>
      </c>
      <c r="H56" s="27">
        <f t="shared" si="0"/>
        <v>1940385286</v>
      </c>
      <c r="I56" s="4">
        <f t="shared" si="1"/>
        <v>104064.42593585755</v>
      </c>
      <c r="J56" s="8">
        <f t="shared" si="4"/>
        <v>11.552765466477362</v>
      </c>
      <c r="K56" s="8">
        <f t="shared" si="2"/>
        <v>9.8333869248566383</v>
      </c>
      <c r="L56" s="8">
        <f t="shared" si="3"/>
        <v>11.941006233548201</v>
      </c>
    </row>
    <row r="57" spans="1:12" x14ac:dyDescent="0.3">
      <c r="A57">
        <v>1719642</v>
      </c>
      <c r="B57" t="s">
        <v>66</v>
      </c>
      <c r="C57" s="10">
        <v>58899</v>
      </c>
      <c r="D57" s="11">
        <v>69760</v>
      </c>
      <c r="E57" s="11">
        <v>1328720870</v>
      </c>
      <c r="F57" s="11">
        <v>2252496910</v>
      </c>
      <c r="G57" s="9">
        <v>0.1406</v>
      </c>
      <c r="H57" s="27">
        <f t="shared" si="0"/>
        <v>3581217780</v>
      </c>
      <c r="I57" s="4">
        <f t="shared" si="1"/>
        <v>60802.69240564356</v>
      </c>
      <c r="J57" s="8">
        <f t="shared" si="4"/>
        <v>11.015389349961355</v>
      </c>
      <c r="K57" s="8">
        <f t="shared" si="2"/>
        <v>10.98357939156686</v>
      </c>
      <c r="L57" s="8">
        <f t="shared" si="3"/>
        <v>11.152816058582861</v>
      </c>
    </row>
    <row r="58" spans="1:12" x14ac:dyDescent="0.3">
      <c r="A58">
        <v>1719837</v>
      </c>
      <c r="B58" t="s">
        <v>67</v>
      </c>
      <c r="C58" s="10">
        <v>2506</v>
      </c>
      <c r="D58" s="11">
        <v>59934</v>
      </c>
      <c r="E58" s="11">
        <v>18099113</v>
      </c>
      <c r="F58" s="11">
        <v>50256754</v>
      </c>
      <c r="G58" s="9">
        <v>0</v>
      </c>
      <c r="H58" s="27">
        <f t="shared" si="0"/>
        <v>68355867</v>
      </c>
      <c r="I58" s="4">
        <f t="shared" si="1"/>
        <v>27276.882282521947</v>
      </c>
      <c r="J58" s="8">
        <f t="shared" si="4"/>
        <v>10.213794819594968</v>
      </c>
      <c r="K58" s="8">
        <f t="shared" si="2"/>
        <v>7.8264431354560138</v>
      </c>
      <c r="L58" s="8">
        <f t="shared" si="3"/>
        <v>11.000999235760204</v>
      </c>
    </row>
    <row r="59" spans="1:12" x14ac:dyDescent="0.3">
      <c r="A59">
        <v>1720149</v>
      </c>
      <c r="B59" t="s">
        <v>68</v>
      </c>
      <c r="C59" s="10">
        <v>3563</v>
      </c>
      <c r="D59" s="11">
        <v>49668</v>
      </c>
      <c r="E59" s="11">
        <v>27552344</v>
      </c>
      <c r="F59" s="11">
        <v>28398484</v>
      </c>
      <c r="G59" s="9">
        <v>1</v>
      </c>
      <c r="H59" s="27">
        <f t="shared" si="0"/>
        <v>55950828</v>
      </c>
      <c r="I59" s="4">
        <f t="shared" si="1"/>
        <v>15703.291608195341</v>
      </c>
      <c r="J59" s="8">
        <f t="shared" si="4"/>
        <v>9.6616256259344837</v>
      </c>
      <c r="K59" s="8">
        <f t="shared" si="2"/>
        <v>8.1783581656058359</v>
      </c>
      <c r="L59" s="8">
        <f t="shared" si="3"/>
        <v>10.813116141536733</v>
      </c>
    </row>
    <row r="60" spans="1:12" x14ac:dyDescent="0.3">
      <c r="A60">
        <v>1720292</v>
      </c>
      <c r="B60" t="s">
        <v>69</v>
      </c>
      <c r="C60" s="10">
        <v>22348</v>
      </c>
      <c r="D60" s="11">
        <v>46614</v>
      </c>
      <c r="E60" s="11">
        <v>142600150</v>
      </c>
      <c r="F60" s="11">
        <v>189974065</v>
      </c>
      <c r="G60" s="9">
        <v>1</v>
      </c>
      <c r="H60" s="27">
        <f t="shared" si="0"/>
        <v>332574215</v>
      </c>
      <c r="I60" s="4">
        <f t="shared" si="1"/>
        <v>14881.609763737248</v>
      </c>
      <c r="J60" s="8">
        <f t="shared" si="4"/>
        <v>9.6078814855825776</v>
      </c>
      <c r="K60" s="8">
        <f t="shared" si="2"/>
        <v>10.01449211057904</v>
      </c>
      <c r="L60" s="8">
        <f t="shared" si="3"/>
        <v>10.749656204178475</v>
      </c>
    </row>
    <row r="61" spans="1:12" x14ac:dyDescent="0.3">
      <c r="A61">
        <v>1720591</v>
      </c>
      <c r="B61" t="s">
        <v>70</v>
      </c>
      <c r="C61" s="10">
        <v>49057</v>
      </c>
      <c r="D61" s="11">
        <v>94893</v>
      </c>
      <c r="E61" s="11">
        <v>1255000988</v>
      </c>
      <c r="F61" s="11">
        <v>2640739179</v>
      </c>
      <c r="G61" s="9">
        <v>0</v>
      </c>
      <c r="H61" s="27">
        <f t="shared" si="0"/>
        <v>3895740167</v>
      </c>
      <c r="I61" s="4">
        <f t="shared" si="1"/>
        <v>79412.523533848376</v>
      </c>
      <c r="J61" s="8">
        <f t="shared" si="4"/>
        <v>11.282411361924165</v>
      </c>
      <c r="K61" s="8">
        <f t="shared" si="2"/>
        <v>10.800738166330047</v>
      </c>
      <c r="L61" s="8">
        <f t="shared" si="3"/>
        <v>11.460505220022895</v>
      </c>
    </row>
    <row r="62" spans="1:12" x14ac:dyDescent="0.3">
      <c r="A62">
        <v>1721696</v>
      </c>
      <c r="B62" t="s">
        <v>71</v>
      </c>
      <c r="C62" s="10">
        <v>3216</v>
      </c>
      <c r="D62" s="11">
        <v>68490</v>
      </c>
      <c r="E62" s="11">
        <v>155005881</v>
      </c>
      <c r="F62" s="11">
        <v>108311381</v>
      </c>
      <c r="G62" s="9">
        <v>1.15E-2</v>
      </c>
      <c r="H62" s="27">
        <f t="shared" si="0"/>
        <v>263317262</v>
      </c>
      <c r="I62" s="4">
        <f t="shared" si="1"/>
        <v>81877.258084577115</v>
      </c>
      <c r="J62" s="8">
        <f t="shared" si="4"/>
        <v>11.312976552216199</v>
      </c>
      <c r="K62" s="8">
        <f t="shared" si="2"/>
        <v>8.0758936302988573</v>
      </c>
      <c r="L62" s="8">
        <f t="shared" si="3"/>
        <v>11.134443028191951</v>
      </c>
    </row>
    <row r="63" spans="1:12" x14ac:dyDescent="0.3">
      <c r="A63">
        <v>1721904</v>
      </c>
      <c r="B63" t="s">
        <v>72</v>
      </c>
      <c r="C63" s="10">
        <v>1497</v>
      </c>
      <c r="D63" s="11">
        <v>56667</v>
      </c>
      <c r="E63" s="11">
        <v>4710199</v>
      </c>
      <c r="F63" s="11">
        <v>22295547</v>
      </c>
      <c r="G63" s="9">
        <v>0</v>
      </c>
      <c r="H63" s="27">
        <f t="shared" si="0"/>
        <v>27005746</v>
      </c>
      <c r="I63" s="4">
        <f t="shared" si="1"/>
        <v>18039.910487641951</v>
      </c>
      <c r="J63" s="8">
        <f t="shared" si="4"/>
        <v>9.80034183172193</v>
      </c>
      <c r="K63" s="8">
        <f t="shared" si="2"/>
        <v>7.3112183844196288</v>
      </c>
      <c r="L63" s="8">
        <f t="shared" si="3"/>
        <v>10.944947309699929</v>
      </c>
    </row>
    <row r="64" spans="1:12" x14ac:dyDescent="0.3">
      <c r="A64">
        <v>1722931</v>
      </c>
      <c r="B64" t="s">
        <v>73</v>
      </c>
      <c r="C64" s="10">
        <v>5997</v>
      </c>
      <c r="D64" s="11">
        <v>104563</v>
      </c>
      <c r="E64" s="11">
        <v>102910351</v>
      </c>
      <c r="F64" s="11">
        <v>194737921</v>
      </c>
      <c r="G64" s="9">
        <v>0</v>
      </c>
      <c r="H64" s="27">
        <f t="shared" si="0"/>
        <v>297648272</v>
      </c>
      <c r="I64" s="4">
        <f t="shared" si="1"/>
        <v>49632.861764215442</v>
      </c>
      <c r="J64" s="8">
        <f t="shared" si="4"/>
        <v>10.812408428902081</v>
      </c>
      <c r="K64" s="8">
        <f t="shared" si="2"/>
        <v>8.6990146231685106</v>
      </c>
      <c r="L64" s="8">
        <f t="shared" si="3"/>
        <v>11.557545039546797</v>
      </c>
    </row>
    <row r="65" spans="1:12" x14ac:dyDescent="0.3">
      <c r="A65">
        <v>1723074</v>
      </c>
      <c r="B65" t="s">
        <v>74</v>
      </c>
      <c r="C65" s="10">
        <v>110849</v>
      </c>
      <c r="D65" s="11">
        <v>69041</v>
      </c>
      <c r="E65" s="11">
        <v>1647171553</v>
      </c>
      <c r="F65" s="11">
        <v>2644524303</v>
      </c>
      <c r="G65" s="9">
        <v>0.59970000000000001</v>
      </c>
      <c r="H65" s="27">
        <f t="shared" si="0"/>
        <v>4291695856</v>
      </c>
      <c r="I65" s="4">
        <f t="shared" si="1"/>
        <v>38716.595151963484</v>
      </c>
      <c r="J65" s="8">
        <f t="shared" si="4"/>
        <v>10.564023602399084</v>
      </c>
      <c r="K65" s="8">
        <f t="shared" si="2"/>
        <v>11.615924193803947</v>
      </c>
      <c r="L65" s="8">
        <f t="shared" si="3"/>
        <v>11.142455810009308</v>
      </c>
    </row>
    <row r="66" spans="1:12" x14ac:dyDescent="0.3">
      <c r="A66">
        <v>1723256</v>
      </c>
      <c r="B66" t="s">
        <v>75</v>
      </c>
      <c r="C66" s="10">
        <v>32400</v>
      </c>
      <c r="D66" s="11">
        <v>81895</v>
      </c>
      <c r="E66" s="11">
        <v>1196098693</v>
      </c>
      <c r="F66" s="11">
        <v>2243624199</v>
      </c>
      <c r="G66" s="9">
        <v>1.9699999999999999E-2</v>
      </c>
      <c r="H66" s="27">
        <f t="shared" ref="H66:H129" si="5">E66+F66</f>
        <v>3439722892</v>
      </c>
      <c r="I66" s="4">
        <f t="shared" ref="I66:I129" si="6">H66/C66</f>
        <v>106164.28679012346</v>
      </c>
      <c r="J66" s="8">
        <f t="shared" si="4"/>
        <v>11.572743048655434</v>
      </c>
      <c r="K66" s="8">
        <f t="shared" ref="K66:K129" si="7">LN(C66)</f>
        <v>10.385913701780421</v>
      </c>
      <c r="L66" s="8">
        <f t="shared" ref="L66:L129" si="8">LN(D66)</f>
        <v>11.31319321791648</v>
      </c>
    </row>
    <row r="67" spans="1:12" x14ac:dyDescent="0.3">
      <c r="A67">
        <v>1723620</v>
      </c>
      <c r="B67" t="s">
        <v>76</v>
      </c>
      <c r="C67" s="10">
        <v>46746</v>
      </c>
      <c r="D67" s="11">
        <v>118609</v>
      </c>
      <c r="E67" s="11">
        <v>1366639433</v>
      </c>
      <c r="F67" s="11">
        <v>2645775754</v>
      </c>
      <c r="G67" s="9">
        <v>0</v>
      </c>
      <c r="H67" s="27">
        <f t="shared" si="5"/>
        <v>4012415187</v>
      </c>
      <c r="I67" s="4">
        <f t="shared" si="6"/>
        <v>85834.406943909635</v>
      </c>
      <c r="J67" s="8">
        <f t="shared" ref="J67:J130" si="9">LN(I67)</f>
        <v>11.360175218423977</v>
      </c>
      <c r="K67" s="8">
        <f t="shared" si="7"/>
        <v>10.752483969558913</v>
      </c>
      <c r="L67" s="8">
        <f t="shared" si="8"/>
        <v>11.683587647995452</v>
      </c>
    </row>
    <row r="68" spans="1:12" x14ac:dyDescent="0.3">
      <c r="A68">
        <v>1723724</v>
      </c>
      <c r="B68" t="s">
        <v>77</v>
      </c>
      <c r="C68" s="10">
        <v>24098</v>
      </c>
      <c r="D68" s="11">
        <v>59963</v>
      </c>
      <c r="E68" s="11">
        <v>152812696</v>
      </c>
      <c r="F68" s="11">
        <v>522591802</v>
      </c>
      <c r="G68" s="9">
        <v>0.41420000000000001</v>
      </c>
      <c r="H68" s="27">
        <f t="shared" si="5"/>
        <v>675404498</v>
      </c>
      <c r="I68" s="4">
        <f t="shared" si="6"/>
        <v>28027.40883060835</v>
      </c>
      <c r="J68" s="8">
        <f t="shared" si="9"/>
        <v>10.240938197167525</v>
      </c>
      <c r="K68" s="8">
        <f t="shared" si="7"/>
        <v>10.089884128483222</v>
      </c>
      <c r="L68" s="8">
        <f t="shared" si="8"/>
        <v>11.001482984320479</v>
      </c>
    </row>
    <row r="69" spans="1:12" x14ac:dyDescent="0.3">
      <c r="A69">
        <v>1723945</v>
      </c>
      <c r="B69" t="s">
        <v>78</v>
      </c>
      <c r="C69" s="10">
        <v>2226</v>
      </c>
      <c r="D69" s="11">
        <v>79054</v>
      </c>
      <c r="E69" s="11">
        <v>7894188</v>
      </c>
      <c r="F69" s="11">
        <v>72984535</v>
      </c>
      <c r="G69" s="9">
        <v>0</v>
      </c>
      <c r="H69" s="27">
        <f t="shared" si="5"/>
        <v>80878723</v>
      </c>
      <c r="I69" s="4">
        <f t="shared" si="6"/>
        <v>36333.658131176999</v>
      </c>
      <c r="J69" s="8">
        <f t="shared" si="9"/>
        <v>10.500499811893407</v>
      </c>
      <c r="K69" s="8">
        <f t="shared" si="7"/>
        <v>7.7079615318354904</v>
      </c>
      <c r="L69" s="8">
        <f t="shared" si="8"/>
        <v>11.277886442242952</v>
      </c>
    </row>
    <row r="70" spans="1:12" x14ac:dyDescent="0.3">
      <c r="A70">
        <v>1724582</v>
      </c>
      <c r="B70" t="s">
        <v>79</v>
      </c>
      <c r="C70" s="10">
        <v>73473</v>
      </c>
      <c r="D70" s="11">
        <v>78904</v>
      </c>
      <c r="E70" s="11">
        <v>1052948775</v>
      </c>
      <c r="F70" s="11">
        <v>3432148547</v>
      </c>
      <c r="G70" s="9">
        <v>8.5900000000000004E-2</v>
      </c>
      <c r="H70" s="27">
        <f t="shared" si="5"/>
        <v>4485097322</v>
      </c>
      <c r="I70" s="4">
        <f t="shared" si="6"/>
        <v>61044.156656186628</v>
      </c>
      <c r="J70" s="8">
        <f t="shared" si="9"/>
        <v>11.019352760890589</v>
      </c>
      <c r="K70" s="8">
        <f t="shared" si="7"/>
        <v>11.204673270773737</v>
      </c>
      <c r="L70" s="8">
        <f t="shared" si="8"/>
        <v>11.275987202633829</v>
      </c>
    </row>
    <row r="71" spans="1:12" x14ac:dyDescent="0.3">
      <c r="A71">
        <v>1724634</v>
      </c>
      <c r="B71" t="s">
        <v>80</v>
      </c>
      <c r="C71" s="10">
        <v>19147</v>
      </c>
      <c r="D71" s="11">
        <v>75657</v>
      </c>
      <c r="E71" s="11">
        <v>583799938</v>
      </c>
      <c r="F71" s="11">
        <v>412176856</v>
      </c>
      <c r="G71" s="9">
        <v>0.25679999999999997</v>
      </c>
      <c r="H71" s="27">
        <f t="shared" si="5"/>
        <v>995976794</v>
      </c>
      <c r="I71" s="4">
        <f t="shared" si="6"/>
        <v>52017.380999634406</v>
      </c>
      <c r="J71" s="8">
        <f t="shared" si="9"/>
        <v>10.859333191707449</v>
      </c>
      <c r="K71" s="8">
        <f t="shared" si="7"/>
        <v>9.8599013243732045</v>
      </c>
      <c r="L71" s="8">
        <f t="shared" si="8"/>
        <v>11.233965246330317</v>
      </c>
    </row>
    <row r="72" spans="1:12" x14ac:dyDescent="0.3">
      <c r="A72">
        <v>1726571</v>
      </c>
      <c r="B72" t="s">
        <v>81</v>
      </c>
      <c r="C72" s="10">
        <v>9155</v>
      </c>
      <c r="D72" s="11">
        <v>115288</v>
      </c>
      <c r="E72" s="11">
        <v>84245098</v>
      </c>
      <c r="F72" s="11">
        <v>221097215</v>
      </c>
      <c r="G72" s="9">
        <v>0</v>
      </c>
      <c r="H72" s="27">
        <f t="shared" si="5"/>
        <v>305342313</v>
      </c>
      <c r="I72" s="4">
        <f t="shared" si="6"/>
        <v>33352.519169852538</v>
      </c>
      <c r="J72" s="8">
        <f t="shared" si="9"/>
        <v>10.414888585817883</v>
      </c>
      <c r="K72" s="8">
        <f t="shared" si="7"/>
        <v>9.1220554571086119</v>
      </c>
      <c r="L72" s="8">
        <f t="shared" si="8"/>
        <v>11.655188624518198</v>
      </c>
    </row>
    <row r="73" spans="1:12" x14ac:dyDescent="0.3">
      <c r="A73">
        <v>1726710</v>
      </c>
      <c r="B73" t="s">
        <v>82</v>
      </c>
      <c r="C73" s="10">
        <v>2682</v>
      </c>
      <c r="D73" s="11">
        <v>34167</v>
      </c>
      <c r="E73" s="11">
        <v>9038914</v>
      </c>
      <c r="F73" s="11">
        <v>11200289</v>
      </c>
      <c r="G73" s="9">
        <v>1</v>
      </c>
      <c r="H73" s="27">
        <f t="shared" si="5"/>
        <v>20239203</v>
      </c>
      <c r="I73" s="4">
        <f t="shared" si="6"/>
        <v>7546.3098434004478</v>
      </c>
      <c r="J73" s="8">
        <f t="shared" si="9"/>
        <v>8.928813960296246</v>
      </c>
      <c r="K73" s="8">
        <f t="shared" si="7"/>
        <v>7.8943180638416237</v>
      </c>
      <c r="L73" s="8">
        <f t="shared" si="8"/>
        <v>10.43901554494246</v>
      </c>
    </row>
    <row r="74" spans="1:12" x14ac:dyDescent="0.3">
      <c r="A74">
        <v>1726935</v>
      </c>
      <c r="B74" t="s">
        <v>83</v>
      </c>
      <c r="C74" s="10">
        <v>13704</v>
      </c>
      <c r="D74" s="11">
        <v>62664</v>
      </c>
      <c r="E74" s="11">
        <v>354140205</v>
      </c>
      <c r="F74" s="11">
        <v>353567531</v>
      </c>
      <c r="G74" s="9">
        <v>0</v>
      </c>
      <c r="H74" s="27">
        <f t="shared" si="5"/>
        <v>707707736</v>
      </c>
      <c r="I74" s="4">
        <f t="shared" si="6"/>
        <v>51642.420899007586</v>
      </c>
      <c r="J74" s="8">
        <f t="shared" si="9"/>
        <v>10.852098724167844</v>
      </c>
      <c r="K74" s="8">
        <f t="shared" si="7"/>
        <v>9.5254430400039567</v>
      </c>
      <c r="L74" s="8">
        <f t="shared" si="8"/>
        <v>11.045542399047074</v>
      </c>
    </row>
    <row r="75" spans="1:12" x14ac:dyDescent="0.3">
      <c r="A75">
        <v>1726987</v>
      </c>
      <c r="B75" t="s">
        <v>84</v>
      </c>
      <c r="C75" s="10">
        <v>666</v>
      </c>
      <c r="D75" s="11">
        <v>76250</v>
      </c>
      <c r="E75" s="11">
        <v>52805680</v>
      </c>
      <c r="F75" s="11">
        <v>58826887</v>
      </c>
      <c r="G75" s="9">
        <v>0</v>
      </c>
      <c r="H75" s="27">
        <f t="shared" si="5"/>
        <v>111632567</v>
      </c>
      <c r="I75" s="4">
        <f t="shared" si="6"/>
        <v>167616.46696696695</v>
      </c>
      <c r="J75" s="8">
        <f t="shared" si="9"/>
        <v>12.02943371379663</v>
      </c>
      <c r="K75" s="8">
        <f t="shared" si="7"/>
        <v>6.5012896705403893</v>
      </c>
      <c r="L75" s="8">
        <f t="shared" si="8"/>
        <v>11.241772694469658</v>
      </c>
    </row>
    <row r="76" spans="1:12" x14ac:dyDescent="0.3">
      <c r="A76">
        <v>1727442</v>
      </c>
      <c r="B76" t="s">
        <v>85</v>
      </c>
      <c r="C76" s="10">
        <v>10451</v>
      </c>
      <c r="D76" s="11">
        <v>60230</v>
      </c>
      <c r="E76" s="11">
        <v>317984337</v>
      </c>
      <c r="F76" s="11">
        <v>309476693</v>
      </c>
      <c r="G76" s="9">
        <v>0</v>
      </c>
      <c r="H76" s="27">
        <f t="shared" si="5"/>
        <v>627461030</v>
      </c>
      <c r="I76" s="4">
        <f t="shared" si="6"/>
        <v>60038.37240455459</v>
      </c>
      <c r="J76" s="8">
        <f t="shared" si="9"/>
        <v>11.002739176861544</v>
      </c>
      <c r="K76" s="8">
        <f t="shared" si="7"/>
        <v>9.2544529465945029</v>
      </c>
      <c r="L76" s="8">
        <f t="shared" si="8"/>
        <v>11.005925846037767</v>
      </c>
    </row>
    <row r="77" spans="1:12" x14ac:dyDescent="0.3">
      <c r="A77">
        <v>1727533</v>
      </c>
      <c r="B77" t="s">
        <v>86</v>
      </c>
      <c r="C77" s="10">
        <v>4573</v>
      </c>
      <c r="D77" s="11">
        <v>112917</v>
      </c>
      <c r="E77" s="11">
        <v>59554532</v>
      </c>
      <c r="F77" s="11">
        <v>146828327</v>
      </c>
      <c r="G77" s="9">
        <v>0</v>
      </c>
      <c r="H77" s="27">
        <f t="shared" si="5"/>
        <v>206382859</v>
      </c>
      <c r="I77" s="4">
        <f t="shared" si="6"/>
        <v>45130.736715504048</v>
      </c>
      <c r="J77" s="8">
        <f t="shared" si="9"/>
        <v>10.717318816984374</v>
      </c>
      <c r="K77" s="8">
        <f t="shared" si="7"/>
        <v>8.4279247236580552</v>
      </c>
      <c r="L77" s="8">
        <f t="shared" si="8"/>
        <v>11.634408314533101</v>
      </c>
    </row>
    <row r="78" spans="1:12" x14ac:dyDescent="0.3">
      <c r="A78">
        <v>1727624</v>
      </c>
      <c r="B78" t="s">
        <v>87</v>
      </c>
      <c r="C78" s="10">
        <v>19373</v>
      </c>
      <c r="D78" s="11">
        <v>139145</v>
      </c>
      <c r="E78" s="11">
        <v>588492411</v>
      </c>
      <c r="F78" s="11">
        <v>927605291</v>
      </c>
      <c r="G78" s="9">
        <v>0</v>
      </c>
      <c r="H78" s="27">
        <f t="shared" si="5"/>
        <v>1516097702</v>
      </c>
      <c r="I78" s="4">
        <f t="shared" si="6"/>
        <v>78258.28224849017</v>
      </c>
      <c r="J78" s="8">
        <f t="shared" si="9"/>
        <v>11.267769946232564</v>
      </c>
      <c r="K78" s="8">
        <f t="shared" si="7"/>
        <v>9.8716356230869451</v>
      </c>
      <c r="L78" s="8">
        <f t="shared" si="8"/>
        <v>11.843271833861451</v>
      </c>
    </row>
    <row r="79" spans="1:12" x14ac:dyDescent="0.3">
      <c r="A79">
        <v>1727702</v>
      </c>
      <c r="B79" t="s">
        <v>88</v>
      </c>
      <c r="C79" s="10">
        <v>17627</v>
      </c>
      <c r="D79" s="11">
        <v>63971</v>
      </c>
      <c r="E79" s="11">
        <v>219414714</v>
      </c>
      <c r="F79" s="11">
        <v>828461628</v>
      </c>
      <c r="G79" s="9">
        <v>8.6300000000000002E-2</v>
      </c>
      <c r="H79" s="27">
        <f t="shared" si="5"/>
        <v>1047876342</v>
      </c>
      <c r="I79" s="4">
        <f t="shared" si="6"/>
        <v>59447.231065978325</v>
      </c>
      <c r="J79" s="8">
        <f t="shared" si="9"/>
        <v>10.992844325188626</v>
      </c>
      <c r="K79" s="8">
        <f t="shared" si="7"/>
        <v>9.7771870964199543</v>
      </c>
      <c r="L79" s="8">
        <f t="shared" si="8"/>
        <v>11.066185134649654</v>
      </c>
    </row>
    <row r="80" spans="1:12" x14ac:dyDescent="0.3">
      <c r="A80">
        <v>1728872</v>
      </c>
      <c r="B80" t="s">
        <v>89</v>
      </c>
      <c r="C80" s="10">
        <v>21809</v>
      </c>
      <c r="D80" s="11">
        <v>111916</v>
      </c>
      <c r="E80" s="11">
        <v>523498606</v>
      </c>
      <c r="F80" s="11">
        <v>1072241774</v>
      </c>
      <c r="G80" s="9">
        <v>0</v>
      </c>
      <c r="H80" s="27">
        <f t="shared" si="5"/>
        <v>1595740380</v>
      </c>
      <c r="I80" s="4">
        <f t="shared" si="6"/>
        <v>73168.892658993995</v>
      </c>
      <c r="J80" s="8">
        <f t="shared" si="9"/>
        <v>11.200525645951805</v>
      </c>
      <c r="K80" s="8">
        <f t="shared" si="7"/>
        <v>9.9900780076172264</v>
      </c>
      <c r="L80" s="8">
        <f t="shared" si="8"/>
        <v>11.625503868886527</v>
      </c>
    </row>
    <row r="81" spans="1:12" x14ac:dyDescent="0.3">
      <c r="A81">
        <v>1729171</v>
      </c>
      <c r="B81" t="s">
        <v>90</v>
      </c>
      <c r="C81" s="10">
        <v>8076</v>
      </c>
      <c r="D81" s="11">
        <v>97135</v>
      </c>
      <c r="E81" s="11">
        <v>28620925</v>
      </c>
      <c r="F81" s="11">
        <v>228395476</v>
      </c>
      <c r="G81" s="9">
        <v>0</v>
      </c>
      <c r="H81" s="27">
        <f t="shared" si="5"/>
        <v>257016401</v>
      </c>
      <c r="I81" s="4">
        <f t="shared" si="6"/>
        <v>31824.715329370974</v>
      </c>
      <c r="J81" s="8">
        <f t="shared" si="9"/>
        <v>10.367998478511163</v>
      </c>
      <c r="K81" s="8">
        <f t="shared" si="7"/>
        <v>8.9966519794327287</v>
      </c>
      <c r="L81" s="8">
        <f t="shared" si="8"/>
        <v>11.483857042472881</v>
      </c>
    </row>
    <row r="82" spans="1:12" x14ac:dyDescent="0.3">
      <c r="A82">
        <v>1729756</v>
      </c>
      <c r="B82" t="s">
        <v>91</v>
      </c>
      <c r="C82" s="10">
        <v>27714</v>
      </c>
      <c r="D82" s="11">
        <v>110678</v>
      </c>
      <c r="E82" s="11">
        <v>357178855</v>
      </c>
      <c r="F82" s="11">
        <v>1513681682</v>
      </c>
      <c r="G82" s="9">
        <v>7.9699999999999993E-2</v>
      </c>
      <c r="H82" s="27">
        <f t="shared" si="5"/>
        <v>1870860537</v>
      </c>
      <c r="I82" s="4">
        <f t="shared" si="6"/>
        <v>67505.973046113882</v>
      </c>
      <c r="J82" s="8">
        <f t="shared" si="9"/>
        <v>11.119971362517708</v>
      </c>
      <c r="K82" s="8">
        <f t="shared" si="7"/>
        <v>10.22969297965866</v>
      </c>
      <c r="L82" s="8">
        <f t="shared" si="8"/>
        <v>11.61438036362556</v>
      </c>
    </row>
    <row r="83" spans="1:12" x14ac:dyDescent="0.3">
      <c r="A83">
        <v>1729652</v>
      </c>
      <c r="B83" t="s">
        <v>92</v>
      </c>
      <c r="C83" s="10">
        <v>8826</v>
      </c>
      <c r="D83" s="11">
        <v>248851</v>
      </c>
      <c r="E83" s="11">
        <v>195923163</v>
      </c>
      <c r="F83" s="11">
        <v>970461640</v>
      </c>
      <c r="G83" s="9">
        <v>0</v>
      </c>
      <c r="H83" s="27">
        <f t="shared" si="5"/>
        <v>1166384803</v>
      </c>
      <c r="I83" s="4">
        <f t="shared" si="6"/>
        <v>132153.27475640154</v>
      </c>
      <c r="J83" s="8">
        <f t="shared" si="9"/>
        <v>11.791717700326245</v>
      </c>
      <c r="K83" s="8">
        <f t="shared" si="7"/>
        <v>9.0854571898294925</v>
      </c>
      <c r="L83" s="8">
        <f t="shared" si="8"/>
        <v>12.424609602763658</v>
      </c>
    </row>
    <row r="84" spans="1:12" x14ac:dyDescent="0.3">
      <c r="A84">
        <v>1729730</v>
      </c>
      <c r="B84" t="s">
        <v>93</v>
      </c>
      <c r="C84" s="10">
        <v>33617</v>
      </c>
      <c r="D84" s="11">
        <v>68495</v>
      </c>
      <c r="E84" s="11">
        <v>797937024</v>
      </c>
      <c r="F84" s="11">
        <v>751406632</v>
      </c>
      <c r="G84" s="9">
        <v>0.34200000000000003</v>
      </c>
      <c r="H84" s="27">
        <f t="shared" si="5"/>
        <v>1549343656</v>
      </c>
      <c r="I84" s="4">
        <f t="shared" si="6"/>
        <v>46088.099949430347</v>
      </c>
      <c r="J84" s="8">
        <f t="shared" si="9"/>
        <v>10.73831006007482</v>
      </c>
      <c r="K84" s="8">
        <f t="shared" si="7"/>
        <v>10.422787170381499</v>
      </c>
      <c r="L84" s="8">
        <f t="shared" si="8"/>
        <v>11.134516028885489</v>
      </c>
    </row>
    <row r="85" spans="1:12" x14ac:dyDescent="0.3">
      <c r="A85">
        <v>1729938</v>
      </c>
      <c r="B85" t="s">
        <v>94</v>
      </c>
      <c r="C85" s="10">
        <v>47308</v>
      </c>
      <c r="D85" s="11">
        <v>115198</v>
      </c>
      <c r="E85" s="11">
        <v>1792857410</v>
      </c>
      <c r="F85" s="11">
        <v>2812363119</v>
      </c>
      <c r="G85" s="9">
        <v>6.7299999999999999E-2</v>
      </c>
      <c r="H85" s="27">
        <f t="shared" si="5"/>
        <v>4605220529</v>
      </c>
      <c r="I85" s="4">
        <f t="shared" si="6"/>
        <v>97345.491861841554</v>
      </c>
      <c r="J85" s="8">
        <f t="shared" si="9"/>
        <v>11.48602170116969</v>
      </c>
      <c r="K85" s="8">
        <f t="shared" si="7"/>
        <v>10.764434693371008</v>
      </c>
      <c r="L85" s="8">
        <f t="shared" si="8"/>
        <v>11.654407665982111</v>
      </c>
    </row>
    <row r="86" spans="1:12" x14ac:dyDescent="0.3">
      <c r="A86">
        <v>1730029</v>
      </c>
      <c r="B86" t="s">
        <v>95</v>
      </c>
      <c r="C86" s="10">
        <v>8715</v>
      </c>
      <c r="D86" s="11">
        <v>67554</v>
      </c>
      <c r="E86" s="11">
        <v>54912078</v>
      </c>
      <c r="F86" s="11">
        <v>97479482</v>
      </c>
      <c r="G86" s="9">
        <v>0.36649999999999999</v>
      </c>
      <c r="H86" s="27">
        <f t="shared" si="5"/>
        <v>152391560</v>
      </c>
      <c r="I86" s="4">
        <f t="shared" si="6"/>
        <v>17486.122776821572</v>
      </c>
      <c r="J86" s="8">
        <f t="shared" si="9"/>
        <v>9.7691628611517096</v>
      </c>
      <c r="K86" s="8">
        <f t="shared" si="7"/>
        <v>9.0728009579541204</v>
      </c>
      <c r="L86" s="8">
        <f t="shared" si="8"/>
        <v>11.120682557031186</v>
      </c>
    </row>
    <row r="87" spans="1:12" x14ac:dyDescent="0.3">
      <c r="A87">
        <v>1730120</v>
      </c>
      <c r="B87" t="s">
        <v>96</v>
      </c>
      <c r="C87" s="10">
        <v>756</v>
      </c>
      <c r="D87" s="11">
        <v>48750</v>
      </c>
      <c r="E87" s="11">
        <v>155712</v>
      </c>
      <c r="F87" s="11">
        <v>6429840</v>
      </c>
      <c r="G87" s="9">
        <v>0</v>
      </c>
      <c r="H87" s="27">
        <f t="shared" si="5"/>
        <v>6585552</v>
      </c>
      <c r="I87" s="4">
        <f t="shared" si="6"/>
        <v>8711.0476190476184</v>
      </c>
      <c r="J87" s="8">
        <f t="shared" si="9"/>
        <v>9.0723473403459796</v>
      </c>
      <c r="K87" s="8">
        <f t="shared" si="7"/>
        <v>6.6280413761795334</v>
      </c>
      <c r="L87" s="8">
        <f t="shared" si="8"/>
        <v>10.794460476425993</v>
      </c>
    </row>
    <row r="88" spans="1:12" x14ac:dyDescent="0.3">
      <c r="A88">
        <v>1730328</v>
      </c>
      <c r="B88" t="s">
        <v>97</v>
      </c>
      <c r="C88" s="10">
        <v>493</v>
      </c>
      <c r="D88" s="11">
        <v>237750</v>
      </c>
      <c r="E88" s="11">
        <v>5089635</v>
      </c>
      <c r="F88" s="11">
        <v>44627385</v>
      </c>
      <c r="G88" s="9">
        <v>0</v>
      </c>
      <c r="H88" s="27">
        <f t="shared" si="5"/>
        <v>49717020</v>
      </c>
      <c r="I88" s="4">
        <f t="shared" si="6"/>
        <v>100845.88235294117</v>
      </c>
      <c r="J88" s="8">
        <f t="shared" si="9"/>
        <v>11.521348713128301</v>
      </c>
      <c r="K88" s="8">
        <f t="shared" si="7"/>
        <v>6.2005091740426899</v>
      </c>
      <c r="L88" s="8">
        <f t="shared" si="8"/>
        <v>12.378974980407637</v>
      </c>
    </row>
    <row r="89" spans="1:12" x14ac:dyDescent="0.3">
      <c r="A89">
        <v>1731121</v>
      </c>
      <c r="B89" t="s">
        <v>98</v>
      </c>
      <c r="C89" s="10">
        <v>20725</v>
      </c>
      <c r="D89" s="11">
        <v>97265</v>
      </c>
      <c r="E89" s="11">
        <v>216671534</v>
      </c>
      <c r="F89" s="11">
        <v>599525768</v>
      </c>
      <c r="G89" s="9">
        <v>0.17699999999999999</v>
      </c>
      <c r="H89" s="27">
        <f t="shared" si="5"/>
        <v>816197302</v>
      </c>
      <c r="I89" s="4">
        <f t="shared" si="6"/>
        <v>39382.258238841976</v>
      </c>
      <c r="J89" s="8">
        <f t="shared" si="9"/>
        <v>10.581070695364659</v>
      </c>
      <c r="K89" s="8">
        <f t="shared" si="7"/>
        <v>9.9390959800034953</v>
      </c>
      <c r="L89" s="8">
        <f t="shared" si="8"/>
        <v>11.485194491231917</v>
      </c>
    </row>
    <row r="90" spans="1:12" x14ac:dyDescent="0.3">
      <c r="A90">
        <v>1731446</v>
      </c>
      <c r="B90" t="s">
        <v>99</v>
      </c>
      <c r="C90" s="10">
        <v>3897</v>
      </c>
      <c r="D90" s="11">
        <v>165625</v>
      </c>
      <c r="E90" s="11">
        <v>53574392</v>
      </c>
      <c r="F90" s="11">
        <v>279993622</v>
      </c>
      <c r="G90" s="9">
        <v>0</v>
      </c>
      <c r="H90" s="27">
        <f t="shared" si="5"/>
        <v>333568014</v>
      </c>
      <c r="I90" s="4">
        <f t="shared" si="6"/>
        <v>85596.103156274054</v>
      </c>
      <c r="J90" s="8">
        <f t="shared" si="9"/>
        <v>11.357395037218287</v>
      </c>
      <c r="K90" s="8">
        <f t="shared" si="7"/>
        <v>8.2679623053387097</v>
      </c>
      <c r="L90" s="8">
        <f t="shared" si="8"/>
        <v>12.017481475722624</v>
      </c>
    </row>
    <row r="91" spans="1:12" x14ac:dyDescent="0.3">
      <c r="A91">
        <v>1731667</v>
      </c>
      <c r="B91" t="s">
        <v>100</v>
      </c>
      <c r="C91" s="10">
        <v>226</v>
      </c>
      <c r="D91" s="11">
        <v>98750</v>
      </c>
      <c r="E91" s="11">
        <v>324449</v>
      </c>
      <c r="F91" s="11">
        <v>9393231</v>
      </c>
      <c r="G91" s="9">
        <v>0</v>
      </c>
      <c r="H91" s="27">
        <f t="shared" si="5"/>
        <v>9717680</v>
      </c>
      <c r="I91" s="4">
        <f t="shared" si="6"/>
        <v>42998.58407079646</v>
      </c>
      <c r="J91" s="8">
        <f t="shared" si="9"/>
        <v>10.668922465547412</v>
      </c>
      <c r="K91" s="8">
        <f t="shared" si="7"/>
        <v>5.4205349992722862</v>
      </c>
      <c r="L91" s="8">
        <f t="shared" si="8"/>
        <v>11.500346682763368</v>
      </c>
    </row>
    <row r="92" spans="1:12" x14ac:dyDescent="0.3">
      <c r="A92">
        <v>1732018</v>
      </c>
      <c r="B92" t="s">
        <v>101</v>
      </c>
      <c r="C92" s="10">
        <v>30378</v>
      </c>
      <c r="D92" s="11">
        <v>96104</v>
      </c>
      <c r="E92" s="11">
        <v>1268083328</v>
      </c>
      <c r="F92" s="11">
        <v>1190068676</v>
      </c>
      <c r="G92" s="9">
        <v>1E-3</v>
      </c>
      <c r="H92" s="27">
        <f t="shared" si="5"/>
        <v>2458152004</v>
      </c>
      <c r="I92" s="4">
        <f t="shared" si="6"/>
        <v>80918.822963987099</v>
      </c>
      <c r="J92" s="8">
        <f t="shared" si="9"/>
        <v>11.301201745500993</v>
      </c>
      <c r="K92" s="8">
        <f t="shared" si="7"/>
        <v>10.321473941197965</v>
      </c>
      <c r="L92" s="8">
        <f t="shared" si="8"/>
        <v>11.473186217401212</v>
      </c>
    </row>
    <row r="93" spans="1:12" x14ac:dyDescent="0.3">
      <c r="A93">
        <v>1732200</v>
      </c>
      <c r="B93" t="s">
        <v>102</v>
      </c>
      <c r="C93" s="10">
        <v>3557</v>
      </c>
      <c r="D93" s="11">
        <v>90931</v>
      </c>
      <c r="E93" s="11">
        <v>37760752</v>
      </c>
      <c r="F93" s="11">
        <v>73768285</v>
      </c>
      <c r="G93" s="9">
        <v>0.40410000000000001</v>
      </c>
      <c r="H93" s="27">
        <f t="shared" si="5"/>
        <v>111529037</v>
      </c>
      <c r="I93" s="4">
        <f t="shared" si="6"/>
        <v>31354.803767219568</v>
      </c>
      <c r="J93" s="8">
        <f t="shared" si="9"/>
        <v>10.353122764536856</v>
      </c>
      <c r="K93" s="8">
        <f t="shared" si="7"/>
        <v>8.1766727719484553</v>
      </c>
      <c r="L93" s="8">
        <f t="shared" si="8"/>
        <v>11.417856256130069</v>
      </c>
    </row>
    <row r="94" spans="1:12" x14ac:dyDescent="0.3">
      <c r="A94">
        <v>1732525</v>
      </c>
      <c r="B94" t="s">
        <v>103</v>
      </c>
      <c r="C94" s="10">
        <v>6251</v>
      </c>
      <c r="D94" s="11">
        <v>100809</v>
      </c>
      <c r="E94" s="11">
        <v>78394690</v>
      </c>
      <c r="F94" s="11">
        <v>217717309</v>
      </c>
      <c r="G94" s="9">
        <v>0</v>
      </c>
      <c r="H94" s="27">
        <f t="shared" si="5"/>
        <v>296111999</v>
      </c>
      <c r="I94" s="4">
        <f t="shared" si="6"/>
        <v>47370.340585506317</v>
      </c>
      <c r="J94" s="8">
        <f t="shared" si="9"/>
        <v>10.765751585790754</v>
      </c>
      <c r="K94" s="8">
        <f t="shared" si="7"/>
        <v>8.740496729931813</v>
      </c>
      <c r="L94" s="8">
        <f t="shared" si="8"/>
        <v>11.520982916347959</v>
      </c>
    </row>
    <row r="95" spans="1:12" x14ac:dyDescent="0.3">
      <c r="A95">
        <v>1732746</v>
      </c>
      <c r="B95" t="s">
        <v>104</v>
      </c>
      <c r="C95" s="10">
        <v>37426</v>
      </c>
      <c r="D95" s="11">
        <v>76615</v>
      </c>
      <c r="E95" s="11">
        <v>718899250</v>
      </c>
      <c r="F95" s="11">
        <v>712977924</v>
      </c>
      <c r="G95" s="9">
        <v>0.43780000000000002</v>
      </c>
      <c r="H95" s="27">
        <f t="shared" si="5"/>
        <v>1431877174</v>
      </c>
      <c r="I95" s="4">
        <f t="shared" si="6"/>
        <v>38258.88884732539</v>
      </c>
      <c r="J95" s="8">
        <f t="shared" si="9"/>
        <v>10.552131200422105</v>
      </c>
      <c r="K95" s="8">
        <f t="shared" si="7"/>
        <v>10.530120929037734</v>
      </c>
      <c r="L95" s="8">
        <f t="shared" si="8"/>
        <v>11.246548159012276</v>
      </c>
    </row>
    <row r="96" spans="1:12" x14ac:dyDescent="0.3">
      <c r="A96">
        <v>1733331</v>
      </c>
      <c r="B96" t="s">
        <v>105</v>
      </c>
      <c r="C96" s="10">
        <v>9060</v>
      </c>
      <c r="D96" s="11">
        <v>53362</v>
      </c>
      <c r="E96" s="11">
        <v>127725765</v>
      </c>
      <c r="F96" s="11">
        <v>127928093</v>
      </c>
      <c r="G96" s="9">
        <v>0.81869999999999998</v>
      </c>
      <c r="H96" s="27">
        <f t="shared" si="5"/>
        <v>255653858</v>
      </c>
      <c r="I96" s="4">
        <f t="shared" si="6"/>
        <v>28217.865121412804</v>
      </c>
      <c r="J96" s="8">
        <f t="shared" si="9"/>
        <v>10.247710571284042</v>
      </c>
      <c r="K96" s="8">
        <f t="shared" si="7"/>
        <v>9.1116243990370247</v>
      </c>
      <c r="L96" s="8">
        <f t="shared" si="8"/>
        <v>10.884854161146471</v>
      </c>
    </row>
    <row r="97" spans="1:12" x14ac:dyDescent="0.3">
      <c r="A97">
        <v>1733383</v>
      </c>
      <c r="B97" t="s">
        <v>106</v>
      </c>
      <c r="C97" s="10">
        <v>24408</v>
      </c>
      <c r="D97" s="11">
        <v>30306</v>
      </c>
      <c r="E97" s="11">
        <v>122427565</v>
      </c>
      <c r="F97" s="11">
        <v>198408405</v>
      </c>
      <c r="G97" s="9">
        <v>0.99990000000000001</v>
      </c>
      <c r="H97" s="27">
        <f t="shared" si="5"/>
        <v>320835970</v>
      </c>
      <c r="I97" s="4">
        <f t="shared" si="6"/>
        <v>13144.705424451</v>
      </c>
      <c r="J97" s="8">
        <f t="shared" si="9"/>
        <v>9.4837743272096464</v>
      </c>
      <c r="K97" s="8">
        <f t="shared" si="7"/>
        <v>10.102666226396506</v>
      </c>
      <c r="L97" s="8">
        <f t="shared" si="8"/>
        <v>10.319100991696107</v>
      </c>
    </row>
    <row r="98" spans="1:12" x14ac:dyDescent="0.3">
      <c r="A98">
        <v>1733435</v>
      </c>
      <c r="B98" t="s">
        <v>107</v>
      </c>
      <c r="C98" s="10">
        <v>8333</v>
      </c>
      <c r="D98" s="11">
        <v>64523</v>
      </c>
      <c r="E98" s="11">
        <v>202328406</v>
      </c>
      <c r="F98" s="11">
        <v>308533125</v>
      </c>
      <c r="G98" s="9">
        <v>0</v>
      </c>
      <c r="H98" s="27">
        <f t="shared" si="5"/>
        <v>510861531</v>
      </c>
      <c r="I98" s="4">
        <f t="shared" si="6"/>
        <v>61305.835953438138</v>
      </c>
      <c r="J98" s="8">
        <f t="shared" si="9"/>
        <v>11.023630320548367</v>
      </c>
      <c r="K98" s="8">
        <f t="shared" si="7"/>
        <v>9.0279788143822071</v>
      </c>
      <c r="L98" s="8">
        <f t="shared" si="8"/>
        <v>11.07477702836835</v>
      </c>
    </row>
    <row r="99" spans="1:12" x14ac:dyDescent="0.3">
      <c r="A99">
        <v>1733630</v>
      </c>
      <c r="B99" t="s">
        <v>108</v>
      </c>
      <c r="C99" s="10">
        <v>8666</v>
      </c>
      <c r="D99" s="11">
        <v>175795</v>
      </c>
      <c r="E99" s="11">
        <v>14787425</v>
      </c>
      <c r="F99" s="11">
        <v>488268787</v>
      </c>
      <c r="G99" s="9">
        <v>0</v>
      </c>
      <c r="H99" s="27">
        <f t="shared" si="5"/>
        <v>503056212</v>
      </c>
      <c r="I99" s="4">
        <f t="shared" si="6"/>
        <v>58049.412877913688</v>
      </c>
      <c r="J99" s="8">
        <f t="shared" si="9"/>
        <v>10.96904987299933</v>
      </c>
      <c r="K99" s="8">
        <f t="shared" si="7"/>
        <v>9.0671626022998542</v>
      </c>
      <c r="L99" s="8">
        <f t="shared" si="8"/>
        <v>12.077073822418056</v>
      </c>
    </row>
    <row r="100" spans="1:12" x14ac:dyDescent="0.3">
      <c r="A100">
        <v>1733695</v>
      </c>
      <c r="B100" t="s">
        <v>109</v>
      </c>
      <c r="C100" s="10">
        <v>13565</v>
      </c>
      <c r="D100" s="11">
        <v>54347</v>
      </c>
      <c r="E100" s="11">
        <v>71947924</v>
      </c>
      <c r="F100" s="11">
        <v>131111247</v>
      </c>
      <c r="G100" s="9">
        <v>0.6391</v>
      </c>
      <c r="H100" s="27">
        <f t="shared" si="5"/>
        <v>203059171</v>
      </c>
      <c r="I100" s="4">
        <f t="shared" si="6"/>
        <v>14969.345447843716</v>
      </c>
      <c r="J100" s="8">
        <f t="shared" si="9"/>
        <v>9.6137597521988045</v>
      </c>
      <c r="K100" s="8">
        <f t="shared" si="7"/>
        <v>9.5152482250930319</v>
      </c>
      <c r="L100" s="8">
        <f t="shared" si="8"/>
        <v>10.903144693233813</v>
      </c>
    </row>
    <row r="101" spans="1:12" x14ac:dyDescent="0.3">
      <c r="A101">
        <v>1733851</v>
      </c>
      <c r="B101" t="s">
        <v>110</v>
      </c>
      <c r="C101" s="10">
        <v>1183</v>
      </c>
      <c r="D101" s="11">
        <v>65682</v>
      </c>
      <c r="E101" s="11">
        <v>9304262</v>
      </c>
      <c r="F101" s="11">
        <v>24553876</v>
      </c>
      <c r="G101" s="9">
        <v>0</v>
      </c>
      <c r="H101" s="27">
        <f t="shared" si="5"/>
        <v>33858138</v>
      </c>
      <c r="I101" s="4">
        <f t="shared" si="6"/>
        <v>28620.573119188502</v>
      </c>
      <c r="J101" s="8">
        <f t="shared" si="9"/>
        <v>10.261881078038821</v>
      </c>
      <c r="K101" s="8">
        <f t="shared" si="7"/>
        <v>7.0758088639783869</v>
      </c>
      <c r="L101" s="8">
        <f t="shared" si="8"/>
        <v>11.092580194332612</v>
      </c>
    </row>
    <row r="102" spans="1:12" x14ac:dyDescent="0.3">
      <c r="A102">
        <v>1734514</v>
      </c>
      <c r="B102" t="s">
        <v>111</v>
      </c>
      <c r="C102" s="10">
        <v>13710</v>
      </c>
      <c r="D102" s="11">
        <v>65226</v>
      </c>
      <c r="E102" s="11">
        <v>182894368</v>
      </c>
      <c r="F102" s="11">
        <v>289749678</v>
      </c>
      <c r="G102" s="9">
        <v>0.3357</v>
      </c>
      <c r="H102" s="27">
        <f t="shared" si="5"/>
        <v>472644046</v>
      </c>
      <c r="I102" s="4">
        <f t="shared" si="6"/>
        <v>34474.401604668128</v>
      </c>
      <c r="J102" s="8">
        <f t="shared" si="9"/>
        <v>10.44797234514083</v>
      </c>
      <c r="K102" s="8">
        <f t="shared" si="7"/>
        <v>9.5258807725563592</v>
      </c>
      <c r="L102" s="8">
        <f t="shared" si="8"/>
        <v>11.085613441432056</v>
      </c>
    </row>
    <row r="103" spans="1:12" x14ac:dyDescent="0.3">
      <c r="A103">
        <v>1734722</v>
      </c>
      <c r="B103" t="s">
        <v>112</v>
      </c>
      <c r="C103" s="10">
        <v>29515</v>
      </c>
      <c r="D103" s="11">
        <v>150269</v>
      </c>
      <c r="E103" s="11">
        <v>959337537</v>
      </c>
      <c r="F103" s="11">
        <v>2352014644</v>
      </c>
      <c r="G103" s="9">
        <v>2.7000000000000001E-3</v>
      </c>
      <c r="H103" s="27">
        <f t="shared" si="5"/>
        <v>3311352181</v>
      </c>
      <c r="I103" s="4">
        <f t="shared" si="6"/>
        <v>112192.1796035914</v>
      </c>
      <c r="J103" s="8">
        <f t="shared" si="9"/>
        <v>11.62796856913879</v>
      </c>
      <c r="K103" s="8">
        <f t="shared" si="7"/>
        <v>10.29265388767479</v>
      </c>
      <c r="L103" s="8">
        <f t="shared" si="8"/>
        <v>11.920182300309401</v>
      </c>
    </row>
    <row r="104" spans="1:12" x14ac:dyDescent="0.3">
      <c r="A104">
        <v>1734865</v>
      </c>
      <c r="B104" t="s">
        <v>113</v>
      </c>
      <c r="C104" s="10">
        <v>5224</v>
      </c>
      <c r="D104" s="11">
        <v>63388</v>
      </c>
      <c r="E104" s="11">
        <v>62960871</v>
      </c>
      <c r="F104" s="11">
        <v>148565577</v>
      </c>
      <c r="G104" s="9">
        <v>0.98399999999999999</v>
      </c>
      <c r="H104" s="27">
        <f t="shared" si="5"/>
        <v>211526448</v>
      </c>
      <c r="I104" s="4">
        <f t="shared" si="6"/>
        <v>40491.280245022972</v>
      </c>
      <c r="J104" s="8">
        <f t="shared" si="9"/>
        <v>10.608841927321675</v>
      </c>
      <c r="K104" s="8">
        <f t="shared" si="7"/>
        <v>8.5610186709562672</v>
      </c>
      <c r="L104" s="8">
        <f t="shared" si="8"/>
        <v>11.057029848062699</v>
      </c>
    </row>
    <row r="105" spans="1:12" x14ac:dyDescent="0.3">
      <c r="A105">
        <v>1735086</v>
      </c>
      <c r="B105" t="s">
        <v>114</v>
      </c>
      <c r="C105" s="10">
        <v>7933</v>
      </c>
      <c r="D105" s="11">
        <v>57298</v>
      </c>
      <c r="E105" s="11">
        <v>321386830</v>
      </c>
      <c r="F105" s="11">
        <v>213154909</v>
      </c>
      <c r="G105" s="9">
        <v>8.9999999999999998E-4</v>
      </c>
      <c r="H105" s="27">
        <f t="shared" si="5"/>
        <v>534541739</v>
      </c>
      <c r="I105" s="4">
        <f t="shared" si="6"/>
        <v>67382.041976553635</v>
      </c>
      <c r="J105" s="8">
        <f t="shared" si="9"/>
        <v>11.118133821882076</v>
      </c>
      <c r="K105" s="8">
        <f t="shared" si="7"/>
        <v>8.9787865533020028</v>
      </c>
      <c r="L105" s="8">
        <f t="shared" si="8"/>
        <v>10.95602099807971</v>
      </c>
    </row>
    <row r="106" spans="1:12" x14ac:dyDescent="0.3">
      <c r="A106">
        <v>1735307</v>
      </c>
      <c r="B106" t="s">
        <v>115</v>
      </c>
      <c r="C106" s="10">
        <v>17637</v>
      </c>
      <c r="D106" s="11">
        <v>203368</v>
      </c>
      <c r="E106" s="11">
        <v>293612385</v>
      </c>
      <c r="F106" s="11">
        <v>1937172800</v>
      </c>
      <c r="G106" s="9">
        <v>0</v>
      </c>
      <c r="H106" s="27">
        <f t="shared" si="5"/>
        <v>2230785185</v>
      </c>
      <c r="I106" s="4">
        <f t="shared" si="6"/>
        <v>126483.25593921868</v>
      </c>
      <c r="J106" s="8">
        <f t="shared" si="9"/>
        <v>11.747865214271961</v>
      </c>
      <c r="K106" s="8">
        <f t="shared" si="7"/>
        <v>9.777754247070364</v>
      </c>
      <c r="L106" s="8">
        <f t="shared" si="8"/>
        <v>12.222772424752588</v>
      </c>
    </row>
    <row r="107" spans="1:12" x14ac:dyDescent="0.3">
      <c r="A107">
        <v>1735385</v>
      </c>
      <c r="B107" t="s">
        <v>116</v>
      </c>
      <c r="C107" s="10">
        <v>1971</v>
      </c>
      <c r="D107" s="11">
        <v>44722</v>
      </c>
      <c r="E107" s="11">
        <v>584089835</v>
      </c>
      <c r="F107" s="11">
        <v>229358318</v>
      </c>
      <c r="G107" s="9">
        <v>0</v>
      </c>
      <c r="H107" s="27">
        <f t="shared" si="5"/>
        <v>813448153</v>
      </c>
      <c r="I107" s="4">
        <f t="shared" si="6"/>
        <v>412708.34753932012</v>
      </c>
      <c r="J107" s="8">
        <f t="shared" si="9"/>
        <v>12.930496442188213</v>
      </c>
      <c r="K107" s="8">
        <f t="shared" si="7"/>
        <v>7.5862963071527201</v>
      </c>
      <c r="L107" s="8">
        <f t="shared" si="8"/>
        <v>10.708220829548091</v>
      </c>
    </row>
    <row r="108" spans="1:12" x14ac:dyDescent="0.3">
      <c r="A108">
        <v>1735411</v>
      </c>
      <c r="B108" t="s">
        <v>117</v>
      </c>
      <c r="C108" s="10">
        <v>50932</v>
      </c>
      <c r="D108" s="11">
        <v>91917</v>
      </c>
      <c r="E108" s="11">
        <v>764178612</v>
      </c>
      <c r="F108" s="11">
        <v>1585481333</v>
      </c>
      <c r="G108" s="9">
        <v>0.10100000000000001</v>
      </c>
      <c r="H108" s="27">
        <f t="shared" si="5"/>
        <v>2349659945</v>
      </c>
      <c r="I108" s="4">
        <f t="shared" si="6"/>
        <v>46133.274660331423</v>
      </c>
      <c r="J108" s="8">
        <f t="shared" si="9"/>
        <v>10.739289761683162</v>
      </c>
      <c r="K108" s="8">
        <f t="shared" si="7"/>
        <v>10.838246688693326</v>
      </c>
      <c r="L108" s="8">
        <f t="shared" si="8"/>
        <v>11.428641274914318</v>
      </c>
    </row>
    <row r="109" spans="1:12" x14ac:dyDescent="0.3">
      <c r="A109">
        <v>1735515</v>
      </c>
      <c r="B109" t="s">
        <v>118</v>
      </c>
      <c r="C109" s="10">
        <v>579</v>
      </c>
      <c r="D109" s="11">
        <v>71250</v>
      </c>
      <c r="E109" s="11">
        <v>196289</v>
      </c>
      <c r="F109" s="11">
        <v>11704016</v>
      </c>
      <c r="G109" s="9">
        <v>0</v>
      </c>
      <c r="H109" s="27">
        <f t="shared" si="5"/>
        <v>11900305</v>
      </c>
      <c r="I109" s="4">
        <f t="shared" si="6"/>
        <v>20553.203799654577</v>
      </c>
      <c r="J109" s="8">
        <f t="shared" si="9"/>
        <v>9.9307721104324145</v>
      </c>
      <c r="K109" s="8">
        <f t="shared" si="7"/>
        <v>6.3613024775729956</v>
      </c>
      <c r="L109" s="8">
        <f t="shared" si="8"/>
        <v>11.173950098130897</v>
      </c>
    </row>
    <row r="110" spans="1:12" x14ac:dyDescent="0.3">
      <c r="A110">
        <v>1735835</v>
      </c>
      <c r="B110" t="s">
        <v>119</v>
      </c>
      <c r="C110" s="10">
        <v>24472</v>
      </c>
      <c r="D110" s="11">
        <v>106818</v>
      </c>
      <c r="E110" s="11">
        <v>346826453</v>
      </c>
      <c r="F110" s="11">
        <v>985737455</v>
      </c>
      <c r="G110" s="9">
        <v>0</v>
      </c>
      <c r="H110" s="27">
        <f t="shared" si="5"/>
        <v>1332563908</v>
      </c>
      <c r="I110" s="4">
        <f t="shared" si="6"/>
        <v>54452.595129127163</v>
      </c>
      <c r="J110" s="8">
        <f t="shared" si="9"/>
        <v>10.905085787999052</v>
      </c>
      <c r="K110" s="8">
        <f t="shared" si="7"/>
        <v>10.10528488583074</v>
      </c>
      <c r="L110" s="8">
        <f t="shared" si="8"/>
        <v>11.578881730632917</v>
      </c>
    </row>
    <row r="111" spans="1:12" x14ac:dyDescent="0.3">
      <c r="A111">
        <v>1735866</v>
      </c>
      <c r="B111" t="s">
        <v>120</v>
      </c>
      <c r="C111" s="10">
        <v>4177</v>
      </c>
      <c r="D111" s="11">
        <v>50548</v>
      </c>
      <c r="E111" s="11">
        <v>19900351</v>
      </c>
      <c r="F111" s="11">
        <v>46891364</v>
      </c>
      <c r="G111" s="9">
        <v>1</v>
      </c>
      <c r="H111" s="27">
        <f t="shared" si="5"/>
        <v>66791715</v>
      </c>
      <c r="I111" s="4">
        <f t="shared" si="6"/>
        <v>15990.35551831458</v>
      </c>
      <c r="J111" s="8">
        <f t="shared" si="9"/>
        <v>9.6797410393716135</v>
      </c>
      <c r="K111" s="8">
        <f t="shared" si="7"/>
        <v>8.3373485644971748</v>
      </c>
      <c r="L111" s="8">
        <f t="shared" si="8"/>
        <v>10.830678658878572</v>
      </c>
    </row>
    <row r="112" spans="1:12" x14ac:dyDescent="0.3">
      <c r="A112">
        <v>1735879</v>
      </c>
      <c r="B112" t="s">
        <v>121</v>
      </c>
      <c r="C112" s="10">
        <v>18703</v>
      </c>
      <c r="D112" s="11">
        <v>74450</v>
      </c>
      <c r="E112" s="11">
        <v>505716772</v>
      </c>
      <c r="F112" s="11">
        <v>358598079</v>
      </c>
      <c r="G112" s="9">
        <v>0.3468</v>
      </c>
      <c r="H112" s="27">
        <f t="shared" si="5"/>
        <v>864314851</v>
      </c>
      <c r="I112" s="4">
        <f t="shared" si="6"/>
        <v>46212.63171683687</v>
      </c>
      <c r="J112" s="8">
        <f t="shared" si="9"/>
        <v>10.741008453483442</v>
      </c>
      <c r="K112" s="8">
        <f t="shared" si="7"/>
        <v>9.8364392177830009</v>
      </c>
      <c r="L112" s="8">
        <f t="shared" si="8"/>
        <v>11.217883038112156</v>
      </c>
    </row>
    <row r="113" spans="1:12" x14ac:dyDescent="0.3">
      <c r="A113">
        <v>1736750</v>
      </c>
      <c r="B113" t="s">
        <v>122</v>
      </c>
      <c r="C113" s="10">
        <v>27228</v>
      </c>
      <c r="D113" s="11">
        <v>75100</v>
      </c>
      <c r="E113" s="11">
        <v>333048809</v>
      </c>
      <c r="F113" s="11">
        <v>950676740</v>
      </c>
      <c r="G113" s="9">
        <v>0</v>
      </c>
      <c r="H113" s="27">
        <f t="shared" si="5"/>
        <v>1283725549</v>
      </c>
      <c r="I113" s="4">
        <f t="shared" si="6"/>
        <v>47147.258300279122</v>
      </c>
      <c r="J113" s="8">
        <f t="shared" si="9"/>
        <v>10.761031137914483</v>
      </c>
      <c r="K113" s="8">
        <f t="shared" si="7"/>
        <v>10.212001134567842</v>
      </c>
      <c r="L113" s="8">
        <f t="shared" si="8"/>
        <v>11.226575837752225</v>
      </c>
    </row>
    <row r="114" spans="1:12" x14ac:dyDescent="0.3">
      <c r="A114">
        <v>1737218</v>
      </c>
      <c r="B114" t="s">
        <v>123</v>
      </c>
      <c r="C114" s="10">
        <v>535</v>
      </c>
      <c r="D114" s="11">
        <v>147500</v>
      </c>
      <c r="E114" s="11">
        <v>518502</v>
      </c>
      <c r="F114" s="11">
        <v>25199187</v>
      </c>
      <c r="G114" s="9">
        <v>0</v>
      </c>
      <c r="H114" s="27">
        <f t="shared" si="5"/>
        <v>25717689</v>
      </c>
      <c r="I114" s="4">
        <f t="shared" si="6"/>
        <v>48070.446728971961</v>
      </c>
      <c r="J114" s="8">
        <f t="shared" si="9"/>
        <v>10.780422854145677</v>
      </c>
      <c r="K114" s="8">
        <f t="shared" si="7"/>
        <v>6.2822667468960063</v>
      </c>
      <c r="L114" s="8">
        <f t="shared" si="8"/>
        <v>11.901583454762012</v>
      </c>
    </row>
    <row r="115" spans="1:12" x14ac:dyDescent="0.3">
      <c r="A115">
        <v>1737257</v>
      </c>
      <c r="B115" t="s">
        <v>124</v>
      </c>
      <c r="C115" s="10">
        <v>3719</v>
      </c>
      <c r="D115" s="11">
        <v>85910</v>
      </c>
      <c r="E115" s="11">
        <v>21295493</v>
      </c>
      <c r="F115" s="11">
        <v>146721960</v>
      </c>
      <c r="G115" s="9">
        <v>0</v>
      </c>
      <c r="H115" s="27">
        <f t="shared" si="5"/>
        <v>168017453</v>
      </c>
      <c r="I115" s="4">
        <f t="shared" si="6"/>
        <v>45178.126646948105</v>
      </c>
      <c r="J115" s="8">
        <f t="shared" si="9"/>
        <v>10.718368324951355</v>
      </c>
      <c r="K115" s="8">
        <f t="shared" si="7"/>
        <v>8.2212100939250696</v>
      </c>
      <c r="L115" s="8">
        <f t="shared" si="8"/>
        <v>11.361055515632103</v>
      </c>
    </row>
    <row r="116" spans="1:12" x14ac:dyDescent="0.3">
      <c r="A116">
        <v>1737608</v>
      </c>
      <c r="B116" t="s">
        <v>125</v>
      </c>
      <c r="C116" s="10">
        <v>7376</v>
      </c>
      <c r="D116" s="11">
        <v>192576</v>
      </c>
      <c r="E116" s="11">
        <v>6933194</v>
      </c>
      <c r="F116" s="11">
        <v>492937605</v>
      </c>
      <c r="G116" s="9">
        <v>0</v>
      </c>
      <c r="H116" s="27">
        <f t="shared" si="5"/>
        <v>499870799</v>
      </c>
      <c r="I116" s="4">
        <f t="shared" si="6"/>
        <v>67769.902250542305</v>
      </c>
      <c r="J116" s="8">
        <f t="shared" si="9"/>
        <v>11.123873455758487</v>
      </c>
      <c r="K116" s="8">
        <f t="shared" si="7"/>
        <v>8.9059867652364293</v>
      </c>
      <c r="L116" s="8">
        <f t="shared" si="8"/>
        <v>12.168246159989717</v>
      </c>
    </row>
    <row r="117" spans="1:12" x14ac:dyDescent="0.3">
      <c r="A117">
        <v>1737894</v>
      </c>
      <c r="B117" t="s">
        <v>126</v>
      </c>
      <c r="C117" s="10">
        <v>8020</v>
      </c>
      <c r="D117" s="11">
        <v>83292</v>
      </c>
      <c r="E117" s="11">
        <v>69124011</v>
      </c>
      <c r="F117" s="11">
        <v>186886194</v>
      </c>
      <c r="G117" s="9">
        <v>0</v>
      </c>
      <c r="H117" s="27">
        <f t="shared" si="5"/>
        <v>256010205</v>
      </c>
      <c r="I117" s="4">
        <f t="shared" si="6"/>
        <v>31921.471945137157</v>
      </c>
      <c r="J117" s="8">
        <f t="shared" si="9"/>
        <v>10.371034164070007</v>
      </c>
      <c r="K117" s="8">
        <f t="shared" si="7"/>
        <v>8.9896937008605597</v>
      </c>
      <c r="L117" s="8">
        <f t="shared" si="8"/>
        <v>11.330107785127584</v>
      </c>
    </row>
    <row r="118" spans="1:12" x14ac:dyDescent="0.3">
      <c r="A118">
        <v>1737907</v>
      </c>
      <c r="B118" t="s">
        <v>127</v>
      </c>
      <c r="C118" s="10">
        <v>9805</v>
      </c>
      <c r="D118" s="11">
        <v>93958</v>
      </c>
      <c r="E118" s="11">
        <v>315398606</v>
      </c>
      <c r="F118" s="11">
        <v>668567143</v>
      </c>
      <c r="G118" s="9">
        <v>0</v>
      </c>
      <c r="H118" s="27">
        <f t="shared" si="5"/>
        <v>983965749</v>
      </c>
      <c r="I118" s="4">
        <f t="shared" si="6"/>
        <v>100353.46751657318</v>
      </c>
      <c r="J118" s="8">
        <f t="shared" si="9"/>
        <v>11.516453907853442</v>
      </c>
      <c r="K118" s="8">
        <f t="shared" si="7"/>
        <v>9.1906477386304459</v>
      </c>
      <c r="L118" s="8">
        <f t="shared" si="8"/>
        <v>11.450603152892837</v>
      </c>
    </row>
    <row r="119" spans="1:12" x14ac:dyDescent="0.3">
      <c r="A119">
        <v>1738479</v>
      </c>
      <c r="B119" t="s">
        <v>128</v>
      </c>
      <c r="C119" s="10">
        <v>6368</v>
      </c>
      <c r="D119" s="11">
        <v>117684</v>
      </c>
      <c r="E119" s="11">
        <v>134625194</v>
      </c>
      <c r="F119" s="11">
        <v>224634323</v>
      </c>
      <c r="G119" s="9">
        <v>0</v>
      </c>
      <c r="H119" s="27">
        <f t="shared" si="5"/>
        <v>359259517</v>
      </c>
      <c r="I119" s="4">
        <f t="shared" si="6"/>
        <v>56416.381438442208</v>
      </c>
      <c r="J119" s="8">
        <f t="shared" si="9"/>
        <v>10.940514846349624</v>
      </c>
      <c r="K119" s="8">
        <f t="shared" si="7"/>
        <v>8.7590407275242192</v>
      </c>
      <c r="L119" s="8">
        <f t="shared" si="8"/>
        <v>11.67575834518032</v>
      </c>
    </row>
    <row r="120" spans="1:12" x14ac:dyDescent="0.3">
      <c r="A120">
        <v>1738570</v>
      </c>
      <c r="B120" t="s">
        <v>129</v>
      </c>
      <c r="C120" s="10">
        <v>147344</v>
      </c>
      <c r="D120" s="11">
        <v>70509</v>
      </c>
      <c r="E120" s="11">
        <v>2361076605</v>
      </c>
      <c r="F120" s="11">
        <v>3338556246</v>
      </c>
      <c r="G120" s="9">
        <v>0.39510000000000001</v>
      </c>
      <c r="H120" s="27">
        <f t="shared" si="5"/>
        <v>5699632851</v>
      </c>
      <c r="I120" s="4">
        <f t="shared" si="6"/>
        <v>38682.490301607126</v>
      </c>
      <c r="J120" s="8">
        <f t="shared" si="9"/>
        <v>10.563142329645956</v>
      </c>
      <c r="K120" s="8">
        <f t="shared" si="7"/>
        <v>11.900525267961148</v>
      </c>
      <c r="L120" s="8">
        <f t="shared" si="8"/>
        <v>11.163495640227039</v>
      </c>
    </row>
    <row r="121" spans="1:12" x14ac:dyDescent="0.3">
      <c r="A121">
        <v>1738830</v>
      </c>
      <c r="B121" t="s">
        <v>130</v>
      </c>
      <c r="C121" s="10">
        <v>12608</v>
      </c>
      <c r="D121" s="11">
        <v>51017</v>
      </c>
      <c r="E121" s="11">
        <v>35721974</v>
      </c>
      <c r="F121" s="11">
        <v>157206872</v>
      </c>
      <c r="G121" s="9">
        <v>0.55510000000000004</v>
      </c>
      <c r="H121" s="27">
        <f t="shared" si="5"/>
        <v>192928846</v>
      </c>
      <c r="I121" s="4">
        <f t="shared" si="6"/>
        <v>15302.097557106599</v>
      </c>
      <c r="J121" s="8">
        <f t="shared" si="9"/>
        <v>9.6357451932195595</v>
      </c>
      <c r="K121" s="8">
        <f t="shared" si="7"/>
        <v>9.44208681209766</v>
      </c>
      <c r="L121" s="8">
        <f t="shared" si="8"/>
        <v>10.839914189496584</v>
      </c>
    </row>
    <row r="122" spans="1:12" x14ac:dyDescent="0.3">
      <c r="A122">
        <v>1738895</v>
      </c>
      <c r="B122" t="s">
        <v>131</v>
      </c>
      <c r="C122" s="10">
        <v>480</v>
      </c>
      <c r="D122" s="11">
        <v>78571</v>
      </c>
      <c r="E122" s="11">
        <v>1539924</v>
      </c>
      <c r="F122" s="11">
        <v>11445991</v>
      </c>
      <c r="G122" s="9">
        <v>0</v>
      </c>
      <c r="H122" s="27">
        <f t="shared" si="5"/>
        <v>12985915</v>
      </c>
      <c r="I122" s="4">
        <f t="shared" si="6"/>
        <v>27053.989583333332</v>
      </c>
      <c r="J122" s="8">
        <f t="shared" si="9"/>
        <v>10.205589762616661</v>
      </c>
      <c r="K122" s="8">
        <f t="shared" si="7"/>
        <v>6.1737861039019366</v>
      </c>
      <c r="L122" s="8">
        <f t="shared" si="8"/>
        <v>11.27175795359301</v>
      </c>
    </row>
    <row r="123" spans="1:12" x14ac:dyDescent="0.3">
      <c r="A123">
        <v>1739519</v>
      </c>
      <c r="B123" t="s">
        <v>132</v>
      </c>
      <c r="C123" s="10">
        <v>2475</v>
      </c>
      <c r="D123" s="11">
        <v>227404</v>
      </c>
      <c r="E123" s="11">
        <v>5239933</v>
      </c>
      <c r="F123" s="11">
        <v>323828968</v>
      </c>
      <c r="G123" s="9">
        <v>0</v>
      </c>
      <c r="H123" s="27">
        <f t="shared" si="5"/>
        <v>329068901</v>
      </c>
      <c r="I123" s="4">
        <f t="shared" si="6"/>
        <v>132957.13171717172</v>
      </c>
      <c r="J123" s="8">
        <f t="shared" si="9"/>
        <v>11.797782037332304</v>
      </c>
      <c r="K123" s="8">
        <f t="shared" si="7"/>
        <v>7.8139956750027908</v>
      </c>
      <c r="L123" s="8">
        <f t="shared" si="8"/>
        <v>12.334483450293384</v>
      </c>
    </row>
    <row r="124" spans="1:12" x14ac:dyDescent="0.3">
      <c r="A124">
        <v>1739883</v>
      </c>
      <c r="B124" t="s">
        <v>133</v>
      </c>
      <c r="C124" s="10">
        <v>4012</v>
      </c>
      <c r="D124" s="11">
        <v>211063</v>
      </c>
      <c r="E124" s="11">
        <v>164132330</v>
      </c>
      <c r="F124" s="11">
        <v>337628381</v>
      </c>
      <c r="G124" s="9">
        <v>0</v>
      </c>
      <c r="H124" s="27">
        <f t="shared" si="5"/>
        <v>501760711</v>
      </c>
      <c r="I124" s="4">
        <f t="shared" si="6"/>
        <v>125064.98280159521</v>
      </c>
      <c r="J124" s="8">
        <f t="shared" si="9"/>
        <v>11.736588743615549</v>
      </c>
      <c r="K124" s="8">
        <f t="shared" si="7"/>
        <v>8.2970451490818267</v>
      </c>
      <c r="L124" s="8">
        <f t="shared" si="8"/>
        <v>12.259911946091655</v>
      </c>
    </row>
    <row r="125" spans="1:12" x14ac:dyDescent="0.3">
      <c r="A125">
        <v>1740767</v>
      </c>
      <c r="B125" t="s">
        <v>134</v>
      </c>
      <c r="C125" s="10">
        <v>15322</v>
      </c>
      <c r="D125" s="11">
        <v>123965</v>
      </c>
      <c r="E125" s="11">
        <v>144901770</v>
      </c>
      <c r="F125" s="11">
        <v>728551828</v>
      </c>
      <c r="G125" s="9">
        <v>0</v>
      </c>
      <c r="H125" s="27">
        <f t="shared" si="5"/>
        <v>873453598</v>
      </c>
      <c r="I125" s="4">
        <f t="shared" si="6"/>
        <v>57006.500326328154</v>
      </c>
      <c r="J125" s="8">
        <f t="shared" si="9"/>
        <v>10.950920581127303</v>
      </c>
      <c r="K125" s="8">
        <f t="shared" si="7"/>
        <v>9.6370449830767662</v>
      </c>
      <c r="L125" s="8">
        <f t="shared" si="8"/>
        <v>11.727754546680353</v>
      </c>
    </row>
    <row r="126" spans="1:12" x14ac:dyDescent="0.3">
      <c r="A126">
        <v>1740793</v>
      </c>
      <c r="B126" t="s">
        <v>135</v>
      </c>
      <c r="C126" s="10">
        <v>13178</v>
      </c>
      <c r="D126" s="11">
        <v>105783</v>
      </c>
      <c r="E126" s="11">
        <v>56854277</v>
      </c>
      <c r="F126" s="11">
        <v>385485986</v>
      </c>
      <c r="G126" s="9">
        <v>0.32229999999999998</v>
      </c>
      <c r="H126" s="27">
        <f t="shared" si="5"/>
        <v>442340263</v>
      </c>
      <c r="I126" s="4">
        <f t="shared" si="6"/>
        <v>33566.570268629534</v>
      </c>
      <c r="J126" s="8">
        <f t="shared" si="9"/>
        <v>10.421285918196174</v>
      </c>
      <c r="K126" s="8">
        <f t="shared" si="7"/>
        <v>9.4863040514737644</v>
      </c>
      <c r="L126" s="8">
        <f t="shared" si="8"/>
        <v>11.569145104966536</v>
      </c>
    </row>
    <row r="127" spans="1:12" x14ac:dyDescent="0.3">
      <c r="A127">
        <v>1740884</v>
      </c>
      <c r="B127" t="s">
        <v>136</v>
      </c>
      <c r="C127" s="10">
        <v>4868</v>
      </c>
      <c r="D127" s="11">
        <v>110972</v>
      </c>
      <c r="E127" s="11">
        <v>41164593</v>
      </c>
      <c r="F127" s="11">
        <v>339888208</v>
      </c>
      <c r="G127" s="9">
        <v>0</v>
      </c>
      <c r="H127" s="27">
        <f t="shared" si="5"/>
        <v>381052801</v>
      </c>
      <c r="I127" s="4">
        <f t="shared" si="6"/>
        <v>78277.074979457684</v>
      </c>
      <c r="J127" s="8">
        <f t="shared" si="9"/>
        <v>11.268010054683339</v>
      </c>
      <c r="K127" s="8">
        <f t="shared" si="7"/>
        <v>8.4904384541074176</v>
      </c>
      <c r="L127" s="8">
        <f t="shared" si="8"/>
        <v>11.617033196221268</v>
      </c>
    </row>
    <row r="128" spans="1:12" x14ac:dyDescent="0.3">
      <c r="A128">
        <v>1740910</v>
      </c>
      <c r="B128" t="s">
        <v>137</v>
      </c>
      <c r="C128" s="10">
        <v>5562</v>
      </c>
      <c r="D128" s="11">
        <v>164421</v>
      </c>
      <c r="E128" s="11">
        <v>317601921</v>
      </c>
      <c r="F128" s="11">
        <v>594260348</v>
      </c>
      <c r="G128" s="9">
        <v>0</v>
      </c>
      <c r="H128" s="27">
        <f t="shared" si="5"/>
        <v>911862269</v>
      </c>
      <c r="I128" s="4">
        <f t="shared" si="6"/>
        <v>163945.0321826681</v>
      </c>
      <c r="J128" s="8">
        <f t="shared" si="9"/>
        <v>12.007286481006568</v>
      </c>
      <c r="K128" s="8">
        <f t="shared" si="7"/>
        <v>8.6237130347939104</v>
      </c>
      <c r="L128" s="8">
        <f t="shared" si="8"/>
        <v>12.010185490672789</v>
      </c>
    </row>
    <row r="129" spans="1:12" x14ac:dyDescent="0.3">
      <c r="A129">
        <v>1741105</v>
      </c>
      <c r="B129" t="s">
        <v>138</v>
      </c>
      <c r="C129" s="10">
        <v>19446</v>
      </c>
      <c r="D129" s="11">
        <v>172165</v>
      </c>
      <c r="E129" s="11">
        <v>231368083</v>
      </c>
      <c r="F129" s="11">
        <v>2457796598</v>
      </c>
      <c r="G129" s="9">
        <v>0</v>
      </c>
      <c r="H129" s="27">
        <f t="shared" si="5"/>
        <v>2689164681</v>
      </c>
      <c r="I129" s="4">
        <f t="shared" si="6"/>
        <v>138288.83477321814</v>
      </c>
      <c r="J129" s="8">
        <f t="shared" si="9"/>
        <v>11.837099782457612</v>
      </c>
      <c r="K129" s="8">
        <f t="shared" si="7"/>
        <v>9.8753966723696021</v>
      </c>
      <c r="L129" s="8">
        <f t="shared" si="8"/>
        <v>12.056208598284753</v>
      </c>
    </row>
    <row r="130" spans="1:12" x14ac:dyDescent="0.3">
      <c r="A130">
        <v>1741183</v>
      </c>
      <c r="B130" t="s">
        <v>139</v>
      </c>
      <c r="C130" s="10">
        <v>28634</v>
      </c>
      <c r="D130" s="11">
        <v>92872</v>
      </c>
      <c r="E130" s="11">
        <v>294302474</v>
      </c>
      <c r="F130" s="11">
        <v>737600981</v>
      </c>
      <c r="G130" s="9">
        <v>0</v>
      </c>
      <c r="H130" s="27">
        <f t="shared" ref="H130:H193" si="10">E130+F130</f>
        <v>1031903455</v>
      </c>
      <c r="I130" s="4">
        <f t="shared" ref="I130:I193" si="11">H130/C130</f>
        <v>36037.698365579381</v>
      </c>
      <c r="J130" s="8">
        <f t="shared" si="9"/>
        <v>10.492320846352719</v>
      </c>
      <c r="K130" s="8">
        <f t="shared" ref="K130:K193" si="12">LN(C130)</f>
        <v>10.262350101920273</v>
      </c>
      <c r="L130" s="8">
        <f t="shared" ref="L130:L193" si="13">LN(D130)</f>
        <v>11.438977480017872</v>
      </c>
    </row>
    <row r="131" spans="1:12" x14ac:dyDescent="0.3">
      <c r="A131">
        <v>1741586</v>
      </c>
      <c r="B131" t="s">
        <v>140</v>
      </c>
      <c r="C131" s="10">
        <v>8573</v>
      </c>
      <c r="D131" s="11">
        <v>105341</v>
      </c>
      <c r="E131" s="11">
        <v>71957468</v>
      </c>
      <c r="F131" s="11">
        <v>223695613</v>
      </c>
      <c r="G131" s="9">
        <v>0</v>
      </c>
      <c r="H131" s="27">
        <f t="shared" si="10"/>
        <v>295653081</v>
      </c>
      <c r="I131" s="4">
        <f t="shared" si="11"/>
        <v>34486.536918231657</v>
      </c>
      <c r="J131" s="8">
        <f t="shared" ref="J131:J194" si="14">LN(I131)</f>
        <v>10.448324292604095</v>
      </c>
      <c r="K131" s="8">
        <f t="shared" si="12"/>
        <v>9.0563730086787562</v>
      </c>
      <c r="L131" s="8">
        <f t="shared" si="13"/>
        <v>11.56495798606238</v>
      </c>
    </row>
    <row r="132" spans="1:12" x14ac:dyDescent="0.3">
      <c r="A132">
        <v>1741742</v>
      </c>
      <c r="B132" t="s">
        <v>141</v>
      </c>
      <c r="C132" s="10">
        <v>19877</v>
      </c>
      <c r="D132" s="11">
        <v>119349</v>
      </c>
      <c r="E132" s="11">
        <v>709696299</v>
      </c>
      <c r="F132" s="11">
        <v>910754750</v>
      </c>
      <c r="G132" s="9">
        <v>0</v>
      </c>
      <c r="H132" s="27">
        <f t="shared" si="10"/>
        <v>1620451049</v>
      </c>
      <c r="I132" s="4">
        <f t="shared" si="11"/>
        <v>81523.924586205161</v>
      </c>
      <c r="J132" s="8">
        <f t="shared" si="14"/>
        <v>11.308651809355613</v>
      </c>
      <c r="K132" s="8">
        <f t="shared" si="12"/>
        <v>9.8973185633905985</v>
      </c>
      <c r="L132" s="8">
        <f t="shared" si="13"/>
        <v>11.689807253013818</v>
      </c>
    </row>
    <row r="133" spans="1:12" x14ac:dyDescent="0.3">
      <c r="A133">
        <v>1741326</v>
      </c>
      <c r="B133" t="s">
        <v>142</v>
      </c>
      <c r="C133" s="10">
        <v>5967</v>
      </c>
      <c r="D133" s="11">
        <v>80258</v>
      </c>
      <c r="E133" s="11">
        <v>93999730</v>
      </c>
      <c r="F133" s="11">
        <v>145173396</v>
      </c>
      <c r="G133" s="9">
        <v>0</v>
      </c>
      <c r="H133" s="27">
        <f t="shared" si="10"/>
        <v>239173126</v>
      </c>
      <c r="I133" s="4">
        <f t="shared" si="11"/>
        <v>40082.642198759844</v>
      </c>
      <c r="J133" s="8">
        <f t="shared" si="14"/>
        <v>10.598698656708663</v>
      </c>
      <c r="K133" s="8">
        <f t="shared" si="12"/>
        <v>8.6939995675220825</v>
      </c>
      <c r="L133" s="8">
        <f t="shared" si="13"/>
        <v>11.293001724497216</v>
      </c>
    </row>
    <row r="134" spans="1:12" x14ac:dyDescent="0.3">
      <c r="A134">
        <v>1741651</v>
      </c>
      <c r="B134" t="s">
        <v>143</v>
      </c>
      <c r="C134" s="10">
        <v>4001</v>
      </c>
      <c r="D134" s="11">
        <v>144240</v>
      </c>
      <c r="E134" s="11">
        <v>6755092</v>
      </c>
      <c r="F134" s="11">
        <v>182312065</v>
      </c>
      <c r="G134" s="9">
        <v>0</v>
      </c>
      <c r="H134" s="27">
        <f t="shared" si="10"/>
        <v>189067157</v>
      </c>
      <c r="I134" s="4">
        <f t="shared" si="11"/>
        <v>47254.975506123468</v>
      </c>
      <c r="J134" s="8">
        <f t="shared" si="14"/>
        <v>10.763313229094951</v>
      </c>
      <c r="K134" s="8">
        <f t="shared" si="12"/>
        <v>8.2942996088572354</v>
      </c>
      <c r="L134" s="8">
        <f t="shared" si="13"/>
        <v>11.8792338578772</v>
      </c>
    </row>
    <row r="135" spans="1:12" x14ac:dyDescent="0.3">
      <c r="A135">
        <v>1742028</v>
      </c>
      <c r="B135" t="s">
        <v>144</v>
      </c>
      <c r="C135" s="10">
        <v>27402</v>
      </c>
      <c r="D135" s="11">
        <v>53940</v>
      </c>
      <c r="E135" s="11">
        <v>420955932</v>
      </c>
      <c r="F135" s="11">
        <v>376604855</v>
      </c>
      <c r="G135" s="9">
        <v>0.52729999999999999</v>
      </c>
      <c r="H135" s="27">
        <f t="shared" si="10"/>
        <v>797560787</v>
      </c>
      <c r="I135" s="4">
        <f t="shared" si="11"/>
        <v>29105.933399021967</v>
      </c>
      <c r="J135" s="8">
        <f t="shared" si="14"/>
        <v>10.278697329249049</v>
      </c>
      <c r="K135" s="8">
        <f t="shared" si="12"/>
        <v>10.218371282413054</v>
      </c>
      <c r="L135" s="8">
        <f t="shared" si="13"/>
        <v>10.895627596693721</v>
      </c>
    </row>
    <row r="136" spans="1:12" x14ac:dyDescent="0.3">
      <c r="A136">
        <v>1742795</v>
      </c>
      <c r="B136" t="s">
        <v>145</v>
      </c>
      <c r="C136" s="10">
        <v>17291</v>
      </c>
      <c r="D136" s="11">
        <v>99724</v>
      </c>
      <c r="E136" s="11">
        <v>223205136</v>
      </c>
      <c r="F136" s="11">
        <v>680520825</v>
      </c>
      <c r="G136" s="9">
        <v>0</v>
      </c>
      <c r="H136" s="27">
        <f t="shared" si="10"/>
        <v>903725961</v>
      </c>
      <c r="I136" s="4">
        <f t="shared" si="11"/>
        <v>52265.685096292866</v>
      </c>
      <c r="J136" s="8">
        <f t="shared" si="14"/>
        <v>10.864095318008571</v>
      </c>
      <c r="K136" s="8">
        <f t="shared" si="12"/>
        <v>9.7579414139047902</v>
      </c>
      <c r="L136" s="8">
        <f t="shared" si="13"/>
        <v>11.510161649147497</v>
      </c>
    </row>
    <row r="137" spans="1:12" x14ac:dyDescent="0.3">
      <c r="A137">
        <v>1743250</v>
      </c>
      <c r="B137" t="s">
        <v>146</v>
      </c>
      <c r="C137" s="10">
        <v>20205</v>
      </c>
      <c r="D137" s="11">
        <v>134110</v>
      </c>
      <c r="E137" s="11">
        <v>782135531</v>
      </c>
      <c r="F137" s="11">
        <v>1282397055</v>
      </c>
      <c r="G137" s="9">
        <v>0</v>
      </c>
      <c r="H137" s="27">
        <f t="shared" si="10"/>
        <v>2064532586</v>
      </c>
      <c r="I137" s="4">
        <f t="shared" si="11"/>
        <v>102179.29156149468</v>
      </c>
      <c r="J137" s="8">
        <f t="shared" si="14"/>
        <v>11.534484309620341</v>
      </c>
      <c r="K137" s="8">
        <f t="shared" si="12"/>
        <v>9.9136853775125733</v>
      </c>
      <c r="L137" s="8">
        <f t="shared" si="13"/>
        <v>11.806415637704985</v>
      </c>
    </row>
    <row r="138" spans="1:12" x14ac:dyDescent="0.3">
      <c r="A138">
        <v>1743406</v>
      </c>
      <c r="B138" t="s">
        <v>147</v>
      </c>
      <c r="C138" s="10">
        <v>1023</v>
      </c>
      <c r="D138" s="11">
        <v>132273</v>
      </c>
      <c r="E138" s="11">
        <v>3144239</v>
      </c>
      <c r="F138" s="11">
        <v>39377114</v>
      </c>
      <c r="G138" s="9">
        <v>0</v>
      </c>
      <c r="H138" s="27">
        <f t="shared" si="10"/>
        <v>42521353</v>
      </c>
      <c r="I138" s="4">
        <f t="shared" si="11"/>
        <v>41565.349951124146</v>
      </c>
      <c r="J138" s="8">
        <f t="shared" si="14"/>
        <v>10.635022165299988</v>
      </c>
      <c r="K138" s="8">
        <f t="shared" si="12"/>
        <v>6.9304947659516261</v>
      </c>
      <c r="L138" s="8">
        <f t="shared" si="13"/>
        <v>11.792623247642904</v>
      </c>
    </row>
    <row r="139" spans="1:12" x14ac:dyDescent="0.3">
      <c r="A139">
        <v>1743666</v>
      </c>
      <c r="B139" t="s">
        <v>148</v>
      </c>
      <c r="C139" s="10">
        <v>7893</v>
      </c>
      <c r="D139" s="11">
        <v>116316</v>
      </c>
      <c r="E139" s="11">
        <v>188737784</v>
      </c>
      <c r="F139" s="11">
        <v>667097000</v>
      </c>
      <c r="G139" s="9">
        <v>0</v>
      </c>
      <c r="H139" s="27">
        <f t="shared" si="10"/>
        <v>855834784</v>
      </c>
      <c r="I139" s="4">
        <f t="shared" si="11"/>
        <v>108429.59381730648</v>
      </c>
      <c r="J139" s="8">
        <f t="shared" si="14"/>
        <v>11.593856336423119</v>
      </c>
      <c r="K139" s="8">
        <f t="shared" si="12"/>
        <v>8.9737315697084021</v>
      </c>
      <c r="L139" s="8">
        <f t="shared" si="13"/>
        <v>11.664065904280609</v>
      </c>
    </row>
    <row r="140" spans="1:12" x14ac:dyDescent="0.3">
      <c r="A140">
        <v>1743744</v>
      </c>
      <c r="B140" t="s">
        <v>149</v>
      </c>
      <c r="C140" s="10">
        <v>12245</v>
      </c>
      <c r="D140" s="11">
        <v>95030</v>
      </c>
      <c r="E140" s="11">
        <v>458372895</v>
      </c>
      <c r="F140" s="11">
        <v>690538519</v>
      </c>
      <c r="G140" s="9">
        <v>0</v>
      </c>
      <c r="H140" s="27">
        <f t="shared" si="10"/>
        <v>1148911414</v>
      </c>
      <c r="I140" s="4">
        <f t="shared" si="11"/>
        <v>93826.983585136797</v>
      </c>
      <c r="J140" s="8">
        <f t="shared" si="14"/>
        <v>11.449207765108143</v>
      </c>
      <c r="K140" s="8">
        <f t="shared" si="12"/>
        <v>9.4128729693862674</v>
      </c>
      <c r="L140" s="8">
        <f t="shared" si="13"/>
        <v>11.46194791020536</v>
      </c>
    </row>
    <row r="141" spans="1:12" x14ac:dyDescent="0.3">
      <c r="A141">
        <v>1743770</v>
      </c>
      <c r="B141" t="s">
        <v>150</v>
      </c>
      <c r="C141" s="10">
        <v>14216</v>
      </c>
      <c r="D141" s="11">
        <v>108044</v>
      </c>
      <c r="E141" s="11">
        <v>91852920</v>
      </c>
      <c r="F141" s="11">
        <v>349491896</v>
      </c>
      <c r="G141" s="9">
        <v>0</v>
      </c>
      <c r="H141" s="27">
        <f t="shared" si="10"/>
        <v>441344816</v>
      </c>
      <c r="I141" s="4">
        <f t="shared" si="11"/>
        <v>31045.639842431065</v>
      </c>
      <c r="J141" s="8">
        <f t="shared" si="14"/>
        <v>10.343213653747053</v>
      </c>
      <c r="K141" s="8">
        <f t="shared" si="12"/>
        <v>9.5621233698344881</v>
      </c>
      <c r="L141" s="8">
        <f t="shared" si="13"/>
        <v>11.5902938305459</v>
      </c>
    </row>
    <row r="142" spans="1:12" x14ac:dyDescent="0.3">
      <c r="A142">
        <v>1743900</v>
      </c>
      <c r="B142" t="s">
        <v>151</v>
      </c>
      <c r="C142" s="10">
        <v>308</v>
      </c>
      <c r="D142" s="11">
        <v>62361</v>
      </c>
      <c r="E142" s="11">
        <v>680167</v>
      </c>
      <c r="F142" s="11">
        <v>5423475</v>
      </c>
      <c r="G142" s="9">
        <v>0</v>
      </c>
      <c r="H142" s="27">
        <f t="shared" si="10"/>
        <v>6103642</v>
      </c>
      <c r="I142" s="4">
        <f t="shared" si="11"/>
        <v>19817.019480519481</v>
      </c>
      <c r="J142" s="8">
        <f t="shared" si="14"/>
        <v>9.8942964171873431</v>
      </c>
      <c r="K142" s="8">
        <f t="shared" si="12"/>
        <v>5.730099782973574</v>
      </c>
      <c r="L142" s="8">
        <f t="shared" si="13"/>
        <v>11.040695358963601</v>
      </c>
    </row>
    <row r="143" spans="1:12" x14ac:dyDescent="0.3">
      <c r="A143">
        <v>1743939</v>
      </c>
      <c r="B143" t="s">
        <v>152</v>
      </c>
      <c r="C143" s="10">
        <v>23270</v>
      </c>
      <c r="D143" s="11">
        <v>90588</v>
      </c>
      <c r="E143" s="11">
        <v>440717463</v>
      </c>
      <c r="F143" s="11">
        <v>1084000846</v>
      </c>
      <c r="G143" s="9">
        <v>0</v>
      </c>
      <c r="H143" s="27">
        <f t="shared" si="10"/>
        <v>1524718309</v>
      </c>
      <c r="I143" s="4">
        <f t="shared" si="11"/>
        <v>65522.918306832835</v>
      </c>
      <c r="J143" s="8">
        <f t="shared" si="14"/>
        <v>11.090155258237621</v>
      </c>
      <c r="K143" s="8">
        <f t="shared" si="12"/>
        <v>10.054920256296338</v>
      </c>
      <c r="L143" s="8">
        <f t="shared" si="13"/>
        <v>11.414077032927626</v>
      </c>
    </row>
    <row r="144" spans="1:12" x14ac:dyDescent="0.3">
      <c r="A144">
        <v>1744225</v>
      </c>
      <c r="B144" t="s">
        <v>153</v>
      </c>
      <c r="C144" s="10">
        <v>25615</v>
      </c>
      <c r="D144" s="11">
        <v>90475</v>
      </c>
      <c r="E144" s="11">
        <v>292073494</v>
      </c>
      <c r="F144" s="11">
        <v>795598289</v>
      </c>
      <c r="G144" s="9">
        <v>6.0000000000000001E-3</v>
      </c>
      <c r="H144" s="27">
        <f t="shared" si="10"/>
        <v>1087671783</v>
      </c>
      <c r="I144" s="4">
        <f t="shared" si="11"/>
        <v>42462.298770251808</v>
      </c>
      <c r="J144" s="8">
        <f t="shared" si="14"/>
        <v>10.656371873458536</v>
      </c>
      <c r="K144" s="8">
        <f t="shared" si="12"/>
        <v>10.150933396373302</v>
      </c>
      <c r="L144" s="8">
        <f t="shared" si="13"/>
        <v>11.412828848431943</v>
      </c>
    </row>
    <row r="145" spans="1:12" x14ac:dyDescent="0.3">
      <c r="A145">
        <v>1744407</v>
      </c>
      <c r="B145" t="s">
        <v>154</v>
      </c>
      <c r="C145" s="10">
        <v>44303</v>
      </c>
      <c r="D145" s="11">
        <v>82461</v>
      </c>
      <c r="E145" s="11">
        <v>1175237493</v>
      </c>
      <c r="F145" s="11">
        <v>1664970939</v>
      </c>
      <c r="G145" s="9">
        <v>0.31059999999999999</v>
      </c>
      <c r="H145" s="27">
        <f t="shared" si="10"/>
        <v>2840208432</v>
      </c>
      <c r="I145" s="4">
        <f t="shared" si="11"/>
        <v>64108.715707739881</v>
      </c>
      <c r="J145" s="8">
        <f t="shared" si="14"/>
        <v>11.068335604145174</v>
      </c>
      <c r="K145" s="8">
        <f t="shared" si="12"/>
        <v>10.698807673830618</v>
      </c>
      <c r="L145" s="8">
        <f t="shared" si="13"/>
        <v>11.320080733279282</v>
      </c>
    </row>
    <row r="146" spans="1:12" x14ac:dyDescent="0.3">
      <c r="A146">
        <v>1744524</v>
      </c>
      <c r="B146" t="s">
        <v>155</v>
      </c>
      <c r="C146" s="10">
        <v>7905</v>
      </c>
      <c r="D146" s="11">
        <v>214073</v>
      </c>
      <c r="E146" s="11">
        <v>99860678</v>
      </c>
      <c r="F146" s="11">
        <v>588024931</v>
      </c>
      <c r="G146" s="9">
        <v>0</v>
      </c>
      <c r="H146" s="27">
        <f t="shared" si="10"/>
        <v>687885609</v>
      </c>
      <c r="I146" s="4">
        <f t="shared" si="11"/>
        <v>87019.052371916507</v>
      </c>
      <c r="J146" s="8">
        <f t="shared" si="14"/>
        <v>11.373882366441952</v>
      </c>
      <c r="K146" s="8">
        <f t="shared" si="12"/>
        <v>8.9752507496435729</v>
      </c>
      <c r="L146" s="8">
        <f t="shared" si="13"/>
        <v>12.274072357330606</v>
      </c>
    </row>
    <row r="147" spans="1:12" x14ac:dyDescent="0.3">
      <c r="A147">
        <v>1745421</v>
      </c>
      <c r="B147" t="s">
        <v>156</v>
      </c>
      <c r="C147" s="10">
        <v>9194</v>
      </c>
      <c r="D147" s="11">
        <v>66652</v>
      </c>
      <c r="E147" s="11">
        <v>35414239</v>
      </c>
      <c r="F147" s="11">
        <v>142868123</v>
      </c>
      <c r="G147" s="9">
        <v>1</v>
      </c>
      <c r="H147" s="27">
        <f t="shared" si="10"/>
        <v>178282362</v>
      </c>
      <c r="I147" s="4">
        <f t="shared" si="11"/>
        <v>19391.164020013053</v>
      </c>
      <c r="J147" s="8">
        <f t="shared" si="14"/>
        <v>9.8725727784107686</v>
      </c>
      <c r="K147" s="8">
        <f t="shared" si="12"/>
        <v>9.1263063763661734</v>
      </c>
      <c r="L147" s="8">
        <f t="shared" si="13"/>
        <v>11.107240332658515</v>
      </c>
    </row>
    <row r="148" spans="1:12" x14ac:dyDescent="0.3">
      <c r="A148">
        <v>1745434</v>
      </c>
      <c r="B148" t="s">
        <v>157</v>
      </c>
      <c r="C148" s="10">
        <v>10372</v>
      </c>
      <c r="D148" s="11">
        <v>60168</v>
      </c>
      <c r="E148" s="11">
        <v>160783869</v>
      </c>
      <c r="F148" s="11">
        <v>171123356</v>
      </c>
      <c r="G148" s="9">
        <v>0.57230000000000003</v>
      </c>
      <c r="H148" s="27">
        <f t="shared" si="10"/>
        <v>331907225</v>
      </c>
      <c r="I148" s="4">
        <f t="shared" si="11"/>
        <v>32000.310933281911</v>
      </c>
      <c r="J148" s="8">
        <f t="shared" si="14"/>
        <v>10.373500898399717</v>
      </c>
      <c r="K148" s="8">
        <f t="shared" si="12"/>
        <v>9.2468651466585552</v>
      </c>
      <c r="L148" s="8">
        <f t="shared" si="13"/>
        <v>11.004895928506238</v>
      </c>
    </row>
    <row r="149" spans="1:12" x14ac:dyDescent="0.3">
      <c r="A149">
        <v>1746357</v>
      </c>
      <c r="B149" t="s">
        <v>158</v>
      </c>
      <c r="C149" s="10">
        <v>8240</v>
      </c>
      <c r="D149" s="11">
        <v>102725</v>
      </c>
      <c r="E149" s="11">
        <v>24984009</v>
      </c>
      <c r="F149" s="11">
        <v>238961193</v>
      </c>
      <c r="G149" s="9">
        <v>0</v>
      </c>
      <c r="H149" s="27">
        <f t="shared" si="10"/>
        <v>263945202</v>
      </c>
      <c r="I149" s="4">
        <f t="shared" si="11"/>
        <v>32032.184708737863</v>
      </c>
      <c r="J149" s="8">
        <f t="shared" si="14"/>
        <v>10.374496448479999</v>
      </c>
      <c r="K149" s="8">
        <f t="shared" si="12"/>
        <v>9.0167556229035171</v>
      </c>
      <c r="L149" s="8">
        <f t="shared" si="13"/>
        <v>11.539810793751611</v>
      </c>
    </row>
    <row r="150" spans="1:12" x14ac:dyDescent="0.3">
      <c r="A150">
        <v>1746604</v>
      </c>
      <c r="B150" t="s">
        <v>159</v>
      </c>
      <c r="C150" s="10">
        <v>1365</v>
      </c>
      <c r="D150" s="11">
        <v>96719</v>
      </c>
      <c r="E150" s="11">
        <v>9482335</v>
      </c>
      <c r="F150" s="11">
        <v>31845620</v>
      </c>
      <c r="G150" s="9">
        <v>0</v>
      </c>
      <c r="H150" s="27">
        <f t="shared" si="10"/>
        <v>41327955</v>
      </c>
      <c r="I150" s="4">
        <f t="shared" si="11"/>
        <v>30276.890109890111</v>
      </c>
      <c r="J150" s="8">
        <f t="shared" si="14"/>
        <v>10.318139997847931</v>
      </c>
      <c r="K150" s="8">
        <f t="shared" si="12"/>
        <v>7.2189097076190603</v>
      </c>
      <c r="L150" s="8">
        <f t="shared" si="13"/>
        <v>11.479565146111982</v>
      </c>
    </row>
    <row r="151" spans="1:12" x14ac:dyDescent="0.3">
      <c r="A151">
        <v>1746786</v>
      </c>
      <c r="B151" t="s">
        <v>160</v>
      </c>
      <c r="C151" s="10">
        <v>7437</v>
      </c>
      <c r="D151" s="11">
        <v>63694</v>
      </c>
      <c r="E151" s="11">
        <v>70958128</v>
      </c>
      <c r="F151" s="11">
        <v>134260619</v>
      </c>
      <c r="G151" s="9">
        <v>0</v>
      </c>
      <c r="H151" s="27">
        <f t="shared" si="10"/>
        <v>205218747</v>
      </c>
      <c r="I151" s="4">
        <f t="shared" si="11"/>
        <v>27594.291649858813</v>
      </c>
      <c r="J151" s="8">
        <f t="shared" si="14"/>
        <v>10.225364206033673</v>
      </c>
      <c r="K151" s="8">
        <f t="shared" si="12"/>
        <v>8.9142228207032996</v>
      </c>
      <c r="L151" s="8">
        <f t="shared" si="13"/>
        <v>11.061845645601192</v>
      </c>
    </row>
    <row r="152" spans="1:12" x14ac:dyDescent="0.3">
      <c r="A152">
        <v>1747007</v>
      </c>
      <c r="B152" t="s">
        <v>161</v>
      </c>
      <c r="C152" s="10">
        <v>12314</v>
      </c>
      <c r="D152" s="11">
        <v>43011</v>
      </c>
      <c r="E152" s="11">
        <v>89614239</v>
      </c>
      <c r="F152" s="11">
        <v>120844136</v>
      </c>
      <c r="G152" s="9">
        <v>1</v>
      </c>
      <c r="H152" s="27">
        <f t="shared" si="10"/>
        <v>210458375</v>
      </c>
      <c r="I152" s="4">
        <f t="shared" si="11"/>
        <v>17090.98383953224</v>
      </c>
      <c r="J152" s="8">
        <f t="shared" si="14"/>
        <v>9.7463063425938046</v>
      </c>
      <c r="K152" s="8">
        <f t="shared" si="12"/>
        <v>9.4184921054711559</v>
      </c>
      <c r="L152" s="8">
        <f t="shared" si="13"/>
        <v>10.669211175914377</v>
      </c>
    </row>
    <row r="153" spans="1:12" x14ac:dyDescent="0.3">
      <c r="A153">
        <v>1747540</v>
      </c>
      <c r="B153" t="s">
        <v>162</v>
      </c>
      <c r="C153" s="10">
        <v>19448</v>
      </c>
      <c r="D153" s="11">
        <v>83729</v>
      </c>
      <c r="E153" s="11">
        <v>590769976</v>
      </c>
      <c r="F153" s="11">
        <v>395282660</v>
      </c>
      <c r="G153" s="9">
        <v>0.16930000000000001</v>
      </c>
      <c r="H153" s="27">
        <f t="shared" si="10"/>
        <v>986052636</v>
      </c>
      <c r="I153" s="4">
        <f t="shared" si="11"/>
        <v>50702.00719868367</v>
      </c>
      <c r="J153" s="8">
        <f t="shared" si="14"/>
        <v>10.833720778513248</v>
      </c>
      <c r="K153" s="8">
        <f t="shared" si="12"/>
        <v>9.8754995159959584</v>
      </c>
      <c r="L153" s="8">
        <f t="shared" si="13"/>
        <v>11.335340671976555</v>
      </c>
    </row>
    <row r="154" spans="1:12" x14ac:dyDescent="0.3">
      <c r="A154">
        <v>1747774</v>
      </c>
      <c r="B154" t="s">
        <v>163</v>
      </c>
      <c r="C154" s="10">
        <v>23158</v>
      </c>
      <c r="D154" s="11">
        <v>50176</v>
      </c>
      <c r="E154" s="11">
        <v>88017082</v>
      </c>
      <c r="F154" s="11">
        <v>204847370</v>
      </c>
      <c r="G154" s="9">
        <v>0.99980000000000002</v>
      </c>
      <c r="H154" s="27">
        <f t="shared" si="10"/>
        <v>292864452</v>
      </c>
      <c r="I154" s="4">
        <f t="shared" si="11"/>
        <v>12646.362034718024</v>
      </c>
      <c r="J154" s="8">
        <f t="shared" si="14"/>
        <v>9.4451248666065304</v>
      </c>
      <c r="K154" s="8">
        <f t="shared" si="12"/>
        <v>10.050095572172218</v>
      </c>
      <c r="L154" s="8">
        <f t="shared" si="13"/>
        <v>10.823292103710079</v>
      </c>
    </row>
    <row r="155" spans="1:12" x14ac:dyDescent="0.3">
      <c r="A155">
        <v>1745564</v>
      </c>
      <c r="B155" t="s">
        <v>164</v>
      </c>
      <c r="C155" s="10">
        <v>220</v>
      </c>
      <c r="D155" s="11">
        <v>78438</v>
      </c>
      <c r="E155" s="11">
        <v>104344588</v>
      </c>
      <c r="F155" s="11">
        <v>100880427</v>
      </c>
      <c r="G155" s="9">
        <v>0</v>
      </c>
      <c r="H155" s="27">
        <f t="shared" si="10"/>
        <v>205225015</v>
      </c>
      <c r="I155" s="4">
        <f t="shared" si="11"/>
        <v>932840.97727272729</v>
      </c>
      <c r="J155" s="8">
        <f t="shared" si="14"/>
        <v>13.74599002293675</v>
      </c>
      <c r="K155" s="8">
        <f t="shared" si="12"/>
        <v>5.393627546352362</v>
      </c>
      <c r="L155" s="8">
        <f t="shared" si="13"/>
        <v>11.270063782789915</v>
      </c>
    </row>
    <row r="156" spans="1:12" x14ac:dyDescent="0.3">
      <c r="A156">
        <v>1745616</v>
      </c>
      <c r="B156" t="s">
        <v>165</v>
      </c>
      <c r="C156" s="10">
        <v>1008</v>
      </c>
      <c r="D156" s="11">
        <v>65625</v>
      </c>
      <c r="E156" s="11">
        <v>1875578</v>
      </c>
      <c r="F156" s="11">
        <v>15341250</v>
      </c>
      <c r="G156" s="9">
        <v>0</v>
      </c>
      <c r="H156" s="27">
        <f t="shared" si="10"/>
        <v>17216828</v>
      </c>
      <c r="I156" s="4">
        <f t="shared" si="11"/>
        <v>17080.186507936509</v>
      </c>
      <c r="J156" s="8">
        <f t="shared" si="14"/>
        <v>9.7456743869513556</v>
      </c>
      <c r="K156" s="8">
        <f t="shared" si="12"/>
        <v>6.9157234486313142</v>
      </c>
      <c r="L156" s="8">
        <f t="shared" si="13"/>
        <v>11.091711999893924</v>
      </c>
    </row>
    <row r="157" spans="1:12" x14ac:dyDescent="0.3">
      <c r="A157">
        <v>1745694</v>
      </c>
      <c r="B157" t="s">
        <v>166</v>
      </c>
      <c r="C157" s="10">
        <v>27061</v>
      </c>
      <c r="D157" s="11">
        <v>75811</v>
      </c>
      <c r="E157" s="11">
        <v>702771299</v>
      </c>
      <c r="F157" s="11">
        <v>701420237</v>
      </c>
      <c r="G157" s="9">
        <v>0</v>
      </c>
      <c r="H157" s="27">
        <f t="shared" si="10"/>
        <v>1404191536</v>
      </c>
      <c r="I157" s="4">
        <f t="shared" si="11"/>
        <v>51889.861276375595</v>
      </c>
      <c r="J157" s="8">
        <f t="shared" si="14"/>
        <v>10.856878698940898</v>
      </c>
      <c r="K157" s="8">
        <f t="shared" si="12"/>
        <v>10.205848855956967</v>
      </c>
      <c r="L157" s="8">
        <f t="shared" si="13"/>
        <v>11.235998679835268</v>
      </c>
    </row>
    <row r="158" spans="1:12" x14ac:dyDescent="0.3">
      <c r="A158">
        <v>1748242</v>
      </c>
      <c r="B158" t="s">
        <v>167</v>
      </c>
      <c r="C158" s="10">
        <v>24703</v>
      </c>
      <c r="D158" s="11">
        <v>50870</v>
      </c>
      <c r="E158" s="11">
        <v>749569610</v>
      </c>
      <c r="F158" s="11">
        <v>646161618</v>
      </c>
      <c r="G158" s="9">
        <v>0.80789999999999995</v>
      </c>
      <c r="H158" s="27">
        <f t="shared" si="10"/>
        <v>1395731228</v>
      </c>
      <c r="I158" s="4">
        <f t="shared" si="11"/>
        <v>56500.474760150588</v>
      </c>
      <c r="J158" s="8">
        <f t="shared" si="14"/>
        <v>10.942004319933753</v>
      </c>
      <c r="K158" s="8">
        <f t="shared" si="12"/>
        <v>10.114679972730583</v>
      </c>
      <c r="L158" s="8">
        <f t="shared" si="13"/>
        <v>10.837028637816811</v>
      </c>
    </row>
    <row r="159" spans="1:12" x14ac:dyDescent="0.3">
      <c r="A159">
        <v>1748554</v>
      </c>
      <c r="B159" t="s">
        <v>168</v>
      </c>
      <c r="C159" s="10">
        <v>1858</v>
      </c>
      <c r="D159" s="11">
        <v>51979</v>
      </c>
      <c r="E159" s="11">
        <v>59326702</v>
      </c>
      <c r="F159" s="11">
        <v>43377178</v>
      </c>
      <c r="G159" s="9">
        <v>0</v>
      </c>
      <c r="H159" s="27">
        <f t="shared" si="10"/>
        <v>102703880</v>
      </c>
      <c r="I159" s="4">
        <f t="shared" si="11"/>
        <v>55276.576964477936</v>
      </c>
      <c r="J159" s="8">
        <f t="shared" si="14"/>
        <v>10.920104534752936</v>
      </c>
      <c r="K159" s="8">
        <f t="shared" si="12"/>
        <v>7.5272559193737836</v>
      </c>
      <c r="L159" s="8">
        <f t="shared" si="13"/>
        <v>10.858595069841899</v>
      </c>
    </row>
    <row r="160" spans="1:12" x14ac:dyDescent="0.3">
      <c r="A160">
        <v>1748671</v>
      </c>
      <c r="B160" t="s">
        <v>169</v>
      </c>
      <c r="C160" s="10">
        <v>543</v>
      </c>
      <c r="D160" s="11">
        <v>126875</v>
      </c>
      <c r="E160" s="11">
        <v>294687365</v>
      </c>
      <c r="F160" s="11">
        <v>147212497</v>
      </c>
      <c r="G160" s="9">
        <v>0</v>
      </c>
      <c r="H160" s="27">
        <f t="shared" si="10"/>
        <v>441899862</v>
      </c>
      <c r="I160" s="4">
        <f t="shared" si="11"/>
        <v>813811.90055248619</v>
      </c>
      <c r="J160" s="8">
        <f t="shared" si="14"/>
        <v>13.609484537879137</v>
      </c>
      <c r="K160" s="8">
        <f t="shared" si="12"/>
        <v>6.2971093199339352</v>
      </c>
      <c r="L160" s="8">
        <f t="shared" si="13"/>
        <v>11.750957628778188</v>
      </c>
    </row>
    <row r="161" spans="1:12" x14ac:dyDescent="0.3">
      <c r="A161">
        <v>1748892</v>
      </c>
      <c r="B161" t="s">
        <v>170</v>
      </c>
      <c r="C161" s="10">
        <v>14346</v>
      </c>
      <c r="D161" s="11">
        <v>60160</v>
      </c>
      <c r="E161" s="11">
        <v>170542091</v>
      </c>
      <c r="F161" s="11">
        <v>196157893</v>
      </c>
      <c r="G161" s="9">
        <v>0.37509999999999999</v>
      </c>
      <c r="H161" s="27">
        <f t="shared" si="10"/>
        <v>366699984</v>
      </c>
      <c r="I161" s="4">
        <f t="shared" si="11"/>
        <v>25561.130907570056</v>
      </c>
      <c r="J161" s="8">
        <f t="shared" si="14"/>
        <v>10.148828152722777</v>
      </c>
      <c r="K161" s="8">
        <f t="shared" si="12"/>
        <v>9.5712264366863788</v>
      </c>
      <c r="L161" s="8">
        <f t="shared" si="13"/>
        <v>11.004762958623722</v>
      </c>
    </row>
    <row r="162" spans="1:12" x14ac:dyDescent="0.3">
      <c r="A162">
        <v>1749100</v>
      </c>
      <c r="B162" t="s">
        <v>171</v>
      </c>
      <c r="C162" s="10">
        <v>328</v>
      </c>
      <c r="D162" s="11">
        <v>85938</v>
      </c>
      <c r="E162" s="11">
        <v>2116223</v>
      </c>
      <c r="F162" s="11">
        <v>9219025</v>
      </c>
      <c r="G162" s="9">
        <v>0</v>
      </c>
      <c r="H162" s="27">
        <f t="shared" si="10"/>
        <v>11335248</v>
      </c>
      <c r="I162" s="4">
        <f t="shared" si="11"/>
        <v>34558.682926829271</v>
      </c>
      <c r="J162" s="8">
        <f t="shared" si="14"/>
        <v>10.450414112435698</v>
      </c>
      <c r="K162" s="8">
        <f t="shared" si="12"/>
        <v>5.7930136083841441</v>
      </c>
      <c r="L162" s="8">
        <f t="shared" si="13"/>
        <v>11.36138138500792</v>
      </c>
    </row>
    <row r="163" spans="1:12" x14ac:dyDescent="0.3">
      <c r="A163">
        <v>1749308</v>
      </c>
      <c r="B163" t="s">
        <v>172</v>
      </c>
      <c r="C163" s="10">
        <v>659</v>
      </c>
      <c r="D163" s="11">
        <v>74250</v>
      </c>
      <c r="E163" s="11">
        <v>718342</v>
      </c>
      <c r="F163" s="11">
        <v>11829674</v>
      </c>
      <c r="G163" s="9">
        <v>0</v>
      </c>
      <c r="H163" s="27">
        <f t="shared" si="10"/>
        <v>12548016</v>
      </c>
      <c r="I163" s="4">
        <f t="shared" si="11"/>
        <v>19040.995447647951</v>
      </c>
      <c r="J163" s="8">
        <f t="shared" si="14"/>
        <v>9.8543495888929886</v>
      </c>
      <c r="K163" s="8">
        <f t="shared" si="12"/>
        <v>6.4907235345025072</v>
      </c>
      <c r="L163" s="8">
        <f t="shared" si="13"/>
        <v>11.215193056664946</v>
      </c>
    </row>
    <row r="164" spans="1:12" x14ac:dyDescent="0.3">
      <c r="A164">
        <v>1749607</v>
      </c>
      <c r="B164" t="s">
        <v>173</v>
      </c>
      <c r="C164" s="10">
        <v>11397</v>
      </c>
      <c r="D164" s="11">
        <v>92902</v>
      </c>
      <c r="E164" s="11">
        <v>300940503</v>
      </c>
      <c r="F164" s="11">
        <v>357521196</v>
      </c>
      <c r="G164" s="9">
        <v>0</v>
      </c>
      <c r="H164" s="27">
        <f t="shared" si="10"/>
        <v>658461699</v>
      </c>
      <c r="I164" s="4">
        <f t="shared" si="11"/>
        <v>57775.002105817322</v>
      </c>
      <c r="J164" s="8">
        <f t="shared" si="14"/>
        <v>10.964311471591172</v>
      </c>
      <c r="K164" s="8">
        <f t="shared" si="12"/>
        <v>9.3411054418557349</v>
      </c>
      <c r="L164" s="8">
        <f t="shared" si="13"/>
        <v>11.439300453095491</v>
      </c>
    </row>
    <row r="165" spans="1:12" x14ac:dyDescent="0.3">
      <c r="A165">
        <v>1749854</v>
      </c>
      <c r="B165" t="s">
        <v>174</v>
      </c>
      <c r="C165" s="10">
        <v>20159</v>
      </c>
      <c r="D165" s="11">
        <v>109108</v>
      </c>
      <c r="E165" s="11">
        <v>639750873</v>
      </c>
      <c r="F165" s="11">
        <v>827815720</v>
      </c>
      <c r="G165" s="9">
        <v>0</v>
      </c>
      <c r="H165" s="27">
        <f t="shared" si="10"/>
        <v>1467566593</v>
      </c>
      <c r="I165" s="4">
        <f t="shared" si="11"/>
        <v>72799.573044297838</v>
      </c>
      <c r="J165" s="8">
        <f t="shared" si="14"/>
        <v>11.195465369391451</v>
      </c>
      <c r="K165" s="8">
        <f t="shared" si="12"/>
        <v>9.9114061177804231</v>
      </c>
      <c r="L165" s="8">
        <f t="shared" si="13"/>
        <v>11.600093496355584</v>
      </c>
    </row>
    <row r="166" spans="1:12" x14ac:dyDescent="0.3">
      <c r="A166">
        <v>1749945</v>
      </c>
      <c r="B166" t="s">
        <v>175</v>
      </c>
      <c r="C166" s="10">
        <v>5061</v>
      </c>
      <c r="D166" s="11">
        <v>71082</v>
      </c>
      <c r="E166" s="11">
        <v>305420118</v>
      </c>
      <c r="F166" s="11">
        <v>111213932</v>
      </c>
      <c r="G166" s="9">
        <v>0</v>
      </c>
      <c r="H166" s="27">
        <f t="shared" si="10"/>
        <v>416634050</v>
      </c>
      <c r="I166" s="4">
        <f t="shared" si="11"/>
        <v>82322.475795297374</v>
      </c>
      <c r="J166" s="8">
        <f t="shared" si="14"/>
        <v>11.318399445314395</v>
      </c>
      <c r="K166" s="8">
        <f t="shared" si="12"/>
        <v>8.5293193712140773</v>
      </c>
      <c r="L166" s="8">
        <f t="shared" si="13"/>
        <v>11.171589419182814</v>
      </c>
    </row>
    <row r="167" spans="1:12" x14ac:dyDescent="0.3">
      <c r="A167">
        <v>1750218</v>
      </c>
      <c r="B167" t="s">
        <v>176</v>
      </c>
      <c r="C167" s="10">
        <v>19638</v>
      </c>
      <c r="D167" s="11">
        <v>98050</v>
      </c>
      <c r="E167" s="11">
        <v>463651746</v>
      </c>
      <c r="F167" s="11">
        <v>479911867</v>
      </c>
      <c r="G167" s="9">
        <v>7.3700000000000002E-2</v>
      </c>
      <c r="H167" s="27">
        <f t="shared" si="10"/>
        <v>943563613</v>
      </c>
      <c r="I167" s="4">
        <f t="shared" si="11"/>
        <v>48047.846674814136</v>
      </c>
      <c r="J167" s="8">
        <f t="shared" si="14"/>
        <v>10.779952599134399</v>
      </c>
      <c r="K167" s="8">
        <f t="shared" si="12"/>
        <v>9.885221743729236</v>
      </c>
      <c r="L167" s="8">
        <f t="shared" si="13"/>
        <v>11.493232831624493</v>
      </c>
    </row>
    <row r="168" spans="1:12" x14ac:dyDescent="0.3">
      <c r="A168">
        <v>1750647</v>
      </c>
      <c r="B168" t="s">
        <v>177</v>
      </c>
      <c r="C168" s="10">
        <v>22796</v>
      </c>
      <c r="D168" s="11">
        <v>85360</v>
      </c>
      <c r="E168" s="11">
        <v>477182194</v>
      </c>
      <c r="F168" s="11">
        <v>940781296</v>
      </c>
      <c r="G168" s="9">
        <v>0.2954</v>
      </c>
      <c r="H168" s="27">
        <f t="shared" si="10"/>
        <v>1417963490</v>
      </c>
      <c r="I168" s="4">
        <f t="shared" si="11"/>
        <v>62202.293823477805</v>
      </c>
      <c r="J168" s="8">
        <f t="shared" si="14"/>
        <v>11.038147156238249</v>
      </c>
      <c r="K168" s="8">
        <f t="shared" si="12"/>
        <v>10.034340360954889</v>
      </c>
      <c r="L168" s="8">
        <f t="shared" si="13"/>
        <v>11.354632885975635</v>
      </c>
    </row>
    <row r="169" spans="1:12" x14ac:dyDescent="0.3">
      <c r="A169">
        <v>1751089</v>
      </c>
      <c r="B169" t="s">
        <v>178</v>
      </c>
      <c r="C169" s="10">
        <v>53719</v>
      </c>
      <c r="D169" s="11">
        <v>79733</v>
      </c>
      <c r="E169" s="11">
        <v>2337958366</v>
      </c>
      <c r="F169" s="11">
        <v>1971307340</v>
      </c>
      <c r="G169" s="9">
        <v>0.32369999999999999</v>
      </c>
      <c r="H169" s="27">
        <f t="shared" si="10"/>
        <v>4309265706</v>
      </c>
      <c r="I169" s="4">
        <f t="shared" si="11"/>
        <v>80218.650868407829</v>
      </c>
      <c r="J169" s="8">
        <f t="shared" si="14"/>
        <v>11.292511321286932</v>
      </c>
      <c r="K169" s="8">
        <f t="shared" si="12"/>
        <v>10.891522035422959</v>
      </c>
      <c r="L169" s="8">
        <f t="shared" si="13"/>
        <v>11.286438831779758</v>
      </c>
    </row>
    <row r="170" spans="1:12" x14ac:dyDescent="0.3">
      <c r="A170">
        <v>1751349</v>
      </c>
      <c r="B170" t="s">
        <v>179</v>
      </c>
      <c r="C170" s="10">
        <v>31051</v>
      </c>
      <c r="D170" s="11">
        <v>93027</v>
      </c>
      <c r="E170" s="11">
        <v>485675256</v>
      </c>
      <c r="F170" s="11">
        <v>931954514</v>
      </c>
      <c r="G170" s="9">
        <v>0.1903</v>
      </c>
      <c r="H170" s="27">
        <f t="shared" si="10"/>
        <v>1417629770</v>
      </c>
      <c r="I170" s="4">
        <f t="shared" si="11"/>
        <v>45654.882934527071</v>
      </c>
      <c r="J170" s="8">
        <f t="shared" si="14"/>
        <v>10.728865844914573</v>
      </c>
      <c r="K170" s="8">
        <f t="shared" si="12"/>
        <v>10.343386292962181</v>
      </c>
      <c r="L170" s="8">
        <f t="shared" si="13"/>
        <v>11.440645052580592</v>
      </c>
    </row>
    <row r="171" spans="1:12" x14ac:dyDescent="0.3">
      <c r="A171">
        <v>1751622</v>
      </c>
      <c r="B171" t="s">
        <v>180</v>
      </c>
      <c r="C171" s="10">
        <v>148449</v>
      </c>
      <c r="D171" s="11">
        <v>125926</v>
      </c>
      <c r="E171" s="11">
        <v>3549896763</v>
      </c>
      <c r="F171" s="11">
        <v>7451453141</v>
      </c>
      <c r="G171" s="9">
        <v>0.16800000000000001</v>
      </c>
      <c r="H171" s="27">
        <f t="shared" si="10"/>
        <v>11001349904</v>
      </c>
      <c r="I171" s="4">
        <f t="shared" si="11"/>
        <v>74108.615780503736</v>
      </c>
      <c r="J171" s="8">
        <f t="shared" si="14"/>
        <v>11.213287076866555</v>
      </c>
      <c r="K171" s="8">
        <f t="shared" si="12"/>
        <v>11.907996743894378</v>
      </c>
      <c r="L171" s="8">
        <f t="shared" si="13"/>
        <v>11.743449711817181</v>
      </c>
    </row>
    <row r="172" spans="1:12" x14ac:dyDescent="0.3">
      <c r="A172">
        <v>1752584</v>
      </c>
      <c r="B172" t="s">
        <v>181</v>
      </c>
      <c r="C172" s="10">
        <v>26926</v>
      </c>
      <c r="D172" s="11">
        <v>110313</v>
      </c>
      <c r="E172" s="11">
        <v>583052811</v>
      </c>
      <c r="F172" s="11">
        <v>927982302</v>
      </c>
      <c r="G172" s="9">
        <v>8.4699999999999998E-2</v>
      </c>
      <c r="H172" s="27">
        <f t="shared" si="10"/>
        <v>1511035113</v>
      </c>
      <c r="I172" s="4">
        <f t="shared" si="11"/>
        <v>56118.068521131994</v>
      </c>
      <c r="J172" s="8">
        <f t="shared" si="14"/>
        <v>10.935213116680643</v>
      </c>
      <c r="K172" s="8">
        <f t="shared" si="12"/>
        <v>10.20084764153918</v>
      </c>
      <c r="L172" s="8">
        <f t="shared" si="13"/>
        <v>11.611077058677385</v>
      </c>
    </row>
    <row r="173" spans="1:12" x14ac:dyDescent="0.3">
      <c r="A173">
        <v>1752103</v>
      </c>
      <c r="B173" t="s">
        <v>182</v>
      </c>
      <c r="C173" s="10">
        <v>1028</v>
      </c>
      <c r="D173" s="11">
        <v>89107</v>
      </c>
      <c r="E173" s="11">
        <v>9301191</v>
      </c>
      <c r="F173" s="11">
        <v>22773664</v>
      </c>
      <c r="G173" s="9">
        <v>0</v>
      </c>
      <c r="H173" s="27">
        <f t="shared" si="10"/>
        <v>32074855</v>
      </c>
      <c r="I173" s="4">
        <f t="shared" si="11"/>
        <v>31201.220817120622</v>
      </c>
      <c r="J173" s="8">
        <f t="shared" si="14"/>
        <v>10.34821250178593</v>
      </c>
      <c r="K173" s="8">
        <f t="shared" si="12"/>
        <v>6.93537044601511</v>
      </c>
      <c r="L173" s="8">
        <f t="shared" si="13"/>
        <v>11.397593173784854</v>
      </c>
    </row>
    <row r="174" spans="1:12" x14ac:dyDescent="0.3">
      <c r="A174">
        <v>1753000</v>
      </c>
      <c r="B174" t="s">
        <v>183</v>
      </c>
      <c r="C174" s="10">
        <v>28938</v>
      </c>
      <c r="D174" s="11">
        <v>64772</v>
      </c>
      <c r="E174" s="11">
        <v>1565558059</v>
      </c>
      <c r="F174" s="11">
        <v>1391070617</v>
      </c>
      <c r="G174" s="9">
        <v>0.33950000000000002</v>
      </c>
      <c r="H174" s="27">
        <f t="shared" si="10"/>
        <v>2956628676</v>
      </c>
      <c r="I174" s="4">
        <f t="shared" si="11"/>
        <v>102171.14783329878</v>
      </c>
      <c r="J174" s="8">
        <f t="shared" si="14"/>
        <v>11.534404606065758</v>
      </c>
      <c r="K174" s="8">
        <f t="shared" si="12"/>
        <v>10.272910889297027</v>
      </c>
      <c r="L174" s="8">
        <f t="shared" si="13"/>
        <v>11.078628690193362</v>
      </c>
    </row>
    <row r="175" spans="1:12" x14ac:dyDescent="0.3">
      <c r="A175">
        <v>1753377</v>
      </c>
      <c r="B175" t="s">
        <v>184</v>
      </c>
      <c r="C175" s="10">
        <v>14152</v>
      </c>
      <c r="D175" s="11">
        <v>72570</v>
      </c>
      <c r="E175" s="11">
        <v>398940975</v>
      </c>
      <c r="F175" s="11">
        <v>550364765</v>
      </c>
      <c r="G175" s="9">
        <v>0</v>
      </c>
      <c r="H175" s="27">
        <f t="shared" si="10"/>
        <v>949305740</v>
      </c>
      <c r="I175" s="4">
        <f t="shared" si="11"/>
        <v>67079.26370830978</v>
      </c>
      <c r="J175" s="8">
        <f t="shared" si="14"/>
        <v>11.113630239554748</v>
      </c>
      <c r="K175" s="8">
        <f t="shared" si="12"/>
        <v>9.5576112358396212</v>
      </c>
      <c r="L175" s="8">
        <f t="shared" si="13"/>
        <v>11.192306892272182</v>
      </c>
    </row>
    <row r="176" spans="1:12" x14ac:dyDescent="0.3">
      <c r="A176">
        <v>1753442</v>
      </c>
      <c r="B176" t="s">
        <v>185</v>
      </c>
      <c r="C176" s="10">
        <v>18057</v>
      </c>
      <c r="D176" s="11">
        <v>86537</v>
      </c>
      <c r="E176" s="11">
        <v>489345432</v>
      </c>
      <c r="F176" s="11">
        <v>559300173</v>
      </c>
      <c r="G176" s="9">
        <v>4.5999999999999999E-3</v>
      </c>
      <c r="H176" s="27">
        <f t="shared" si="10"/>
        <v>1048645605</v>
      </c>
      <c r="I176" s="4">
        <f t="shared" si="11"/>
        <v>58074.187572686489</v>
      </c>
      <c r="J176" s="8">
        <f t="shared" si="14"/>
        <v>10.969476568262868</v>
      </c>
      <c r="K176" s="8">
        <f t="shared" si="12"/>
        <v>9.8012887002158813</v>
      </c>
      <c r="L176" s="8">
        <f t="shared" si="13"/>
        <v>11.368327347127613</v>
      </c>
    </row>
    <row r="177" spans="1:12" x14ac:dyDescent="0.3">
      <c r="A177">
        <v>1753455</v>
      </c>
      <c r="B177" t="s">
        <v>186</v>
      </c>
      <c r="C177" s="10">
        <v>2952</v>
      </c>
      <c r="D177" s="11">
        <v>193650</v>
      </c>
      <c r="E177" s="11">
        <v>8034984</v>
      </c>
      <c r="F177" s="11">
        <v>254715153</v>
      </c>
      <c r="G177" s="9">
        <v>0</v>
      </c>
      <c r="H177" s="27">
        <f t="shared" si="10"/>
        <v>262750137</v>
      </c>
      <c r="I177" s="4">
        <f t="shared" si="11"/>
        <v>89007.498983739832</v>
      </c>
      <c r="J177" s="8">
        <f t="shared" si="14"/>
        <v>11.396475903409018</v>
      </c>
      <c r="K177" s="8">
        <f t="shared" si="12"/>
        <v>7.9902381857203633</v>
      </c>
      <c r="L177" s="8">
        <f t="shared" si="13"/>
        <v>12.173807684942899</v>
      </c>
    </row>
    <row r="178" spans="1:12" x14ac:dyDescent="0.3">
      <c r="A178">
        <v>1753559</v>
      </c>
      <c r="B178" t="s">
        <v>187</v>
      </c>
      <c r="C178" s="10">
        <v>29615</v>
      </c>
      <c r="D178" s="11">
        <v>43094</v>
      </c>
      <c r="E178" s="11">
        <v>229134294</v>
      </c>
      <c r="F178" s="11">
        <v>204274686</v>
      </c>
      <c r="G178" s="9">
        <v>0.92279999999999995</v>
      </c>
      <c r="H178" s="27">
        <f t="shared" si="10"/>
        <v>433408980</v>
      </c>
      <c r="I178" s="4">
        <f t="shared" si="11"/>
        <v>14634.778997129833</v>
      </c>
      <c r="J178" s="8">
        <f t="shared" si="14"/>
        <v>9.5911560980300603</v>
      </c>
      <c r="K178" s="8">
        <f t="shared" si="12"/>
        <v>10.296036268711065</v>
      </c>
      <c r="L178" s="8">
        <f t="shared" si="13"/>
        <v>10.671139055264179</v>
      </c>
    </row>
    <row r="179" spans="1:12" x14ac:dyDescent="0.3">
      <c r="A179">
        <v>1754144</v>
      </c>
      <c r="B179" t="s">
        <v>188</v>
      </c>
      <c r="C179" s="10">
        <v>6429</v>
      </c>
      <c r="D179" s="11">
        <v>59340</v>
      </c>
      <c r="E179" s="11">
        <v>548441710</v>
      </c>
      <c r="F179" s="11">
        <v>262350855</v>
      </c>
      <c r="G179" s="9">
        <v>0</v>
      </c>
      <c r="H179" s="27">
        <f t="shared" si="10"/>
        <v>810792565</v>
      </c>
      <c r="I179" s="4">
        <f t="shared" si="11"/>
        <v>126114.88023020688</v>
      </c>
      <c r="J179" s="8">
        <f t="shared" si="14"/>
        <v>11.744948518402788</v>
      </c>
      <c r="K179" s="8">
        <f t="shared" si="12"/>
        <v>8.7685742841416872</v>
      </c>
      <c r="L179" s="8">
        <f t="shared" si="13"/>
        <v>10.991038893844813</v>
      </c>
    </row>
    <row r="180" spans="1:12" x14ac:dyDescent="0.3">
      <c r="A180">
        <v>1753481</v>
      </c>
      <c r="B180" t="s">
        <v>189</v>
      </c>
      <c r="C180" s="10">
        <v>32958</v>
      </c>
      <c r="D180" s="11">
        <v>124863</v>
      </c>
      <c r="E180" s="11">
        <v>904652572</v>
      </c>
      <c r="F180" s="11">
        <v>2866844264</v>
      </c>
      <c r="G180" s="9">
        <v>1.4800000000000001E-2</v>
      </c>
      <c r="H180" s="27">
        <f t="shared" si="10"/>
        <v>3771496836</v>
      </c>
      <c r="I180" s="4">
        <f t="shared" si="11"/>
        <v>114433.42545057346</v>
      </c>
      <c r="J180" s="8">
        <f t="shared" si="14"/>
        <v>11.647748495763427</v>
      </c>
      <c r="K180" s="8">
        <f t="shared" si="12"/>
        <v>10.402989302570676</v>
      </c>
      <c r="L180" s="8">
        <f t="shared" si="13"/>
        <v>11.734972415237232</v>
      </c>
    </row>
    <row r="181" spans="1:12" x14ac:dyDescent="0.3">
      <c r="A181">
        <v>1753663</v>
      </c>
      <c r="B181" t="s">
        <v>190</v>
      </c>
      <c r="C181" s="10">
        <v>5386</v>
      </c>
      <c r="D181" s="11">
        <v>148077</v>
      </c>
      <c r="E181" s="11">
        <v>284370512</v>
      </c>
      <c r="F181" s="11">
        <v>599919356</v>
      </c>
      <c r="G181" s="9">
        <v>0</v>
      </c>
      <c r="H181" s="27">
        <f t="shared" si="10"/>
        <v>884289868</v>
      </c>
      <c r="I181" s="4">
        <f t="shared" si="11"/>
        <v>164183.04270330488</v>
      </c>
      <c r="J181" s="8">
        <f t="shared" si="14"/>
        <v>12.008737198458661</v>
      </c>
      <c r="K181" s="8">
        <f t="shared" si="12"/>
        <v>8.591558273371545</v>
      </c>
      <c r="L181" s="8">
        <f t="shared" si="13"/>
        <v>11.90548768772287</v>
      </c>
    </row>
    <row r="182" spans="1:12" x14ac:dyDescent="0.3">
      <c r="A182">
        <v>1753871</v>
      </c>
      <c r="B182" t="s">
        <v>191</v>
      </c>
      <c r="C182" s="10">
        <v>12161</v>
      </c>
      <c r="D182" s="11">
        <v>55305</v>
      </c>
      <c r="E182" s="11">
        <v>344914271</v>
      </c>
      <c r="F182" s="11">
        <v>410394946</v>
      </c>
      <c r="G182" s="9">
        <v>0.23</v>
      </c>
      <c r="H182" s="27">
        <f t="shared" si="10"/>
        <v>755309217</v>
      </c>
      <c r="I182" s="4">
        <f t="shared" si="11"/>
        <v>62109.137159773047</v>
      </c>
      <c r="J182" s="8">
        <f t="shared" si="14"/>
        <v>11.036648393326326</v>
      </c>
      <c r="K182" s="8">
        <f t="shared" si="12"/>
        <v>9.4059893889810002</v>
      </c>
      <c r="L182" s="8">
        <f t="shared" si="13"/>
        <v>10.920618599336354</v>
      </c>
    </row>
    <row r="183" spans="1:12" x14ac:dyDescent="0.3">
      <c r="A183">
        <v>1754534</v>
      </c>
      <c r="B183" t="s">
        <v>192</v>
      </c>
      <c r="C183" s="10">
        <v>8016</v>
      </c>
      <c r="D183" s="11">
        <v>141055</v>
      </c>
      <c r="E183" s="11">
        <v>1258186544</v>
      </c>
      <c r="F183" s="11">
        <v>1600968484</v>
      </c>
      <c r="G183" s="9">
        <v>0</v>
      </c>
      <c r="H183" s="27">
        <f t="shared" si="10"/>
        <v>2859155028</v>
      </c>
      <c r="I183" s="4">
        <f t="shared" si="11"/>
        <v>356681.01646706584</v>
      </c>
      <c r="J183" s="8">
        <f t="shared" si="14"/>
        <v>12.784597150045881</v>
      </c>
      <c r="K183" s="8">
        <f t="shared" si="12"/>
        <v>8.9891948233246453</v>
      </c>
      <c r="L183" s="8">
        <f t="shared" si="13"/>
        <v>11.856905164224408</v>
      </c>
    </row>
    <row r="184" spans="1:12" x14ac:dyDescent="0.3">
      <c r="A184">
        <v>1754638</v>
      </c>
      <c r="B184" t="s">
        <v>193</v>
      </c>
      <c r="C184" s="10">
        <v>27173</v>
      </c>
      <c r="D184" s="11">
        <v>76945</v>
      </c>
      <c r="E184" s="11">
        <v>220194489</v>
      </c>
      <c r="F184" s="11">
        <v>438344805</v>
      </c>
      <c r="G184" s="9">
        <v>7.2400000000000006E-2</v>
      </c>
      <c r="H184" s="27">
        <f t="shared" si="10"/>
        <v>658539294</v>
      </c>
      <c r="I184" s="4">
        <f t="shared" si="11"/>
        <v>24235.06031722666</v>
      </c>
      <c r="J184" s="8">
        <f t="shared" si="14"/>
        <v>10.095555637124189</v>
      </c>
      <c r="K184" s="8">
        <f t="shared" si="12"/>
        <v>10.209979112224897</v>
      </c>
      <c r="L184" s="8">
        <f t="shared" si="13"/>
        <v>11.250846159897952</v>
      </c>
    </row>
    <row r="185" spans="1:12" x14ac:dyDescent="0.3">
      <c r="A185">
        <v>1754820</v>
      </c>
      <c r="B185" t="s">
        <v>194</v>
      </c>
      <c r="C185" s="10">
        <v>55022</v>
      </c>
      <c r="D185" s="11">
        <v>64476</v>
      </c>
      <c r="E185" s="11">
        <v>1193142735</v>
      </c>
      <c r="F185" s="11">
        <v>1150256869</v>
      </c>
      <c r="G185" s="9">
        <v>0.3649</v>
      </c>
      <c r="H185" s="27">
        <f t="shared" si="10"/>
        <v>2343399604</v>
      </c>
      <c r="I185" s="4">
        <f t="shared" si="11"/>
        <v>42590.229435498528</v>
      </c>
      <c r="J185" s="8">
        <f t="shared" si="14"/>
        <v>10.659380149977144</v>
      </c>
      <c r="K185" s="8">
        <f t="shared" si="12"/>
        <v>10.915488384235935</v>
      </c>
      <c r="L185" s="8">
        <f t="shared" si="13"/>
        <v>11.074048340516821</v>
      </c>
    </row>
    <row r="186" spans="1:12" x14ac:dyDescent="0.3">
      <c r="A186">
        <v>1754885</v>
      </c>
      <c r="B186" t="s">
        <v>195</v>
      </c>
      <c r="C186" s="10">
        <v>52381</v>
      </c>
      <c r="D186" s="11">
        <v>94646</v>
      </c>
      <c r="E186" s="11">
        <v>417102300</v>
      </c>
      <c r="F186" s="11">
        <v>1692471417</v>
      </c>
      <c r="G186" s="9">
        <v>0</v>
      </c>
      <c r="H186" s="27">
        <f t="shared" si="10"/>
        <v>2109573717</v>
      </c>
      <c r="I186" s="4">
        <f t="shared" si="11"/>
        <v>40273.643439415056</v>
      </c>
      <c r="J186" s="8">
        <f t="shared" si="14"/>
        <v>10.603452525030114</v>
      </c>
      <c r="K186" s="8">
        <f t="shared" si="12"/>
        <v>10.866299209135672</v>
      </c>
      <c r="L186" s="8">
        <f t="shared" si="13"/>
        <v>11.457898894783012</v>
      </c>
    </row>
    <row r="187" spans="1:12" x14ac:dyDescent="0.3">
      <c r="A187">
        <v>1754560</v>
      </c>
      <c r="B187" t="s">
        <v>196</v>
      </c>
      <c r="C187" s="10">
        <v>2098</v>
      </c>
      <c r="D187" s="11">
        <v>72326</v>
      </c>
      <c r="E187" s="11">
        <v>228885862</v>
      </c>
      <c r="F187" s="11">
        <v>308469895</v>
      </c>
      <c r="G187" s="9">
        <v>0.53900000000000003</v>
      </c>
      <c r="H187" s="27">
        <f t="shared" si="10"/>
        <v>537355757</v>
      </c>
      <c r="I187" s="4">
        <f t="shared" si="11"/>
        <v>256127.62488083891</v>
      </c>
      <c r="J187" s="8">
        <f t="shared" si="14"/>
        <v>12.453431133925344</v>
      </c>
      <c r="K187" s="8">
        <f t="shared" si="12"/>
        <v>7.6487397889562425</v>
      </c>
      <c r="L187" s="8">
        <f t="shared" si="13"/>
        <v>11.188938956226457</v>
      </c>
    </row>
    <row r="188" spans="1:12" x14ac:dyDescent="0.3">
      <c r="A188">
        <v>1755041</v>
      </c>
      <c r="B188" t="s">
        <v>197</v>
      </c>
      <c r="C188" s="10">
        <v>2028</v>
      </c>
      <c r="D188" s="11">
        <v>96719</v>
      </c>
      <c r="E188" s="11">
        <v>934076</v>
      </c>
      <c r="F188" s="11">
        <v>57587777</v>
      </c>
      <c r="G188" s="9">
        <v>0</v>
      </c>
      <c r="H188" s="27">
        <f t="shared" si="10"/>
        <v>58521853</v>
      </c>
      <c r="I188" s="4">
        <f t="shared" si="11"/>
        <v>28856.929487179488</v>
      </c>
      <c r="J188" s="8">
        <f t="shared" si="14"/>
        <v>10.270105433292061</v>
      </c>
      <c r="K188" s="8">
        <f t="shared" si="12"/>
        <v>7.6148053647110734</v>
      </c>
      <c r="L188" s="8">
        <f t="shared" si="13"/>
        <v>11.479565146111982</v>
      </c>
    </row>
    <row r="189" spans="1:12" x14ac:dyDescent="0.3">
      <c r="A189">
        <v>1755639</v>
      </c>
      <c r="B189" t="s">
        <v>198</v>
      </c>
      <c r="C189" s="10">
        <v>167</v>
      </c>
      <c r="D189" s="11">
        <v>97870</v>
      </c>
      <c r="E189" s="11">
        <v>272769</v>
      </c>
      <c r="F189" s="11">
        <v>8174130</v>
      </c>
      <c r="G189" s="9">
        <v>0</v>
      </c>
      <c r="H189" s="27">
        <f t="shared" si="10"/>
        <v>8446899</v>
      </c>
      <c r="I189" s="4">
        <f t="shared" si="11"/>
        <v>50580.233532934129</v>
      </c>
      <c r="J189" s="8">
        <f t="shared" si="14"/>
        <v>10.831316137313616</v>
      </c>
      <c r="K189" s="8">
        <f t="shared" si="12"/>
        <v>5.1179938124167554</v>
      </c>
      <c r="L189" s="8">
        <f t="shared" si="13"/>
        <v>11.491395346419866</v>
      </c>
    </row>
    <row r="190" spans="1:12" x14ac:dyDescent="0.3">
      <c r="A190">
        <v>1755938</v>
      </c>
      <c r="B190" t="s">
        <v>199</v>
      </c>
      <c r="C190" s="10">
        <v>4790</v>
      </c>
      <c r="D190" s="11">
        <v>98977</v>
      </c>
      <c r="E190" s="11">
        <v>122187387</v>
      </c>
      <c r="F190" s="11">
        <v>131252652</v>
      </c>
      <c r="G190" s="9">
        <v>0</v>
      </c>
      <c r="H190" s="27">
        <f t="shared" si="10"/>
        <v>253440039</v>
      </c>
      <c r="I190" s="4">
        <f t="shared" si="11"/>
        <v>52910.237787056365</v>
      </c>
      <c r="J190" s="8">
        <f t="shared" si="14"/>
        <v>10.876352130067938</v>
      </c>
      <c r="K190" s="8">
        <f t="shared" si="12"/>
        <v>8.4742856904049617</v>
      </c>
      <c r="L190" s="8">
        <f t="shared" si="13"/>
        <v>11.502642778893181</v>
      </c>
    </row>
    <row r="191" spans="1:12" x14ac:dyDescent="0.3">
      <c r="A191">
        <v>1756627</v>
      </c>
      <c r="B191" t="s">
        <v>200</v>
      </c>
      <c r="C191" s="10">
        <v>7023</v>
      </c>
      <c r="D191" s="11">
        <v>95798</v>
      </c>
      <c r="E191" s="11">
        <v>160237476</v>
      </c>
      <c r="F191" s="11">
        <v>146318070</v>
      </c>
      <c r="G191" s="9">
        <v>0</v>
      </c>
      <c r="H191" s="27">
        <f t="shared" si="10"/>
        <v>306555546</v>
      </c>
      <c r="I191" s="4">
        <f t="shared" si="11"/>
        <v>43650.22725331055</v>
      </c>
      <c r="J191" s="8">
        <f t="shared" si="14"/>
        <v>10.683963767515605</v>
      </c>
      <c r="K191" s="8">
        <f t="shared" si="12"/>
        <v>8.8569457561590212</v>
      </c>
      <c r="L191" s="8">
        <f t="shared" si="13"/>
        <v>11.469997086914306</v>
      </c>
    </row>
    <row r="192" spans="1:12" x14ac:dyDescent="0.3">
      <c r="A192">
        <v>1756640</v>
      </c>
      <c r="B192" t="s">
        <v>201</v>
      </c>
      <c r="C192" s="10">
        <v>57857</v>
      </c>
      <c r="D192" s="11">
        <v>90345</v>
      </c>
      <c r="E192" s="11">
        <v>2091628929</v>
      </c>
      <c r="F192" s="11">
        <v>2277224924</v>
      </c>
      <c r="G192" s="9">
        <v>0</v>
      </c>
      <c r="H192" s="27">
        <f t="shared" si="10"/>
        <v>4368853853</v>
      </c>
      <c r="I192" s="4">
        <f t="shared" si="11"/>
        <v>75511.240696890614</v>
      </c>
      <c r="J192" s="8">
        <f t="shared" si="14"/>
        <v>11.232036807557607</v>
      </c>
      <c r="K192" s="8">
        <f t="shared" si="12"/>
        <v>10.965729727894512</v>
      </c>
      <c r="L192" s="8">
        <f t="shared" si="13"/>
        <v>11.411390954145931</v>
      </c>
    </row>
    <row r="193" spans="1:12" x14ac:dyDescent="0.3">
      <c r="A193">
        <v>1756887</v>
      </c>
      <c r="B193" t="s">
        <v>202</v>
      </c>
      <c r="C193" s="10">
        <v>36252</v>
      </c>
      <c r="D193" s="11">
        <v>102110</v>
      </c>
      <c r="E193" s="11">
        <v>657450732</v>
      </c>
      <c r="F193" s="11">
        <v>971585725</v>
      </c>
      <c r="G193" s="9">
        <v>0.1095</v>
      </c>
      <c r="H193" s="27">
        <f t="shared" si="10"/>
        <v>1629036457</v>
      </c>
      <c r="I193" s="4">
        <f t="shared" si="11"/>
        <v>44936.457492000438</v>
      </c>
      <c r="J193" s="8">
        <f t="shared" si="14"/>
        <v>10.713004715128941</v>
      </c>
      <c r="K193" s="8">
        <f t="shared" si="12"/>
        <v>10.498249831174672</v>
      </c>
      <c r="L193" s="8">
        <f t="shared" si="13"/>
        <v>11.533805942549584</v>
      </c>
    </row>
    <row r="194" spans="1:12" x14ac:dyDescent="0.3">
      <c r="A194">
        <v>1757225</v>
      </c>
      <c r="B194" t="s">
        <v>203</v>
      </c>
      <c r="C194" s="10">
        <v>67482</v>
      </c>
      <c r="D194" s="11">
        <v>80526</v>
      </c>
      <c r="E194" s="11">
        <v>823554075</v>
      </c>
      <c r="F194" s="11">
        <v>2033533072</v>
      </c>
      <c r="G194" s="9">
        <v>0.19450000000000001</v>
      </c>
      <c r="H194" s="27">
        <f t="shared" ref="H194:H257" si="15">E194+F194</f>
        <v>2857087147</v>
      </c>
      <c r="I194" s="4">
        <f t="shared" ref="I194:I257" si="16">H194/C194</f>
        <v>42338.507261195577</v>
      </c>
      <c r="J194" s="8">
        <f t="shared" si="14"/>
        <v>10.653452288072913</v>
      </c>
      <c r="K194" s="8">
        <f t="shared" ref="K194:K258" si="17">LN(C194)</f>
        <v>11.119616174632077</v>
      </c>
      <c r="L194" s="8">
        <f t="shared" ref="L194:L258" si="18">LN(D194)</f>
        <v>11.296335392625862</v>
      </c>
    </row>
    <row r="195" spans="1:12" x14ac:dyDescent="0.3">
      <c r="A195">
        <v>1757381</v>
      </c>
      <c r="B195" t="s">
        <v>204</v>
      </c>
      <c r="C195" s="10">
        <v>12520</v>
      </c>
      <c r="D195" s="11">
        <v>89286</v>
      </c>
      <c r="E195" s="11">
        <v>128263807</v>
      </c>
      <c r="F195" s="11">
        <v>436996291</v>
      </c>
      <c r="G195" s="9">
        <v>0</v>
      </c>
      <c r="H195" s="27">
        <f t="shared" si="15"/>
        <v>565260098</v>
      </c>
      <c r="I195" s="4">
        <f t="shared" si="16"/>
        <v>45148.57012779553</v>
      </c>
      <c r="J195" s="8">
        <f t="shared" ref="J195:J258" si="19">LN(I195)</f>
        <v>10.717713888970346</v>
      </c>
      <c r="K195" s="8">
        <f t="shared" si="17"/>
        <v>9.4350826446540896</v>
      </c>
      <c r="L195" s="8">
        <f t="shared" si="18"/>
        <v>11.399599979658106</v>
      </c>
    </row>
    <row r="196" spans="1:12" x14ac:dyDescent="0.3">
      <c r="A196">
        <v>1757394</v>
      </c>
      <c r="B196" t="s">
        <v>205</v>
      </c>
      <c r="C196" s="10">
        <v>17060</v>
      </c>
      <c r="D196" s="11">
        <v>61143</v>
      </c>
      <c r="E196" s="11">
        <v>83298777</v>
      </c>
      <c r="F196" s="11">
        <v>353553033</v>
      </c>
      <c r="G196" s="9">
        <v>0.39760000000000001</v>
      </c>
      <c r="H196" s="27">
        <f t="shared" si="15"/>
        <v>436851810</v>
      </c>
      <c r="I196" s="4">
        <f t="shared" si="16"/>
        <v>25606.788393903869</v>
      </c>
      <c r="J196" s="8">
        <f t="shared" si="19"/>
        <v>10.150612766952738</v>
      </c>
      <c r="K196" s="8">
        <f t="shared" si="17"/>
        <v>9.7444918210456706</v>
      </c>
      <c r="L196" s="8">
        <f t="shared" si="18"/>
        <v>11.02097066195449</v>
      </c>
    </row>
    <row r="197" spans="1:12" x14ac:dyDescent="0.3">
      <c r="A197">
        <v>1757407</v>
      </c>
      <c r="B197" t="s">
        <v>206</v>
      </c>
      <c r="C197" s="10">
        <v>4736</v>
      </c>
      <c r="D197" s="11">
        <v>102361</v>
      </c>
      <c r="E197" s="11">
        <v>69513182</v>
      </c>
      <c r="F197" s="11">
        <v>240847217</v>
      </c>
      <c r="G197" s="9">
        <v>0</v>
      </c>
      <c r="H197" s="27">
        <f t="shared" si="15"/>
        <v>310360399</v>
      </c>
      <c r="I197" s="4">
        <f t="shared" si="16"/>
        <v>65532.178842905407</v>
      </c>
      <c r="J197" s="8">
        <f t="shared" si="19"/>
        <v>11.09029658102917</v>
      </c>
      <c r="K197" s="8">
        <f t="shared" si="17"/>
        <v>8.4629481765638417</v>
      </c>
      <c r="L197" s="8">
        <f t="shared" si="18"/>
        <v>11.536261059667192</v>
      </c>
    </row>
    <row r="198" spans="1:12" x14ac:dyDescent="0.3">
      <c r="A198">
        <v>1757654</v>
      </c>
      <c r="B198" t="s">
        <v>207</v>
      </c>
      <c r="C198" s="10">
        <v>7438</v>
      </c>
      <c r="D198" s="11">
        <v>51082</v>
      </c>
      <c r="E198" s="11">
        <v>32547247</v>
      </c>
      <c r="F198" s="11">
        <v>54452578</v>
      </c>
      <c r="G198" s="9">
        <v>0.80710000000000004</v>
      </c>
      <c r="H198" s="27">
        <f t="shared" si="15"/>
        <v>86999825</v>
      </c>
      <c r="I198" s="4">
        <f t="shared" si="16"/>
        <v>11696.669131486959</v>
      </c>
      <c r="J198" s="8">
        <f t="shared" si="19"/>
        <v>9.3670593906375661</v>
      </c>
      <c r="K198" s="8">
        <f t="shared" si="17"/>
        <v>8.914357274485015</v>
      </c>
      <c r="L198" s="8">
        <f t="shared" si="18"/>
        <v>10.841187463647783</v>
      </c>
    </row>
    <row r="199" spans="1:12" x14ac:dyDescent="0.3">
      <c r="A199">
        <v>1757732</v>
      </c>
      <c r="B199" t="s">
        <v>208</v>
      </c>
      <c r="C199" s="10">
        <v>21210</v>
      </c>
      <c r="D199" s="11">
        <v>53938</v>
      </c>
      <c r="E199" s="11">
        <v>33689465</v>
      </c>
      <c r="F199" s="11">
        <v>129403796</v>
      </c>
      <c r="G199" s="9">
        <v>0.89780000000000004</v>
      </c>
      <c r="H199" s="27">
        <f t="shared" si="15"/>
        <v>163093261</v>
      </c>
      <c r="I199" s="4">
        <f t="shared" si="16"/>
        <v>7689.4512494106557</v>
      </c>
      <c r="J199" s="8">
        <f t="shared" si="19"/>
        <v>8.9476047009692063</v>
      </c>
      <c r="K199" s="8">
        <f t="shared" si="17"/>
        <v>9.9622280475587282</v>
      </c>
      <c r="L199" s="8">
        <f t="shared" si="18"/>
        <v>10.895590517771231</v>
      </c>
    </row>
    <row r="200" spans="1:12" x14ac:dyDescent="0.3">
      <c r="A200">
        <v>1757875</v>
      </c>
      <c r="B200" t="s">
        <v>209</v>
      </c>
      <c r="C200" s="10">
        <v>36950</v>
      </c>
      <c r="D200" s="11">
        <v>111642</v>
      </c>
      <c r="E200" s="11">
        <v>411061469</v>
      </c>
      <c r="F200" s="11">
        <v>1801027534</v>
      </c>
      <c r="G200" s="9">
        <v>2.0199999999999999E-2</v>
      </c>
      <c r="H200" s="27">
        <f t="shared" si="15"/>
        <v>2212089003</v>
      </c>
      <c r="I200" s="4">
        <f t="shared" si="16"/>
        <v>59867.090744248984</v>
      </c>
      <c r="J200" s="8">
        <f t="shared" si="19"/>
        <v>10.999882229858301</v>
      </c>
      <c r="K200" s="8">
        <f t="shared" si="17"/>
        <v>10.517320926376348</v>
      </c>
      <c r="L200" s="8">
        <f t="shared" si="18"/>
        <v>11.623052602215697</v>
      </c>
    </row>
    <row r="201" spans="1:12" x14ac:dyDescent="0.3">
      <c r="A201">
        <v>1759052</v>
      </c>
      <c r="B201" t="s">
        <v>210</v>
      </c>
      <c r="C201" s="10">
        <v>4105</v>
      </c>
      <c r="D201" s="11">
        <v>83651</v>
      </c>
      <c r="E201" s="11">
        <v>99949363</v>
      </c>
      <c r="F201" s="11">
        <v>94605770</v>
      </c>
      <c r="G201" s="9">
        <v>0</v>
      </c>
      <c r="H201" s="27">
        <f t="shared" si="15"/>
        <v>194555133</v>
      </c>
      <c r="I201" s="4">
        <f t="shared" si="16"/>
        <v>47394.673081607798</v>
      </c>
      <c r="J201" s="8">
        <f t="shared" si="19"/>
        <v>10.766265119123249</v>
      </c>
      <c r="K201" s="8">
        <f t="shared" si="17"/>
        <v>8.3199610218865292</v>
      </c>
      <c r="L201" s="8">
        <f t="shared" si="18"/>
        <v>11.334408660916139</v>
      </c>
    </row>
    <row r="202" spans="1:12" x14ac:dyDescent="0.3">
      <c r="A202">
        <v>1759572</v>
      </c>
      <c r="B202" t="s">
        <v>211</v>
      </c>
      <c r="C202" s="10">
        <v>1908</v>
      </c>
      <c r="D202" s="11">
        <v>36906</v>
      </c>
      <c r="E202" s="11">
        <v>14557725</v>
      </c>
      <c r="F202" s="11">
        <v>5428136</v>
      </c>
      <c r="G202" s="9">
        <v>1</v>
      </c>
      <c r="H202" s="27">
        <f t="shared" si="15"/>
        <v>19985861</v>
      </c>
      <c r="I202" s="4">
        <f t="shared" si="16"/>
        <v>10474.769916142557</v>
      </c>
      <c r="J202" s="8">
        <f t="shared" si="19"/>
        <v>9.2567247795030472</v>
      </c>
      <c r="K202" s="8">
        <f t="shared" si="17"/>
        <v>7.5538108520082314</v>
      </c>
      <c r="L202" s="8">
        <f t="shared" si="18"/>
        <v>10.516129418436423</v>
      </c>
    </row>
    <row r="203" spans="1:12" x14ac:dyDescent="0.3">
      <c r="A203">
        <v>1759988</v>
      </c>
      <c r="B203" t="s">
        <v>212</v>
      </c>
      <c r="C203" s="10">
        <v>9874</v>
      </c>
      <c r="D203" s="11">
        <v>96125</v>
      </c>
      <c r="E203" s="11">
        <v>29586732</v>
      </c>
      <c r="F203" s="11">
        <v>247608468</v>
      </c>
      <c r="G203" s="9">
        <v>0</v>
      </c>
      <c r="H203" s="27">
        <f t="shared" si="15"/>
        <v>277195200</v>
      </c>
      <c r="I203" s="4">
        <f t="shared" si="16"/>
        <v>28073.242860036458</v>
      </c>
      <c r="J203" s="8">
        <f t="shared" si="19"/>
        <v>10.242572190293973</v>
      </c>
      <c r="K203" s="8">
        <f t="shared" si="17"/>
        <v>9.1976603188188086</v>
      </c>
      <c r="L203" s="8">
        <f t="shared" si="18"/>
        <v>11.473404706807946</v>
      </c>
    </row>
    <row r="204" spans="1:12" x14ac:dyDescent="0.3">
      <c r="A204">
        <v>1760287</v>
      </c>
      <c r="B204" t="s">
        <v>213</v>
      </c>
      <c r="C204" s="10">
        <v>44308</v>
      </c>
      <c r="D204" s="11">
        <v>130614</v>
      </c>
      <c r="E204" s="11">
        <v>582753727</v>
      </c>
      <c r="F204" s="11">
        <v>1465066425</v>
      </c>
      <c r="G204" s="9">
        <v>0</v>
      </c>
      <c r="H204" s="27">
        <f t="shared" si="15"/>
        <v>2047820152</v>
      </c>
      <c r="I204" s="4">
        <f t="shared" si="16"/>
        <v>46217.84219554031</v>
      </c>
      <c r="J204" s="8">
        <f t="shared" si="19"/>
        <v>10.741121197224512</v>
      </c>
      <c r="K204" s="8">
        <f t="shared" si="17"/>
        <v>10.698920526636824</v>
      </c>
      <c r="L204" s="8">
        <f t="shared" si="18"/>
        <v>11.780001687628991</v>
      </c>
    </row>
    <row r="205" spans="1:12" x14ac:dyDescent="0.3">
      <c r="A205">
        <v>1760352</v>
      </c>
      <c r="B205" t="s">
        <v>214</v>
      </c>
      <c r="C205" s="10">
        <v>11665</v>
      </c>
      <c r="D205" s="11">
        <v>73233</v>
      </c>
      <c r="E205" s="11">
        <v>182848294</v>
      </c>
      <c r="F205" s="11">
        <v>222983860</v>
      </c>
      <c r="G205" s="9">
        <v>0</v>
      </c>
      <c r="H205" s="27">
        <f t="shared" si="15"/>
        <v>405832154</v>
      </c>
      <c r="I205" s="4">
        <f t="shared" si="16"/>
        <v>34790.583283326188</v>
      </c>
      <c r="J205" s="8">
        <f t="shared" si="19"/>
        <v>10.45710203383833</v>
      </c>
      <c r="K205" s="8">
        <f t="shared" si="17"/>
        <v>9.3643481844555296</v>
      </c>
      <c r="L205" s="8">
        <f t="shared" si="18"/>
        <v>11.201401418032876</v>
      </c>
    </row>
    <row r="206" spans="1:12" x14ac:dyDescent="0.3">
      <c r="A206">
        <v>1760391</v>
      </c>
      <c r="B206" t="s">
        <v>215</v>
      </c>
      <c r="C206" s="10">
        <v>256</v>
      </c>
      <c r="D206" s="11">
        <v>85893</v>
      </c>
      <c r="E206" s="11">
        <v>50274</v>
      </c>
      <c r="F206" s="11">
        <v>6241128</v>
      </c>
      <c r="G206" s="9">
        <v>0</v>
      </c>
      <c r="H206" s="27">
        <f t="shared" si="15"/>
        <v>6291402</v>
      </c>
      <c r="I206" s="4">
        <f t="shared" si="16"/>
        <v>24575.7890625</v>
      </c>
      <c r="J206" s="8">
        <f t="shared" si="19"/>
        <v>10.109517052841717</v>
      </c>
      <c r="K206" s="8">
        <f t="shared" si="17"/>
        <v>5.5451774444795623</v>
      </c>
      <c r="L206" s="8">
        <f t="shared" si="18"/>
        <v>11.360857614547074</v>
      </c>
    </row>
    <row r="207" spans="1:12" x14ac:dyDescent="0.3">
      <c r="A207">
        <v>1761216</v>
      </c>
      <c r="B207" t="s">
        <v>216</v>
      </c>
      <c r="C207" s="10">
        <v>1488</v>
      </c>
      <c r="D207" s="11">
        <v>137583</v>
      </c>
      <c r="E207" s="11">
        <v>4371993</v>
      </c>
      <c r="F207" s="11">
        <v>50368343</v>
      </c>
      <c r="G207" s="9">
        <v>0</v>
      </c>
      <c r="H207" s="27">
        <f t="shared" si="15"/>
        <v>54740336</v>
      </c>
      <c r="I207" s="4">
        <f t="shared" si="16"/>
        <v>36787.860215053763</v>
      </c>
      <c r="J207" s="8">
        <f t="shared" si="19"/>
        <v>10.512923184272349</v>
      </c>
      <c r="K207" s="8">
        <f t="shared" si="17"/>
        <v>7.305188215393037</v>
      </c>
      <c r="L207" s="8">
        <f t="shared" si="18"/>
        <v>11.831982650337254</v>
      </c>
    </row>
    <row r="208" spans="1:12" x14ac:dyDescent="0.3">
      <c r="A208">
        <v>1761314</v>
      </c>
      <c r="B208" t="s">
        <v>217</v>
      </c>
      <c r="C208" s="10">
        <v>5865</v>
      </c>
      <c r="D208" s="11">
        <v>42370</v>
      </c>
      <c r="E208" s="11">
        <v>46673227</v>
      </c>
      <c r="F208" s="11">
        <v>55612574</v>
      </c>
      <c r="G208" s="9">
        <v>1</v>
      </c>
      <c r="H208" s="27">
        <f t="shared" si="15"/>
        <v>102285801</v>
      </c>
      <c r="I208" s="4">
        <f t="shared" si="16"/>
        <v>17440.034271099743</v>
      </c>
      <c r="J208" s="8">
        <f t="shared" si="19"/>
        <v>9.7665236625470335</v>
      </c>
      <c r="K208" s="8">
        <f t="shared" si="17"/>
        <v>8.6767577610875755</v>
      </c>
      <c r="L208" s="8">
        <f t="shared" si="18"/>
        <v>10.654195843620604</v>
      </c>
    </row>
    <row r="209" spans="1:12" x14ac:dyDescent="0.3">
      <c r="A209">
        <v>1761678</v>
      </c>
      <c r="B209" t="s">
        <v>218</v>
      </c>
      <c r="C209" s="10">
        <v>1931</v>
      </c>
      <c r="D209" s="11">
        <v>118672</v>
      </c>
      <c r="E209" s="11">
        <v>56727494</v>
      </c>
      <c r="F209" s="11">
        <v>82544899</v>
      </c>
      <c r="G209" s="9">
        <v>0</v>
      </c>
      <c r="H209" s="27">
        <f t="shared" si="15"/>
        <v>139272393</v>
      </c>
      <c r="I209" s="4">
        <f t="shared" si="16"/>
        <v>72124.491455204552</v>
      </c>
      <c r="J209" s="8">
        <f t="shared" si="19"/>
        <v>11.186148952904498</v>
      </c>
      <c r="K209" s="8">
        <f t="shared" si="17"/>
        <v>7.5657932824285146</v>
      </c>
      <c r="L209" s="8">
        <f t="shared" si="18"/>
        <v>11.684118663976339</v>
      </c>
    </row>
    <row r="210" spans="1:12" x14ac:dyDescent="0.3">
      <c r="A210">
        <v>1762016</v>
      </c>
      <c r="B210" t="s">
        <v>219</v>
      </c>
      <c r="C210" s="10">
        <v>15887</v>
      </c>
      <c r="D210" s="11">
        <v>73084</v>
      </c>
      <c r="E210" s="11">
        <v>116167940</v>
      </c>
      <c r="F210" s="11">
        <v>435030143</v>
      </c>
      <c r="G210" s="9">
        <v>0.28749999999999998</v>
      </c>
      <c r="H210" s="27">
        <f t="shared" si="15"/>
        <v>551198083</v>
      </c>
      <c r="I210" s="4">
        <f t="shared" si="16"/>
        <v>34694.913010637625</v>
      </c>
      <c r="J210" s="8">
        <f t="shared" si="19"/>
        <v>10.454348356071179</v>
      </c>
      <c r="K210" s="8">
        <f t="shared" si="17"/>
        <v>9.6732564437200228</v>
      </c>
      <c r="L210" s="8">
        <f t="shared" si="18"/>
        <v>11.199364743531556</v>
      </c>
    </row>
    <row r="211" spans="1:12" x14ac:dyDescent="0.3">
      <c r="A211">
        <v>1763641</v>
      </c>
      <c r="B211" t="s">
        <v>220</v>
      </c>
      <c r="C211" s="10">
        <v>1904</v>
      </c>
      <c r="D211" s="11">
        <v>49205</v>
      </c>
      <c r="E211" s="11">
        <v>34531416</v>
      </c>
      <c r="F211" s="11">
        <v>57565404</v>
      </c>
      <c r="G211" s="9">
        <v>0</v>
      </c>
      <c r="H211" s="27">
        <f t="shared" si="15"/>
        <v>92096820</v>
      </c>
      <c r="I211" s="4">
        <f t="shared" si="16"/>
        <v>48370.178571428572</v>
      </c>
      <c r="J211" s="8">
        <f t="shared" si="19"/>
        <v>10.786638757590834</v>
      </c>
      <c r="K211" s="8">
        <f t="shared" si="17"/>
        <v>7.5517122153513103</v>
      </c>
      <c r="L211" s="8">
        <f t="shared" si="18"/>
        <v>10.803750523333086</v>
      </c>
    </row>
    <row r="212" spans="1:12" x14ac:dyDescent="0.3">
      <c r="A212">
        <v>1763706</v>
      </c>
      <c r="B212" t="s">
        <v>221</v>
      </c>
      <c r="C212" s="10">
        <v>13292</v>
      </c>
      <c r="D212" s="11">
        <v>62858</v>
      </c>
      <c r="E212" s="11">
        <v>104819650</v>
      </c>
      <c r="F212" s="11">
        <v>143900332</v>
      </c>
      <c r="G212" s="9">
        <v>0.3322</v>
      </c>
      <c r="H212" s="27">
        <f t="shared" si="15"/>
        <v>248719982</v>
      </c>
      <c r="I212" s="4">
        <f t="shared" si="16"/>
        <v>18712.005868191394</v>
      </c>
      <c r="J212" s="8">
        <f t="shared" si="19"/>
        <v>9.8369206218697478</v>
      </c>
      <c r="K212" s="8">
        <f t="shared" si="17"/>
        <v>9.4949176294744841</v>
      </c>
      <c r="L212" s="8">
        <f t="shared" si="18"/>
        <v>11.048633493109792</v>
      </c>
    </row>
    <row r="213" spans="1:12" x14ac:dyDescent="0.3">
      <c r="A213">
        <v>1764135</v>
      </c>
      <c r="B213" t="s">
        <v>222</v>
      </c>
      <c r="C213" s="10">
        <v>813</v>
      </c>
      <c r="D213" s="11">
        <v>113125</v>
      </c>
      <c r="E213" s="11">
        <v>5043143</v>
      </c>
      <c r="F213" s="11">
        <v>35280627</v>
      </c>
      <c r="G213" s="9">
        <v>0</v>
      </c>
      <c r="H213" s="27">
        <f t="shared" si="15"/>
        <v>40323770</v>
      </c>
      <c r="I213" s="4">
        <f t="shared" si="16"/>
        <v>49598.733087330875</v>
      </c>
      <c r="J213" s="8">
        <f t="shared" si="19"/>
        <v>10.811720569792666</v>
      </c>
      <c r="K213" s="8">
        <f t="shared" si="17"/>
        <v>6.7007311095478101</v>
      </c>
      <c r="L213" s="8">
        <f t="shared" si="18"/>
        <v>11.636248681002227</v>
      </c>
    </row>
    <row r="214" spans="1:12" x14ac:dyDescent="0.3">
      <c r="A214">
        <v>1764304</v>
      </c>
      <c r="B214" t="s">
        <v>223</v>
      </c>
      <c r="C214" s="10">
        <v>10816</v>
      </c>
      <c r="D214" s="11">
        <v>129928</v>
      </c>
      <c r="E214" s="11">
        <v>183937254</v>
      </c>
      <c r="F214" s="11">
        <v>557097316</v>
      </c>
      <c r="G214" s="9">
        <v>0</v>
      </c>
      <c r="H214" s="27">
        <f t="shared" si="15"/>
        <v>741034570</v>
      </c>
      <c r="I214" s="4">
        <f t="shared" si="16"/>
        <v>68512.811575443789</v>
      </c>
      <c r="J214" s="8">
        <f t="shared" si="19"/>
        <v>11.13477603706078</v>
      </c>
      <c r="K214" s="8">
        <f t="shared" si="17"/>
        <v>9.288781798282745</v>
      </c>
      <c r="L214" s="8">
        <f t="shared" si="18"/>
        <v>11.774735729854438</v>
      </c>
    </row>
    <row r="215" spans="1:12" x14ac:dyDescent="0.3">
      <c r="A215">
        <v>1764343</v>
      </c>
      <c r="B215" t="s">
        <v>224</v>
      </c>
      <c r="C215" s="10">
        <v>9883</v>
      </c>
      <c r="D215" s="11">
        <v>59814</v>
      </c>
      <c r="E215" s="11">
        <v>115818142</v>
      </c>
      <c r="F215" s="11">
        <v>231647706</v>
      </c>
      <c r="G215" s="9">
        <v>0.63519999999999999</v>
      </c>
      <c r="H215" s="27">
        <f t="shared" si="15"/>
        <v>347465848</v>
      </c>
      <c r="I215" s="4">
        <f t="shared" si="16"/>
        <v>35157.932611555196</v>
      </c>
      <c r="J215" s="8">
        <f t="shared" si="19"/>
        <v>10.467605550626535</v>
      </c>
      <c r="K215" s="8">
        <f t="shared" si="17"/>
        <v>9.1985713883761839</v>
      </c>
      <c r="L215" s="8">
        <f t="shared" si="18"/>
        <v>10.998995026250759</v>
      </c>
    </row>
    <row r="216" spans="1:12" x14ac:dyDescent="0.3">
      <c r="A216">
        <v>1764278</v>
      </c>
      <c r="B216" t="s">
        <v>225</v>
      </c>
      <c r="C216" s="10">
        <v>13077</v>
      </c>
      <c r="D216" s="11">
        <v>35711</v>
      </c>
      <c r="E216" s="11">
        <v>38357592</v>
      </c>
      <c r="F216" s="11">
        <v>95649353</v>
      </c>
      <c r="G216" s="9">
        <v>1</v>
      </c>
      <c r="H216" s="27">
        <f t="shared" si="15"/>
        <v>134006945</v>
      </c>
      <c r="I216" s="4">
        <f t="shared" si="16"/>
        <v>10247.529632178634</v>
      </c>
      <c r="J216" s="8">
        <f t="shared" si="19"/>
        <v>9.2347919440238488</v>
      </c>
      <c r="K216" s="8">
        <f t="shared" si="17"/>
        <v>9.4786102409065016</v>
      </c>
      <c r="L216" s="8">
        <f t="shared" si="18"/>
        <v>10.48321404355681</v>
      </c>
    </row>
    <row r="217" spans="1:12" x14ac:dyDescent="0.3">
      <c r="A217">
        <v>1764421</v>
      </c>
      <c r="B217" t="s">
        <v>226</v>
      </c>
      <c r="C217" s="10">
        <v>8563</v>
      </c>
      <c r="D217" s="11">
        <v>111657</v>
      </c>
      <c r="E217" s="11">
        <v>27649648</v>
      </c>
      <c r="F217" s="11">
        <v>300003546</v>
      </c>
      <c r="G217" s="9">
        <v>0</v>
      </c>
      <c r="H217" s="27">
        <f t="shared" si="15"/>
        <v>327653194</v>
      </c>
      <c r="I217" s="4">
        <f t="shared" si="16"/>
        <v>38263.832068200398</v>
      </c>
      <c r="J217" s="8">
        <f t="shared" si="19"/>
        <v>10.552260396583003</v>
      </c>
      <c r="K217" s="8">
        <f t="shared" si="17"/>
        <v>9.0552058750261928</v>
      </c>
      <c r="L217" s="8">
        <f t="shared" si="18"/>
        <v>11.623186951227762</v>
      </c>
    </row>
    <row r="218" spans="1:12" x14ac:dyDescent="0.3">
      <c r="A218">
        <v>1764538</v>
      </c>
      <c r="B218" t="s">
        <v>227</v>
      </c>
      <c r="C218" s="10">
        <v>3562</v>
      </c>
      <c r="D218" s="11">
        <v>207188</v>
      </c>
      <c r="E218" s="11">
        <v>28259215</v>
      </c>
      <c r="F218" s="11">
        <v>382894336</v>
      </c>
      <c r="G218" s="9">
        <v>0</v>
      </c>
      <c r="H218" s="27">
        <f t="shared" si="15"/>
        <v>411153551</v>
      </c>
      <c r="I218" s="4">
        <f t="shared" si="16"/>
        <v>115427.72346996069</v>
      </c>
      <c r="J218" s="8">
        <f t="shared" si="19"/>
        <v>11.656399842244852</v>
      </c>
      <c r="K218" s="8">
        <f t="shared" si="17"/>
        <v>8.1780774638496077</v>
      </c>
      <c r="L218" s="8">
        <f t="shared" si="18"/>
        <v>12.241381872632408</v>
      </c>
    </row>
    <row r="219" spans="1:12" x14ac:dyDescent="0.3">
      <c r="A219">
        <v>1764616</v>
      </c>
      <c r="B219" t="s">
        <v>228</v>
      </c>
      <c r="C219" s="10">
        <v>5438</v>
      </c>
      <c r="D219" s="11">
        <v>27209</v>
      </c>
      <c r="E219" s="11">
        <v>6751974</v>
      </c>
      <c r="F219" s="11">
        <v>38735201</v>
      </c>
      <c r="G219" s="9">
        <v>1</v>
      </c>
      <c r="H219" s="27">
        <f t="shared" si="15"/>
        <v>45487175</v>
      </c>
      <c r="I219" s="4">
        <f t="shared" si="16"/>
        <v>8364.6883045237228</v>
      </c>
      <c r="J219" s="8">
        <f t="shared" si="19"/>
        <v>9.0317743508646071</v>
      </c>
      <c r="K219" s="8">
        <f t="shared" si="17"/>
        <v>8.6011666251924161</v>
      </c>
      <c r="L219" s="8">
        <f t="shared" si="18"/>
        <v>10.211303079907536</v>
      </c>
    </row>
    <row r="220" spans="1:12" x14ac:dyDescent="0.3">
      <c r="A220">
        <v>1764902</v>
      </c>
      <c r="B220" t="s">
        <v>229</v>
      </c>
      <c r="C220" s="10">
        <v>1910</v>
      </c>
      <c r="D220" s="11">
        <v>52727</v>
      </c>
      <c r="E220" s="11">
        <v>95367341</v>
      </c>
      <c r="F220" s="11">
        <v>50818586</v>
      </c>
      <c r="G220" s="9">
        <v>0</v>
      </c>
      <c r="H220" s="27">
        <f t="shared" si="15"/>
        <v>146185927</v>
      </c>
      <c r="I220" s="4">
        <f t="shared" si="16"/>
        <v>76537.134554973818</v>
      </c>
      <c r="J220" s="8">
        <f t="shared" si="19"/>
        <v>11.245531321056193</v>
      </c>
      <c r="K220" s="8">
        <f t="shared" si="17"/>
        <v>7.5548585210406758</v>
      </c>
      <c r="L220" s="8">
        <f t="shared" si="18"/>
        <v>10.872882937297062</v>
      </c>
    </row>
    <row r="221" spans="1:12" x14ac:dyDescent="0.3">
      <c r="A221">
        <v>1765338</v>
      </c>
      <c r="B221" t="s">
        <v>230</v>
      </c>
      <c r="C221" s="10">
        <v>23532</v>
      </c>
      <c r="D221" s="11">
        <v>74134</v>
      </c>
      <c r="E221" s="11">
        <v>350881036</v>
      </c>
      <c r="F221" s="11">
        <v>936405983</v>
      </c>
      <c r="G221" s="9">
        <v>6.7799999999999999E-2</v>
      </c>
      <c r="H221" s="27">
        <f t="shared" si="15"/>
        <v>1287287019</v>
      </c>
      <c r="I221" s="4">
        <f t="shared" si="16"/>
        <v>54703.68090260071</v>
      </c>
      <c r="J221" s="8">
        <f t="shared" si="19"/>
        <v>10.909686278698146</v>
      </c>
      <c r="K221" s="8">
        <f t="shared" si="17"/>
        <v>10.066116475984346</v>
      </c>
      <c r="L221" s="8">
        <f t="shared" si="18"/>
        <v>11.213629545455776</v>
      </c>
    </row>
    <row r="222" spans="1:12" x14ac:dyDescent="0.3">
      <c r="A222">
        <v>1765442</v>
      </c>
      <c r="B222" t="s">
        <v>231</v>
      </c>
      <c r="C222" s="10">
        <v>39746</v>
      </c>
      <c r="D222" s="11">
        <v>79183</v>
      </c>
      <c r="E222" s="11">
        <v>718186889</v>
      </c>
      <c r="F222" s="11">
        <v>1312940380</v>
      </c>
      <c r="G222" s="9">
        <v>0.35680000000000001</v>
      </c>
      <c r="H222" s="27">
        <f t="shared" si="15"/>
        <v>2031127269</v>
      </c>
      <c r="I222" s="4">
        <f t="shared" si="16"/>
        <v>51102.683766919945</v>
      </c>
      <c r="J222" s="8">
        <f t="shared" si="19"/>
        <v>10.84159229471326</v>
      </c>
      <c r="K222" s="8">
        <f t="shared" si="17"/>
        <v>10.59026448608823</v>
      </c>
      <c r="L222" s="8">
        <f t="shared" si="18"/>
        <v>11.279516908298021</v>
      </c>
    </row>
    <row r="223" spans="1:12" x14ac:dyDescent="0.3">
      <c r="A223">
        <v>1765806</v>
      </c>
      <c r="B223" t="s">
        <v>232</v>
      </c>
      <c r="C223" s="10">
        <v>22463</v>
      </c>
      <c r="D223" s="11">
        <v>90257</v>
      </c>
      <c r="E223" s="11">
        <v>331205826</v>
      </c>
      <c r="F223" s="11">
        <v>799043171</v>
      </c>
      <c r="G223" s="9">
        <v>0</v>
      </c>
      <c r="H223" s="27">
        <f t="shared" si="15"/>
        <v>1130248997</v>
      </c>
      <c r="I223" s="4">
        <f t="shared" si="16"/>
        <v>50316.030672661713</v>
      </c>
      <c r="J223" s="8">
        <f t="shared" si="19"/>
        <v>10.826079006559135</v>
      </c>
      <c r="K223" s="8">
        <f t="shared" si="17"/>
        <v>10.019624790165171</v>
      </c>
      <c r="L223" s="8">
        <f t="shared" si="18"/>
        <v>11.410416435514195</v>
      </c>
    </row>
    <row r="224" spans="1:12" x14ac:dyDescent="0.3">
      <c r="A224">
        <v>1765819</v>
      </c>
      <c r="B224" t="s">
        <v>233</v>
      </c>
      <c r="C224" s="10">
        <v>4066</v>
      </c>
      <c r="D224" s="11">
        <v>60588</v>
      </c>
      <c r="E224" s="11">
        <v>762983268</v>
      </c>
      <c r="F224" s="11">
        <v>546180105</v>
      </c>
      <c r="G224" s="9">
        <v>0.38469999999999999</v>
      </c>
      <c r="H224" s="27">
        <f t="shared" si="15"/>
        <v>1309163373</v>
      </c>
      <c r="I224" s="4">
        <f t="shared" si="16"/>
        <v>321978.20290211512</v>
      </c>
      <c r="J224" s="8">
        <f t="shared" si="19"/>
        <v>12.682239129384707</v>
      </c>
      <c r="K224" s="8">
        <f t="shared" si="17"/>
        <v>8.3104149941882923</v>
      </c>
      <c r="L224" s="8">
        <f t="shared" si="18"/>
        <v>11.011852132646917</v>
      </c>
    </row>
    <row r="225" spans="1:12" x14ac:dyDescent="0.3">
      <c r="A225">
        <v>1766027</v>
      </c>
      <c r="B225" t="s">
        <v>234</v>
      </c>
      <c r="C225" s="10">
        <v>18100</v>
      </c>
      <c r="D225" s="11">
        <v>82521</v>
      </c>
      <c r="E225" s="11">
        <v>52659266</v>
      </c>
      <c r="F225" s="11">
        <v>343395644</v>
      </c>
      <c r="G225" s="9">
        <v>0.55389999999999995</v>
      </c>
      <c r="H225" s="27">
        <f t="shared" si="15"/>
        <v>396054910</v>
      </c>
      <c r="I225" s="4">
        <f t="shared" si="16"/>
        <v>21881.486740331493</v>
      </c>
      <c r="J225" s="8">
        <f t="shared" si="19"/>
        <v>9.9933962039683664</v>
      </c>
      <c r="K225" s="8">
        <f t="shared" si="17"/>
        <v>9.803667217253917</v>
      </c>
      <c r="L225" s="8">
        <f t="shared" si="18"/>
        <v>11.320808085386121</v>
      </c>
    </row>
    <row r="226" spans="1:12" x14ac:dyDescent="0.3">
      <c r="A226">
        <v>1766040</v>
      </c>
      <c r="B226" t="s">
        <v>235</v>
      </c>
      <c r="C226" s="10">
        <v>27100</v>
      </c>
      <c r="D226" s="11">
        <v>70474</v>
      </c>
      <c r="E226" s="11">
        <v>409105113</v>
      </c>
      <c r="F226" s="11">
        <v>396358014</v>
      </c>
      <c r="G226" s="9">
        <v>0.6391</v>
      </c>
      <c r="H226" s="27">
        <f t="shared" si="15"/>
        <v>805463127</v>
      </c>
      <c r="I226" s="4">
        <f t="shared" si="16"/>
        <v>29721.886605166052</v>
      </c>
      <c r="J226" s="8">
        <f t="shared" si="19"/>
        <v>10.299638976129421</v>
      </c>
      <c r="K226" s="8">
        <f t="shared" si="17"/>
        <v>10.207289006867793</v>
      </c>
      <c r="L226" s="8">
        <f t="shared" si="18"/>
        <v>11.162999126452767</v>
      </c>
    </row>
    <row r="227" spans="1:12" x14ac:dyDescent="0.3">
      <c r="A227">
        <v>1766053</v>
      </c>
      <c r="B227" t="s">
        <v>236</v>
      </c>
      <c r="C227" s="10">
        <v>2645</v>
      </c>
      <c r="D227" s="11">
        <v>78950</v>
      </c>
      <c r="E227" s="11">
        <v>8028634</v>
      </c>
      <c r="F227" s="11">
        <v>40658464</v>
      </c>
      <c r="G227" s="9">
        <v>0.41589999999999999</v>
      </c>
      <c r="H227" s="27">
        <f t="shared" si="15"/>
        <v>48687098</v>
      </c>
      <c r="I227" s="4">
        <f t="shared" si="16"/>
        <v>18407.220415879015</v>
      </c>
      <c r="J227" s="8">
        <f t="shared" si="19"/>
        <v>9.8204982805293444</v>
      </c>
      <c r="K227" s="8">
        <f t="shared" si="17"/>
        <v>7.8804263442923999</v>
      </c>
      <c r="L227" s="8">
        <f t="shared" si="18"/>
        <v>11.276570019683788</v>
      </c>
    </row>
    <row r="228" spans="1:12" x14ac:dyDescent="0.3">
      <c r="A228">
        <v>1766066</v>
      </c>
      <c r="B228" t="s">
        <v>237</v>
      </c>
      <c r="C228" s="10">
        <v>7747</v>
      </c>
      <c r="D228" s="11">
        <v>47179</v>
      </c>
      <c r="E228" s="11">
        <v>32485674</v>
      </c>
      <c r="F228" s="11">
        <v>76728276</v>
      </c>
      <c r="G228" s="9">
        <v>0.73340000000000005</v>
      </c>
      <c r="H228" s="27">
        <f t="shared" si="15"/>
        <v>109213950</v>
      </c>
      <c r="I228" s="4">
        <f t="shared" si="16"/>
        <v>14097.57970827417</v>
      </c>
      <c r="J228" s="8">
        <f t="shared" si="19"/>
        <v>9.5537584097369379</v>
      </c>
      <c r="K228" s="8">
        <f t="shared" si="17"/>
        <v>8.9550609506319017</v>
      </c>
      <c r="L228" s="8">
        <f t="shared" si="18"/>
        <v>10.761704157315251</v>
      </c>
    </row>
    <row r="229" spans="1:12" x14ac:dyDescent="0.3">
      <c r="A229">
        <v>1767548</v>
      </c>
      <c r="B229" t="s">
        <v>238</v>
      </c>
      <c r="C229" s="10">
        <v>7418</v>
      </c>
      <c r="D229" s="11">
        <v>65984</v>
      </c>
      <c r="E229" s="11">
        <v>122100677</v>
      </c>
      <c r="F229" s="11">
        <v>163201741</v>
      </c>
      <c r="G229" s="9">
        <v>0</v>
      </c>
      <c r="H229" s="27">
        <f t="shared" si="15"/>
        <v>285302418</v>
      </c>
      <c r="I229" s="4">
        <f t="shared" si="16"/>
        <v>38460.827446751144</v>
      </c>
      <c r="J229" s="8">
        <f t="shared" si="19"/>
        <v>10.557395533387446</v>
      </c>
      <c r="K229" s="8">
        <f t="shared" si="17"/>
        <v>8.9116647580495361</v>
      </c>
      <c r="L229" s="8">
        <f t="shared" si="18"/>
        <v>11.097167567376632</v>
      </c>
    </row>
    <row r="230" spans="1:12" x14ac:dyDescent="0.3">
      <c r="A230">
        <v>1767769</v>
      </c>
      <c r="B230" t="s">
        <v>239</v>
      </c>
      <c r="C230" s="10">
        <v>10246</v>
      </c>
      <c r="D230" s="11">
        <v>38788</v>
      </c>
      <c r="E230" s="11">
        <v>31386797</v>
      </c>
      <c r="F230" s="11">
        <v>78584856</v>
      </c>
      <c r="G230" s="9">
        <v>1</v>
      </c>
      <c r="H230" s="27">
        <f t="shared" si="15"/>
        <v>109971653</v>
      </c>
      <c r="I230" s="4">
        <f t="shared" si="16"/>
        <v>10733.130294749171</v>
      </c>
      <c r="J230" s="8">
        <f t="shared" si="19"/>
        <v>9.2810905260471923</v>
      </c>
      <c r="K230" s="8">
        <f t="shared" si="17"/>
        <v>9.2346426644991482</v>
      </c>
      <c r="L230" s="8">
        <f t="shared" si="18"/>
        <v>10.565866199424438</v>
      </c>
    </row>
    <row r="231" spans="1:12" x14ac:dyDescent="0.3">
      <c r="A231">
        <v>1768003</v>
      </c>
      <c r="B231" t="s">
        <v>240</v>
      </c>
      <c r="C231" s="10">
        <v>72887</v>
      </c>
      <c r="D231" s="11">
        <v>83096</v>
      </c>
      <c r="E231" s="11">
        <v>3309957656</v>
      </c>
      <c r="F231" s="11">
        <v>3836141821</v>
      </c>
      <c r="G231" s="9">
        <v>0.18859999999999999</v>
      </c>
      <c r="H231" s="27">
        <f t="shared" si="15"/>
        <v>7146099477</v>
      </c>
      <c r="I231" s="4">
        <f t="shared" si="16"/>
        <v>98043.539684717442</v>
      </c>
      <c r="J231" s="8">
        <f t="shared" si="19"/>
        <v>11.49316694148558</v>
      </c>
      <c r="K231" s="8">
        <f t="shared" si="17"/>
        <v>11.19666557562007</v>
      </c>
      <c r="L231" s="8">
        <f t="shared" si="18"/>
        <v>11.327751844907647</v>
      </c>
    </row>
    <row r="232" spans="1:12" x14ac:dyDescent="0.3">
      <c r="A232">
        <v>1768081</v>
      </c>
      <c r="B232" t="s">
        <v>241</v>
      </c>
      <c r="C232" s="10">
        <v>11403</v>
      </c>
      <c r="D232" s="11">
        <v>54099</v>
      </c>
      <c r="E232" s="11">
        <v>256744184</v>
      </c>
      <c r="F232" s="11">
        <v>403454254</v>
      </c>
      <c r="G232" s="9">
        <v>0</v>
      </c>
      <c r="H232" s="27">
        <f t="shared" si="15"/>
        <v>660198438</v>
      </c>
      <c r="I232" s="4">
        <f t="shared" si="16"/>
        <v>57896.90765588003</v>
      </c>
      <c r="J232" s="8">
        <f t="shared" si="19"/>
        <v>10.966419253773497</v>
      </c>
      <c r="K232" s="8">
        <f t="shared" si="17"/>
        <v>9.3416317576573586</v>
      </c>
      <c r="L232" s="8">
        <f t="shared" si="18"/>
        <v>10.898570980375382</v>
      </c>
    </row>
    <row r="233" spans="1:12" x14ac:dyDescent="0.3">
      <c r="A233">
        <v>1769758</v>
      </c>
      <c r="B233" t="s">
        <v>242</v>
      </c>
      <c r="C233" s="10">
        <v>17509</v>
      </c>
      <c r="D233" s="11">
        <v>105938</v>
      </c>
      <c r="E233" s="11">
        <v>447999144</v>
      </c>
      <c r="F233" s="11">
        <v>618424453</v>
      </c>
      <c r="G233" s="9">
        <v>0</v>
      </c>
      <c r="H233" s="27">
        <f t="shared" si="15"/>
        <v>1066423597</v>
      </c>
      <c r="I233" s="4">
        <f t="shared" si="16"/>
        <v>60907.167570963502</v>
      </c>
      <c r="J233" s="8">
        <f t="shared" si="19"/>
        <v>11.017106140877072</v>
      </c>
      <c r="K233" s="8">
        <f t="shared" si="17"/>
        <v>9.7704703134263173</v>
      </c>
      <c r="L233" s="8">
        <f t="shared" si="18"/>
        <v>11.57060929630978</v>
      </c>
    </row>
    <row r="234" spans="1:12" x14ac:dyDescent="0.3">
      <c r="A234">
        <v>1770122</v>
      </c>
      <c r="B234" t="s">
        <v>243</v>
      </c>
      <c r="C234" s="10">
        <v>62700</v>
      </c>
      <c r="D234" s="11">
        <v>73046</v>
      </c>
      <c r="E234" s="11">
        <v>1505097774</v>
      </c>
      <c r="F234" s="11">
        <v>2776378150</v>
      </c>
      <c r="G234" s="9">
        <v>9.8199999999999996E-2</v>
      </c>
      <c r="H234" s="27">
        <f t="shared" si="15"/>
        <v>4281475924</v>
      </c>
      <c r="I234" s="4">
        <f t="shared" si="16"/>
        <v>68285.102456140346</v>
      </c>
      <c r="J234" s="8">
        <f t="shared" si="19"/>
        <v>11.131446902530824</v>
      </c>
      <c r="K234" s="8">
        <f t="shared" si="17"/>
        <v>11.046116726621012</v>
      </c>
      <c r="L234" s="8">
        <f t="shared" si="18"/>
        <v>11.198844658663882</v>
      </c>
    </row>
    <row r="235" spans="1:12" x14ac:dyDescent="0.3">
      <c r="A235">
        <v>1770161</v>
      </c>
      <c r="B235" t="s">
        <v>244</v>
      </c>
      <c r="C235" s="10">
        <v>3244</v>
      </c>
      <c r="D235" s="11">
        <v>110938</v>
      </c>
      <c r="E235" s="11">
        <v>6087864</v>
      </c>
      <c r="F235" s="11">
        <v>110705502</v>
      </c>
      <c r="G235" s="9">
        <v>0</v>
      </c>
      <c r="H235" s="27">
        <f t="shared" si="15"/>
        <v>116793366</v>
      </c>
      <c r="I235" s="4">
        <f t="shared" si="16"/>
        <v>36002.887176325523</v>
      </c>
      <c r="J235" s="8">
        <f t="shared" si="19"/>
        <v>10.491354413564828</v>
      </c>
      <c r="K235" s="8">
        <f t="shared" si="17"/>
        <v>8.0845624152353039</v>
      </c>
      <c r="L235" s="8">
        <f t="shared" si="18"/>
        <v>11.616726765683969</v>
      </c>
    </row>
    <row r="236" spans="1:12" x14ac:dyDescent="0.3">
      <c r="A236">
        <v>1770564</v>
      </c>
      <c r="B236" t="s">
        <v>245</v>
      </c>
      <c r="C236" s="10">
        <v>4996</v>
      </c>
      <c r="D236" s="11">
        <v>138828</v>
      </c>
      <c r="E236" s="11">
        <v>94859748</v>
      </c>
      <c r="F236" s="11">
        <v>494967795</v>
      </c>
      <c r="G236" s="9">
        <v>0</v>
      </c>
      <c r="H236" s="27">
        <f t="shared" si="15"/>
        <v>589827543</v>
      </c>
      <c r="I236" s="4">
        <f t="shared" si="16"/>
        <v>118059.9565652522</v>
      </c>
      <c r="J236" s="8">
        <f t="shared" si="19"/>
        <v>11.678947880890599</v>
      </c>
      <c r="K236" s="8">
        <f t="shared" si="17"/>
        <v>8.5163928712454684</v>
      </c>
      <c r="L236" s="8">
        <f t="shared" si="18"/>
        <v>11.84099103581689</v>
      </c>
    </row>
    <row r="237" spans="1:12" x14ac:dyDescent="0.3">
      <c r="A237">
        <v>1770629</v>
      </c>
      <c r="B237" t="s">
        <v>246</v>
      </c>
      <c r="C237" s="10">
        <v>4003</v>
      </c>
      <c r="D237" s="11">
        <v>41138</v>
      </c>
      <c r="E237" s="11">
        <v>88658155</v>
      </c>
      <c r="F237" s="11">
        <v>65901135</v>
      </c>
      <c r="G237" s="9">
        <v>1</v>
      </c>
      <c r="H237" s="27">
        <f t="shared" si="15"/>
        <v>154559290</v>
      </c>
      <c r="I237" s="4">
        <f t="shared" si="16"/>
        <v>38610.8643517362</v>
      </c>
      <c r="J237" s="8">
        <f t="shared" si="19"/>
        <v>10.561288975740057</v>
      </c>
      <c r="K237" s="8">
        <f t="shared" si="17"/>
        <v>8.2947993589925737</v>
      </c>
      <c r="L237" s="8">
        <f t="shared" si="18"/>
        <v>10.624687547538109</v>
      </c>
    </row>
    <row r="238" spans="1:12" x14ac:dyDescent="0.3">
      <c r="A238">
        <v>1770720</v>
      </c>
      <c r="B238" t="s">
        <v>247</v>
      </c>
      <c r="C238" s="10">
        <v>24755</v>
      </c>
      <c r="D238" s="11">
        <v>99451</v>
      </c>
      <c r="E238" s="11">
        <v>423689407</v>
      </c>
      <c r="F238" s="11">
        <v>697151872</v>
      </c>
      <c r="G238" s="9">
        <v>0</v>
      </c>
      <c r="H238" s="27">
        <f t="shared" si="15"/>
        <v>1120841279</v>
      </c>
      <c r="I238" s="4">
        <f t="shared" si="16"/>
        <v>45277.36937992325</v>
      </c>
      <c r="J238" s="8">
        <f t="shared" si="19"/>
        <v>10.72056261445624</v>
      </c>
      <c r="K238" s="8">
        <f t="shared" si="17"/>
        <v>10.116782767795524</v>
      </c>
      <c r="L238" s="8">
        <f t="shared" si="18"/>
        <v>11.507420339535736</v>
      </c>
    </row>
    <row r="239" spans="1:12" x14ac:dyDescent="0.3">
      <c r="A239">
        <v>1770850</v>
      </c>
      <c r="B239" t="s">
        <v>248</v>
      </c>
      <c r="C239" s="10">
        <v>21296</v>
      </c>
      <c r="D239" s="11">
        <v>63170</v>
      </c>
      <c r="E239" s="11">
        <v>253671051</v>
      </c>
      <c r="F239" s="11">
        <v>361899570</v>
      </c>
      <c r="G239" s="9">
        <v>0.54620000000000002</v>
      </c>
      <c r="H239" s="27">
        <f t="shared" si="15"/>
        <v>615570621</v>
      </c>
      <c r="I239" s="4">
        <f t="shared" si="16"/>
        <v>28905.457409842224</v>
      </c>
      <c r="J239" s="8">
        <f t="shared" si="19"/>
        <v>10.27178569398373</v>
      </c>
      <c r="K239" s="8">
        <f t="shared" si="17"/>
        <v>9.9662745406348936</v>
      </c>
      <c r="L239" s="8">
        <f t="shared" si="18"/>
        <v>11.053584783892745</v>
      </c>
    </row>
    <row r="240" spans="1:12" x14ac:dyDescent="0.3">
      <c r="A240">
        <v>1772052</v>
      </c>
      <c r="B240" t="s">
        <v>249</v>
      </c>
      <c r="C240" s="10">
        <v>5706</v>
      </c>
      <c r="D240" s="11">
        <v>123150</v>
      </c>
      <c r="E240" s="11">
        <v>64869348</v>
      </c>
      <c r="F240" s="11">
        <v>198571459</v>
      </c>
      <c r="G240" s="9">
        <v>0</v>
      </c>
      <c r="H240" s="27">
        <f t="shared" si="15"/>
        <v>263440807</v>
      </c>
      <c r="I240" s="4">
        <f t="shared" si="16"/>
        <v>46169.086400280408</v>
      </c>
      <c r="J240" s="8">
        <f t="shared" si="19"/>
        <v>10.740065727570371</v>
      </c>
      <c r="K240" s="8">
        <f t="shared" si="17"/>
        <v>8.6492735317734457</v>
      </c>
      <c r="L240" s="8">
        <f t="shared" si="18"/>
        <v>11.721158403548683</v>
      </c>
    </row>
    <row r="241" spans="1:12" x14ac:dyDescent="0.3">
      <c r="A241">
        <v>1766703</v>
      </c>
      <c r="B241" t="s">
        <v>250</v>
      </c>
      <c r="C241" s="10">
        <v>32887</v>
      </c>
      <c r="D241" s="11">
        <v>98393</v>
      </c>
      <c r="E241" s="11">
        <v>1216622723</v>
      </c>
      <c r="F241" s="11">
        <v>1543045890</v>
      </c>
      <c r="G241" s="9">
        <v>0</v>
      </c>
      <c r="H241" s="27">
        <f t="shared" si="15"/>
        <v>2759668613</v>
      </c>
      <c r="I241" s="4">
        <f t="shared" si="16"/>
        <v>83913.662328579681</v>
      </c>
      <c r="J241" s="8">
        <f t="shared" si="19"/>
        <v>11.337543719824897</v>
      </c>
      <c r="K241" s="8">
        <f t="shared" si="17"/>
        <v>10.400832721888241</v>
      </c>
      <c r="L241" s="8">
        <f t="shared" si="18"/>
        <v>11.49672494229852</v>
      </c>
    </row>
    <row r="242" spans="1:12" x14ac:dyDescent="0.3">
      <c r="A242">
        <v>1772520</v>
      </c>
      <c r="B242" t="s">
        <v>251</v>
      </c>
      <c r="C242" s="10">
        <v>9221</v>
      </c>
      <c r="D242" s="11">
        <v>49112</v>
      </c>
      <c r="E242" s="11">
        <v>46524076</v>
      </c>
      <c r="F242" s="11">
        <v>110001939</v>
      </c>
      <c r="G242" s="9">
        <v>0.2349</v>
      </c>
      <c r="H242" s="27">
        <f t="shared" si="15"/>
        <v>156526015</v>
      </c>
      <c r="I242" s="4">
        <f t="shared" si="16"/>
        <v>16974.950113870513</v>
      </c>
      <c r="J242" s="8">
        <f t="shared" si="19"/>
        <v>9.7394940136226094</v>
      </c>
      <c r="K242" s="8">
        <f t="shared" si="17"/>
        <v>9.1292387705391409</v>
      </c>
      <c r="L242" s="8">
        <f t="shared" si="18"/>
        <v>10.801858683107332</v>
      </c>
    </row>
    <row r="243" spans="1:12" x14ac:dyDescent="0.3">
      <c r="A243">
        <v>1772676</v>
      </c>
      <c r="B243" t="s">
        <v>252</v>
      </c>
      <c r="C243" s="10">
        <v>6566</v>
      </c>
      <c r="D243" s="11">
        <v>65257</v>
      </c>
      <c r="E243" s="11">
        <v>45487566</v>
      </c>
      <c r="F243" s="11">
        <v>109400574</v>
      </c>
      <c r="G243" s="9">
        <v>1</v>
      </c>
      <c r="H243" s="27">
        <f t="shared" si="15"/>
        <v>154888140</v>
      </c>
      <c r="I243" s="4">
        <f t="shared" si="16"/>
        <v>23589.421261041731</v>
      </c>
      <c r="J243" s="8">
        <f t="shared" si="19"/>
        <v>10.068553638868124</v>
      </c>
      <c r="K243" s="8">
        <f t="shared" si="17"/>
        <v>8.7896600980615371</v>
      </c>
      <c r="L243" s="8">
        <f t="shared" si="18"/>
        <v>11.086088599124372</v>
      </c>
    </row>
    <row r="244" spans="1:12" x14ac:dyDescent="0.3">
      <c r="A244">
        <v>1772923</v>
      </c>
      <c r="B244" t="s">
        <v>253</v>
      </c>
      <c r="C244" s="10">
        <v>4826</v>
      </c>
      <c r="D244" s="11">
        <v>59778</v>
      </c>
      <c r="E244" s="11">
        <v>38299120</v>
      </c>
      <c r="F244" s="11">
        <v>46403686</v>
      </c>
      <c r="G244" s="9">
        <v>1</v>
      </c>
      <c r="H244" s="27">
        <f t="shared" si="15"/>
        <v>84702806</v>
      </c>
      <c r="I244" s="4">
        <f t="shared" si="16"/>
        <v>17551.348114380438</v>
      </c>
      <c r="J244" s="8">
        <f t="shared" si="19"/>
        <v>9.7728860415780545</v>
      </c>
      <c r="K244" s="8">
        <f t="shared" si="17"/>
        <v>8.4817732461849769</v>
      </c>
      <c r="L244" s="8">
        <f t="shared" si="18"/>
        <v>10.998392979272911</v>
      </c>
    </row>
    <row r="245" spans="1:12" x14ac:dyDescent="0.3">
      <c r="A245">
        <v>1773157</v>
      </c>
      <c r="B245" t="s">
        <v>254</v>
      </c>
      <c r="C245" s="10">
        <v>39228</v>
      </c>
      <c r="D245" s="11">
        <v>80651</v>
      </c>
      <c r="E245" s="11">
        <v>448010050</v>
      </c>
      <c r="F245" s="11">
        <v>867079916</v>
      </c>
      <c r="G245" s="9">
        <v>0.26319999999999999</v>
      </c>
      <c r="H245" s="27">
        <f t="shared" si="15"/>
        <v>1315089966</v>
      </c>
      <c r="I245" s="4">
        <f t="shared" si="16"/>
        <v>33524.267513000916</v>
      </c>
      <c r="J245" s="8">
        <f t="shared" si="19"/>
        <v>10.420024858932839</v>
      </c>
      <c r="K245" s="8">
        <f t="shared" si="17"/>
        <v>10.577146056512211</v>
      </c>
      <c r="L245" s="8">
        <f t="shared" si="18"/>
        <v>11.29788648273253</v>
      </c>
    </row>
    <row r="246" spans="1:12" x14ac:dyDescent="0.3">
      <c r="A246">
        <v>1773391</v>
      </c>
      <c r="B246" t="s">
        <v>255</v>
      </c>
      <c r="C246" s="10">
        <v>9888</v>
      </c>
      <c r="D246" s="11">
        <v>118638</v>
      </c>
      <c r="E246" s="11">
        <v>104523528</v>
      </c>
      <c r="F246" s="11">
        <v>326690903</v>
      </c>
      <c r="G246" s="9">
        <v>0</v>
      </c>
      <c r="H246" s="27">
        <f t="shared" si="15"/>
        <v>431214431</v>
      </c>
      <c r="I246" s="4">
        <f t="shared" si="16"/>
        <v>43609.873685275081</v>
      </c>
      <c r="J246" s="8">
        <f t="shared" si="19"/>
        <v>10.683038864370225</v>
      </c>
      <c r="K246" s="8">
        <f t="shared" si="17"/>
        <v>9.199077179697472</v>
      </c>
      <c r="L246" s="8">
        <f t="shared" si="18"/>
        <v>11.683832118948885</v>
      </c>
    </row>
    <row r="247" spans="1:12" x14ac:dyDescent="0.3">
      <c r="A247">
        <v>1773638</v>
      </c>
      <c r="B247" t="s">
        <v>256</v>
      </c>
      <c r="C247" s="10">
        <v>11116</v>
      </c>
      <c r="D247" s="11">
        <v>47377</v>
      </c>
      <c r="E247" s="11">
        <v>122130765</v>
      </c>
      <c r="F247" s="11">
        <v>152017168</v>
      </c>
      <c r="G247" s="9">
        <v>1</v>
      </c>
      <c r="H247" s="27">
        <f t="shared" si="15"/>
        <v>274147933</v>
      </c>
      <c r="I247" s="4">
        <f t="shared" si="16"/>
        <v>24662.462486505938</v>
      </c>
      <c r="J247" s="8">
        <f t="shared" si="19"/>
        <v>10.113037629255448</v>
      </c>
      <c r="K247" s="8">
        <f t="shared" si="17"/>
        <v>9.316140790862395</v>
      </c>
      <c r="L247" s="8">
        <f t="shared" si="18"/>
        <v>10.76589215785248</v>
      </c>
    </row>
    <row r="248" spans="1:12" x14ac:dyDescent="0.3">
      <c r="A248">
        <v>1774275</v>
      </c>
      <c r="B248" t="s">
        <v>257</v>
      </c>
      <c r="C248" s="10">
        <v>91</v>
      </c>
      <c r="D248" s="11">
        <v>72917</v>
      </c>
      <c r="E248" s="11">
        <v>10726519</v>
      </c>
      <c r="F248" s="11">
        <v>1746957</v>
      </c>
      <c r="G248" s="9">
        <v>0</v>
      </c>
      <c r="H248" s="27">
        <f t="shared" si="15"/>
        <v>12473476</v>
      </c>
      <c r="I248" s="4">
        <f t="shared" si="16"/>
        <v>137071.16483516485</v>
      </c>
      <c r="J248" s="8">
        <f t="shared" si="19"/>
        <v>11.828255521293681</v>
      </c>
      <c r="K248" s="8">
        <f t="shared" si="17"/>
        <v>4.5108595065168497</v>
      </c>
      <c r="L248" s="8">
        <f t="shared" si="18"/>
        <v>11.197077086969873</v>
      </c>
    </row>
    <row r="249" spans="1:12" x14ac:dyDescent="0.3">
      <c r="A249">
        <v>1775081</v>
      </c>
      <c r="B249" t="s">
        <v>258</v>
      </c>
      <c r="C249" s="10">
        <v>1146</v>
      </c>
      <c r="D249" s="11">
        <v>116563</v>
      </c>
      <c r="E249" s="11">
        <v>31514617</v>
      </c>
      <c r="F249" s="11">
        <v>43471675</v>
      </c>
      <c r="G249" s="9">
        <v>0</v>
      </c>
      <c r="H249" s="27">
        <f t="shared" si="15"/>
        <v>74986292</v>
      </c>
      <c r="I249" s="4">
        <f t="shared" si="16"/>
        <v>65433.064572425828</v>
      </c>
      <c r="J249" s="8">
        <f t="shared" si="19"/>
        <v>11.088782984187485</v>
      </c>
      <c r="K249" s="8">
        <f t="shared" si="17"/>
        <v>7.0440328972746853</v>
      </c>
      <c r="L249" s="8">
        <f t="shared" si="18"/>
        <v>11.666187178355308</v>
      </c>
    </row>
    <row r="250" spans="1:12" x14ac:dyDescent="0.3">
      <c r="A250">
        <v>1775185</v>
      </c>
      <c r="B250" t="s">
        <v>259</v>
      </c>
      <c r="C250" s="10">
        <v>2401</v>
      </c>
      <c r="D250" s="11">
        <v>65081</v>
      </c>
      <c r="E250" s="11">
        <v>24226788</v>
      </c>
      <c r="F250" s="11">
        <v>50424734</v>
      </c>
      <c r="G250" s="9">
        <v>0</v>
      </c>
      <c r="H250" s="27">
        <f t="shared" si="15"/>
        <v>74651522</v>
      </c>
      <c r="I250" s="4">
        <f t="shared" si="16"/>
        <v>31091.845897542691</v>
      </c>
      <c r="J250" s="8">
        <f t="shared" si="19"/>
        <v>10.344700873999949</v>
      </c>
      <c r="K250" s="8">
        <f t="shared" si="17"/>
        <v>7.7836405962212529</v>
      </c>
      <c r="L250" s="8">
        <f t="shared" si="18"/>
        <v>11.083387926918672</v>
      </c>
    </row>
    <row r="251" spans="1:12" x14ac:dyDescent="0.3">
      <c r="A251">
        <v>1775484</v>
      </c>
      <c r="B251" t="s">
        <v>260</v>
      </c>
      <c r="C251" s="10">
        <v>55773</v>
      </c>
      <c r="D251" s="11">
        <v>78343</v>
      </c>
      <c r="E251" s="11">
        <v>1442863334</v>
      </c>
      <c r="F251" s="11">
        <v>1514800242</v>
      </c>
      <c r="G251" s="9">
        <v>9.0800000000000006E-2</v>
      </c>
      <c r="H251" s="27">
        <f t="shared" si="15"/>
        <v>2957663576</v>
      </c>
      <c r="I251" s="4">
        <f t="shared" si="16"/>
        <v>53030.383447187705</v>
      </c>
      <c r="J251" s="8">
        <f t="shared" si="19"/>
        <v>10.87862030086475</v>
      </c>
      <c r="K251" s="8">
        <f t="shared" si="17"/>
        <v>10.929045160298326</v>
      </c>
      <c r="L251" s="8">
        <f t="shared" si="18"/>
        <v>11.268851901099827</v>
      </c>
    </row>
    <row r="252" spans="1:12" x14ac:dyDescent="0.3">
      <c r="A252">
        <v>1775874</v>
      </c>
      <c r="B252" t="s">
        <v>261</v>
      </c>
      <c r="C252" s="10">
        <v>1226</v>
      </c>
      <c r="D252" s="11">
        <v>147000</v>
      </c>
      <c r="E252" s="11">
        <v>477191</v>
      </c>
      <c r="F252" s="11">
        <v>63992168</v>
      </c>
      <c r="G252" s="9">
        <v>0</v>
      </c>
      <c r="H252" s="27">
        <f t="shared" si="15"/>
        <v>64469359</v>
      </c>
      <c r="I252" s="4">
        <f t="shared" si="16"/>
        <v>52585.121533442085</v>
      </c>
      <c r="J252" s="8">
        <f t="shared" si="19"/>
        <v>10.870188498132253</v>
      </c>
      <c r="K252" s="8">
        <f t="shared" si="17"/>
        <v>7.111512116496157</v>
      </c>
      <c r="L252" s="8">
        <f t="shared" si="18"/>
        <v>11.898187865760873</v>
      </c>
    </row>
    <row r="253" spans="1:12" x14ac:dyDescent="0.3">
      <c r="A253">
        <v>1776160</v>
      </c>
      <c r="B253" t="s">
        <v>262</v>
      </c>
      <c r="C253" s="10">
        <v>513</v>
      </c>
      <c r="D253" s="11">
        <v>143750</v>
      </c>
      <c r="E253" s="11">
        <v>379576</v>
      </c>
      <c r="F253" s="11">
        <v>22492347</v>
      </c>
      <c r="G253" s="9">
        <v>0</v>
      </c>
      <c r="H253" s="27">
        <f t="shared" si="15"/>
        <v>22871923</v>
      </c>
      <c r="I253" s="4">
        <f t="shared" si="16"/>
        <v>44584.645224171538</v>
      </c>
      <c r="J253" s="8">
        <f t="shared" si="19"/>
        <v>10.705144801246114</v>
      </c>
      <c r="K253" s="8">
        <f t="shared" si="17"/>
        <v>6.2402758451707694</v>
      </c>
      <c r="L253" s="8">
        <f t="shared" si="18"/>
        <v>11.875830958659597</v>
      </c>
    </row>
    <row r="254" spans="1:12" x14ac:dyDescent="0.3">
      <c r="A254">
        <v>1776706</v>
      </c>
      <c r="B254" t="s">
        <v>263</v>
      </c>
      <c r="C254" s="10">
        <v>553</v>
      </c>
      <c r="D254" s="11">
        <v>67083</v>
      </c>
      <c r="E254" s="11">
        <v>16668450</v>
      </c>
      <c r="F254" s="11">
        <v>18754966</v>
      </c>
      <c r="G254" s="9">
        <v>0</v>
      </c>
      <c r="H254" s="27">
        <f t="shared" si="15"/>
        <v>35423416</v>
      </c>
      <c r="I254" s="4">
        <f t="shared" si="16"/>
        <v>64056.810126582277</v>
      </c>
      <c r="J254" s="8">
        <f t="shared" si="19"/>
        <v>11.067525626834076</v>
      </c>
      <c r="K254" s="8">
        <f t="shared" si="17"/>
        <v>6.315358001522335</v>
      </c>
      <c r="L254" s="8">
        <f t="shared" si="18"/>
        <v>11.113685937656255</v>
      </c>
    </row>
    <row r="255" spans="1:12" x14ac:dyDescent="0.3">
      <c r="A255">
        <v>1776935</v>
      </c>
      <c r="B255" t="s">
        <v>264</v>
      </c>
      <c r="C255" s="10">
        <v>6887</v>
      </c>
      <c r="D255" s="11">
        <v>52250</v>
      </c>
      <c r="E255" s="11">
        <v>37373066</v>
      </c>
      <c r="F255" s="11">
        <v>126646556</v>
      </c>
      <c r="G255" s="9">
        <v>0.4677</v>
      </c>
      <c r="H255" s="27">
        <f t="shared" si="15"/>
        <v>164019622</v>
      </c>
      <c r="I255" s="4">
        <f t="shared" si="16"/>
        <v>23815.830114708871</v>
      </c>
      <c r="J255" s="8">
        <f t="shared" si="19"/>
        <v>10.078105769428186</v>
      </c>
      <c r="K255" s="8">
        <f t="shared" si="17"/>
        <v>8.8373908555446974</v>
      </c>
      <c r="L255" s="8">
        <f t="shared" si="18"/>
        <v>10.863795169827057</v>
      </c>
    </row>
    <row r="256" spans="1:12" x14ac:dyDescent="0.3">
      <c r="A256">
        <v>1777694</v>
      </c>
      <c r="B256" t="s">
        <v>265</v>
      </c>
      <c r="C256" s="10">
        <v>26521</v>
      </c>
      <c r="D256" s="11">
        <v>104199</v>
      </c>
      <c r="E256" s="11">
        <v>1548072105</v>
      </c>
      <c r="F256" s="11">
        <v>1294700229</v>
      </c>
      <c r="G256" s="9">
        <v>0</v>
      </c>
      <c r="H256" s="27">
        <f t="shared" si="15"/>
        <v>2842772334</v>
      </c>
      <c r="I256" s="4">
        <f t="shared" si="16"/>
        <v>107189.48508728931</v>
      </c>
      <c r="J256" s="8">
        <f t="shared" si="19"/>
        <v>11.582353435935705</v>
      </c>
      <c r="K256" s="8">
        <f t="shared" si="17"/>
        <v>10.185692150979541</v>
      </c>
      <c r="L256" s="8">
        <f t="shared" si="18"/>
        <v>11.55405781132637</v>
      </c>
    </row>
    <row r="257" spans="1:12" x14ac:dyDescent="0.3">
      <c r="A257">
        <v>1777993</v>
      </c>
      <c r="B257" t="s">
        <v>266</v>
      </c>
      <c r="C257" s="10">
        <v>21483</v>
      </c>
      <c r="D257" s="11">
        <v>77739</v>
      </c>
      <c r="E257" s="11">
        <v>564146831</v>
      </c>
      <c r="F257" s="11">
        <v>655522290</v>
      </c>
      <c r="G257" s="9">
        <v>0.23380000000000001</v>
      </c>
      <c r="H257" s="27">
        <f t="shared" si="15"/>
        <v>1219669121</v>
      </c>
      <c r="I257" s="4">
        <f t="shared" si="16"/>
        <v>56773.687147977471</v>
      </c>
      <c r="J257" s="8">
        <f t="shared" si="19"/>
        <v>10.946828242936739</v>
      </c>
      <c r="K257" s="8">
        <f t="shared" si="17"/>
        <v>9.9750172036750495</v>
      </c>
      <c r="L257" s="8">
        <f t="shared" si="18"/>
        <v>11.261112340932691</v>
      </c>
    </row>
    <row r="258" spans="1:12" x14ac:dyDescent="0.3">
      <c r="A258">
        <v>1778175</v>
      </c>
      <c r="B258" t="s">
        <v>267</v>
      </c>
      <c r="C258" s="10">
        <v>327</v>
      </c>
      <c r="D258" s="11">
        <v>91786</v>
      </c>
      <c r="E258" s="11">
        <v>1247104</v>
      </c>
      <c r="F258" s="11">
        <v>8185163</v>
      </c>
      <c r="G258" s="9">
        <v>0</v>
      </c>
      <c r="H258" s="27">
        <f t="shared" ref="H258:H285" si="20">E258+F258</f>
        <v>9432267</v>
      </c>
      <c r="I258" s="4">
        <f t="shared" ref="I258:I285" si="21">H258/C258</f>
        <v>28844.853211009173</v>
      </c>
      <c r="J258" s="8">
        <f t="shared" si="19"/>
        <v>10.26968685778947</v>
      </c>
      <c r="K258" s="8">
        <f t="shared" si="17"/>
        <v>5.7899601708972535</v>
      </c>
      <c r="L258" s="8">
        <f t="shared" si="18"/>
        <v>11.42721505953182</v>
      </c>
    </row>
    <row r="259" spans="1:12" x14ac:dyDescent="0.3">
      <c r="A259">
        <v>1778227</v>
      </c>
      <c r="B259" t="s">
        <v>268</v>
      </c>
      <c r="C259" s="10">
        <v>5813</v>
      </c>
      <c r="D259" s="11">
        <v>92500</v>
      </c>
      <c r="E259" s="11">
        <v>93024097</v>
      </c>
      <c r="F259" s="11">
        <v>159388382</v>
      </c>
      <c r="G259" s="9">
        <v>0</v>
      </c>
      <c r="H259" s="27">
        <f t="shared" si="20"/>
        <v>252412479</v>
      </c>
      <c r="I259" s="4">
        <f t="shared" si="21"/>
        <v>43422.067607087563</v>
      </c>
      <c r="J259" s="8">
        <f t="shared" ref="J259:J285" si="22">LN(I259)</f>
        <v>10.678723061070714</v>
      </c>
      <c r="K259" s="8">
        <f t="shared" ref="K259:K285" si="23">LN(C259)</f>
        <v>8.6678520677013502</v>
      </c>
      <c r="L259" s="8">
        <f t="shared" ref="L259:L285" si="24">LN(D259)</f>
        <v>11.434963923500517</v>
      </c>
    </row>
    <row r="260" spans="1:12" x14ac:dyDescent="0.3">
      <c r="A260">
        <v>1778370</v>
      </c>
      <c r="B260" t="s">
        <v>269</v>
      </c>
      <c r="C260" s="10">
        <v>3651</v>
      </c>
      <c r="D260" s="11">
        <v>100982</v>
      </c>
      <c r="E260" s="11">
        <v>52847083</v>
      </c>
      <c r="F260" s="11">
        <v>138502315</v>
      </c>
      <c r="G260" s="9">
        <v>0</v>
      </c>
      <c r="H260" s="27">
        <f t="shared" si="20"/>
        <v>191349398</v>
      </c>
      <c r="I260" s="4">
        <f t="shared" si="21"/>
        <v>52410.133662010405</v>
      </c>
      <c r="J260" s="8">
        <f t="shared" si="22"/>
        <v>10.866855242107984</v>
      </c>
      <c r="K260" s="8">
        <f t="shared" si="23"/>
        <v>8.2027563816556377</v>
      </c>
      <c r="L260" s="8">
        <f t="shared" si="24"/>
        <v>11.522697562118932</v>
      </c>
    </row>
    <row r="261" spans="1:12" x14ac:dyDescent="0.3">
      <c r="A261">
        <v>1778929</v>
      </c>
      <c r="B261" t="s">
        <v>270</v>
      </c>
      <c r="C261" s="10">
        <v>13174</v>
      </c>
      <c r="D261" s="11">
        <v>87871</v>
      </c>
      <c r="E261" s="11">
        <v>217244275</v>
      </c>
      <c r="F261" s="11">
        <v>511527170</v>
      </c>
      <c r="G261" s="9">
        <v>0</v>
      </c>
      <c r="H261" s="27">
        <f t="shared" si="20"/>
        <v>728771445</v>
      </c>
      <c r="I261" s="4">
        <f t="shared" si="21"/>
        <v>55318.919462577804</v>
      </c>
      <c r="J261" s="8">
        <f t="shared" si="22"/>
        <v>10.92087025309657</v>
      </c>
      <c r="K261" s="8">
        <f t="shared" si="23"/>
        <v>9.4860004692006381</v>
      </c>
      <c r="L261" s="8">
        <f t="shared" si="24"/>
        <v>11.383625108873522</v>
      </c>
    </row>
    <row r="262" spans="1:12" x14ac:dyDescent="0.3">
      <c r="A262">
        <v>1779267</v>
      </c>
      <c r="B262" t="s">
        <v>271</v>
      </c>
      <c r="C262" s="10">
        <v>13504</v>
      </c>
      <c r="D262" s="11">
        <v>81313</v>
      </c>
      <c r="E262" s="11">
        <v>193367375</v>
      </c>
      <c r="F262" s="11">
        <v>395190198</v>
      </c>
      <c r="G262" s="9">
        <v>0.17829999999999999</v>
      </c>
      <c r="H262" s="27">
        <f t="shared" si="20"/>
        <v>588557573</v>
      </c>
      <c r="I262" s="4">
        <f t="shared" si="21"/>
        <v>43583.943498222747</v>
      </c>
      <c r="J262" s="8">
        <f t="shared" si="22"/>
        <v>10.682444093120283</v>
      </c>
      <c r="K262" s="8">
        <f t="shared" si="23"/>
        <v>9.5107412168357381</v>
      </c>
      <c r="L262" s="8">
        <f t="shared" si="24"/>
        <v>11.30606118435202</v>
      </c>
    </row>
    <row r="263" spans="1:12" x14ac:dyDescent="0.3">
      <c r="A263">
        <v>1779293</v>
      </c>
      <c r="B263" t="s">
        <v>272</v>
      </c>
      <c r="C263" s="10">
        <v>86075</v>
      </c>
      <c r="D263" s="11">
        <v>49803</v>
      </c>
      <c r="E263" s="11">
        <v>990751842</v>
      </c>
      <c r="F263" s="11">
        <v>1300583819</v>
      </c>
      <c r="G263" s="9">
        <v>0.85199999999999998</v>
      </c>
      <c r="H263" s="27">
        <f t="shared" si="20"/>
        <v>2291335661</v>
      </c>
      <c r="I263" s="4">
        <f t="shared" si="21"/>
        <v>26620.222608190532</v>
      </c>
      <c r="J263" s="8">
        <f t="shared" si="22"/>
        <v>10.189426454355555</v>
      </c>
      <c r="K263" s="8">
        <f t="shared" si="23"/>
        <v>11.362974288206724</v>
      </c>
      <c r="L263" s="8">
        <f t="shared" si="24"/>
        <v>10.815830502162186</v>
      </c>
    </row>
    <row r="264" spans="1:12" x14ac:dyDescent="0.3">
      <c r="A264">
        <v>1779397</v>
      </c>
      <c r="B264" t="s">
        <v>273</v>
      </c>
      <c r="C264" s="10">
        <v>2429</v>
      </c>
      <c r="D264" s="11">
        <v>134659</v>
      </c>
      <c r="E264" s="11">
        <v>2083689</v>
      </c>
      <c r="F264" s="11">
        <v>150413075</v>
      </c>
      <c r="G264" s="9">
        <v>0</v>
      </c>
      <c r="H264" s="27">
        <f t="shared" si="20"/>
        <v>152496764</v>
      </c>
      <c r="I264" s="4">
        <f t="shared" si="21"/>
        <v>62781.706051873196</v>
      </c>
      <c r="J264" s="8">
        <f t="shared" si="22"/>
        <v>11.047419005112296</v>
      </c>
      <c r="K264" s="8">
        <f t="shared" si="23"/>
        <v>7.7952349290021727</v>
      </c>
      <c r="L264" s="8">
        <f t="shared" si="24"/>
        <v>11.810500935961494</v>
      </c>
    </row>
    <row r="265" spans="1:12" x14ac:dyDescent="0.3">
      <c r="A265">
        <v>1780060</v>
      </c>
      <c r="B265" t="s">
        <v>274</v>
      </c>
      <c r="C265" s="10">
        <v>26816</v>
      </c>
      <c r="D265" s="11">
        <v>78116</v>
      </c>
      <c r="E265" s="11">
        <v>378405968</v>
      </c>
      <c r="F265" s="11">
        <v>722375797</v>
      </c>
      <c r="G265" s="9">
        <v>0.26979999999999998</v>
      </c>
      <c r="H265" s="27">
        <f t="shared" si="20"/>
        <v>1100781765</v>
      </c>
      <c r="I265" s="4">
        <f t="shared" si="21"/>
        <v>41049.439327267304</v>
      </c>
      <c r="J265" s="8">
        <f t="shared" si="22"/>
        <v>10.622532456499048</v>
      </c>
      <c r="K265" s="8">
        <f t="shared" si="23"/>
        <v>10.196754003281809</v>
      </c>
      <c r="L265" s="8">
        <f t="shared" si="24"/>
        <v>11.265950180402672</v>
      </c>
    </row>
    <row r="266" spans="1:12" x14ac:dyDescent="0.3">
      <c r="A266">
        <v>1780125</v>
      </c>
      <c r="B266" t="s">
        <v>275</v>
      </c>
      <c r="C266" s="10">
        <v>8113</v>
      </c>
      <c r="D266" s="11">
        <v>91970</v>
      </c>
      <c r="E266" s="11">
        <v>156064168</v>
      </c>
      <c r="F266" s="11">
        <v>254706304</v>
      </c>
      <c r="G266" s="9">
        <v>0</v>
      </c>
      <c r="H266" s="27">
        <f t="shared" si="20"/>
        <v>410770472</v>
      </c>
      <c r="I266" s="4">
        <f t="shared" si="21"/>
        <v>50631.14408973253</v>
      </c>
      <c r="J266" s="8">
        <f t="shared" si="22"/>
        <v>10.832322161780194</v>
      </c>
      <c r="K266" s="8">
        <f t="shared" si="23"/>
        <v>9.0012229923950642</v>
      </c>
      <c r="L266" s="8">
        <f t="shared" si="24"/>
        <v>11.429217715896744</v>
      </c>
    </row>
    <row r="267" spans="1:12" x14ac:dyDescent="0.3">
      <c r="A267">
        <v>1780047</v>
      </c>
      <c r="B267" t="s">
        <v>276</v>
      </c>
      <c r="C267" s="10">
        <v>16117</v>
      </c>
      <c r="D267" s="11">
        <v>86623</v>
      </c>
      <c r="E267" s="11">
        <v>127130553</v>
      </c>
      <c r="F267" s="11">
        <v>531380652</v>
      </c>
      <c r="G267" s="9">
        <v>0.13900000000000001</v>
      </c>
      <c r="H267" s="27">
        <f t="shared" si="20"/>
        <v>658511205</v>
      </c>
      <c r="I267" s="4">
        <f t="shared" si="21"/>
        <v>40858.174908481727</v>
      </c>
      <c r="J267" s="8">
        <f t="shared" si="22"/>
        <v>10.617862200425453</v>
      </c>
      <c r="K267" s="8">
        <f t="shared" si="23"/>
        <v>9.6876298945227184</v>
      </c>
      <c r="L267" s="8">
        <f t="shared" si="24"/>
        <v>11.369320648202583</v>
      </c>
    </row>
    <row r="268" spans="1:12" x14ac:dyDescent="0.3">
      <c r="A268">
        <v>1780242</v>
      </c>
      <c r="B268" t="s">
        <v>277</v>
      </c>
      <c r="C268" s="10">
        <v>13359</v>
      </c>
      <c r="D268" s="11">
        <v>174760</v>
      </c>
      <c r="E268" s="11">
        <v>101324071</v>
      </c>
      <c r="F268" s="11">
        <v>751969026</v>
      </c>
      <c r="G268" s="9">
        <v>0</v>
      </c>
      <c r="H268" s="27">
        <f t="shared" si="20"/>
        <v>853293097</v>
      </c>
      <c r="I268" s="4">
        <f t="shared" si="21"/>
        <v>63874.02477730369</v>
      </c>
      <c r="J268" s="8">
        <f t="shared" si="22"/>
        <v>11.064668059715148</v>
      </c>
      <c r="K268" s="8">
        <f t="shared" si="23"/>
        <v>9.4999455939898123</v>
      </c>
      <c r="L268" s="8">
        <f t="shared" si="24"/>
        <v>12.071168883065372</v>
      </c>
    </row>
    <row r="269" spans="1:12" x14ac:dyDescent="0.3">
      <c r="A269">
        <v>1780645</v>
      </c>
      <c r="B269" t="s">
        <v>278</v>
      </c>
      <c r="C269" s="10">
        <v>24443</v>
      </c>
      <c r="D269" s="11">
        <v>64416</v>
      </c>
      <c r="E269" s="11">
        <v>981619681</v>
      </c>
      <c r="F269" s="11">
        <v>916320207</v>
      </c>
      <c r="G269" s="9">
        <v>0</v>
      </c>
      <c r="H269" s="27">
        <f t="shared" si="20"/>
        <v>1897939888</v>
      </c>
      <c r="I269" s="4">
        <f t="shared" si="21"/>
        <v>77647.583684490441</v>
      </c>
      <c r="J269" s="8">
        <f t="shared" si="22"/>
        <v>11.259935710056475</v>
      </c>
      <c r="K269" s="8">
        <f t="shared" si="23"/>
        <v>10.104099155343251</v>
      </c>
      <c r="L269" s="8">
        <f t="shared" si="24"/>
        <v>11.073117328439517</v>
      </c>
    </row>
    <row r="270" spans="1:12" x14ac:dyDescent="0.3">
      <c r="A270">
        <v>1781048</v>
      </c>
      <c r="B270" t="s">
        <v>279</v>
      </c>
      <c r="C270" s="10">
        <v>52745</v>
      </c>
      <c r="D270" s="11">
        <v>103376</v>
      </c>
      <c r="E270" s="11">
        <v>612999576</v>
      </c>
      <c r="F270" s="11">
        <v>2265376027</v>
      </c>
      <c r="G270" s="9">
        <v>0</v>
      </c>
      <c r="H270" s="27">
        <f t="shared" si="20"/>
        <v>2878375603</v>
      </c>
      <c r="I270" s="4">
        <f t="shared" si="21"/>
        <v>54571.534799507062</v>
      </c>
      <c r="J270" s="8">
        <f t="shared" si="22"/>
        <v>10.907267685119329</v>
      </c>
      <c r="K270" s="8">
        <f t="shared" si="23"/>
        <v>10.87322426011591</v>
      </c>
      <c r="L270" s="8">
        <f t="shared" si="24"/>
        <v>11.546128105797946</v>
      </c>
    </row>
    <row r="271" spans="1:12" x14ac:dyDescent="0.3">
      <c r="A271">
        <v>1781087</v>
      </c>
      <c r="B271" t="s">
        <v>280</v>
      </c>
      <c r="C271" s="10">
        <v>38646</v>
      </c>
      <c r="D271" s="11">
        <v>68615</v>
      </c>
      <c r="E271" s="11">
        <v>547440457</v>
      </c>
      <c r="F271" s="11">
        <v>1115105481</v>
      </c>
      <c r="G271" s="9">
        <v>0.57689999999999997</v>
      </c>
      <c r="H271" s="27">
        <f t="shared" si="20"/>
        <v>1662545938</v>
      </c>
      <c r="I271" s="4">
        <f t="shared" si="21"/>
        <v>43019.87108627025</v>
      </c>
      <c r="J271" s="8">
        <f t="shared" si="22"/>
        <v>10.669417406217283</v>
      </c>
      <c r="K271" s="8">
        <f t="shared" si="23"/>
        <v>10.562198555774946</v>
      </c>
      <c r="L271" s="8">
        <f t="shared" si="24"/>
        <v>11.136266448703733</v>
      </c>
    </row>
    <row r="272" spans="1:12" x14ac:dyDescent="0.3">
      <c r="A272">
        <v>1782049</v>
      </c>
      <c r="B272" t="s">
        <v>281</v>
      </c>
      <c r="C272" s="10">
        <v>5621</v>
      </c>
      <c r="D272" s="11">
        <v>83860</v>
      </c>
      <c r="E272" s="11">
        <v>23849446</v>
      </c>
      <c r="F272" s="11">
        <v>186744141</v>
      </c>
      <c r="G272" s="9">
        <v>0</v>
      </c>
      <c r="H272" s="27">
        <f t="shared" si="20"/>
        <v>210593587</v>
      </c>
      <c r="I272" s="4">
        <f t="shared" si="21"/>
        <v>37465.502045899309</v>
      </c>
      <c r="J272" s="8">
        <f t="shared" si="22"/>
        <v>10.531175843106313</v>
      </c>
      <c r="K272" s="8">
        <f t="shared" si="23"/>
        <v>8.6342648630020751</v>
      </c>
      <c r="L272" s="8">
        <f t="shared" si="24"/>
        <v>11.336904020724754</v>
      </c>
    </row>
    <row r="273" spans="1:12" x14ac:dyDescent="0.3">
      <c r="A273">
        <v>1781919</v>
      </c>
      <c r="B273" t="s">
        <v>282</v>
      </c>
      <c r="C273" s="10">
        <v>8579</v>
      </c>
      <c r="D273" s="11">
        <v>76997</v>
      </c>
      <c r="E273" s="11">
        <v>415026406</v>
      </c>
      <c r="F273" s="11">
        <v>480200514</v>
      </c>
      <c r="G273" s="9">
        <v>0</v>
      </c>
      <c r="H273" s="27">
        <f t="shared" si="20"/>
        <v>895226920</v>
      </c>
      <c r="I273" s="4">
        <f t="shared" si="21"/>
        <v>104350.96398181606</v>
      </c>
      <c r="J273" s="8">
        <f t="shared" si="22"/>
        <v>11.55551515042929</v>
      </c>
      <c r="K273" s="8">
        <f t="shared" si="23"/>
        <v>9.0570726355729647</v>
      </c>
      <c r="L273" s="8">
        <f t="shared" si="24"/>
        <v>11.251521739037859</v>
      </c>
    </row>
    <row r="274" spans="1:12" x14ac:dyDescent="0.3">
      <c r="A274">
        <v>1782075</v>
      </c>
      <c r="B274" t="s">
        <v>283</v>
      </c>
      <c r="C274" s="10">
        <v>27089</v>
      </c>
      <c r="D274" s="11">
        <v>164681</v>
      </c>
      <c r="E274" s="11">
        <v>261607679</v>
      </c>
      <c r="F274" s="11">
        <v>2063718735</v>
      </c>
      <c r="G274" s="9">
        <v>0</v>
      </c>
      <c r="H274" s="27">
        <f t="shared" si="20"/>
        <v>2325326414</v>
      </c>
      <c r="I274" s="4">
        <f t="shared" si="21"/>
        <v>85840.2456347595</v>
      </c>
      <c r="J274" s="8">
        <f t="shared" si="22"/>
        <v>11.360243238842418</v>
      </c>
      <c r="K274" s="8">
        <f t="shared" si="23"/>
        <v>10.2068830204074</v>
      </c>
      <c r="L274" s="8">
        <f t="shared" si="24"/>
        <v>12.011765548248206</v>
      </c>
    </row>
    <row r="275" spans="1:12" x14ac:dyDescent="0.3">
      <c r="A275">
        <v>1782101</v>
      </c>
      <c r="B275" t="s">
        <v>284</v>
      </c>
      <c r="C275" s="10">
        <v>5653</v>
      </c>
      <c r="D275" s="11">
        <v>56267</v>
      </c>
      <c r="E275" s="11">
        <v>99264742</v>
      </c>
      <c r="F275" s="11">
        <v>145666685</v>
      </c>
      <c r="G275" s="9">
        <v>0</v>
      </c>
      <c r="H275" s="27">
        <f t="shared" si="20"/>
        <v>244931427</v>
      </c>
      <c r="I275" s="4">
        <f t="shared" si="21"/>
        <v>43327.689191579695</v>
      </c>
      <c r="J275" s="8">
        <f t="shared" si="22"/>
        <v>10.676547182861333</v>
      </c>
      <c r="K275" s="8">
        <f t="shared" si="23"/>
        <v>8.6399416566752905</v>
      </c>
      <c r="L275" s="8">
        <f t="shared" si="24"/>
        <v>10.937863496628953</v>
      </c>
    </row>
    <row r="276" spans="1:12" x14ac:dyDescent="0.3">
      <c r="A276">
        <v>1782400</v>
      </c>
      <c r="B276" t="s">
        <v>285</v>
      </c>
      <c r="C276" s="10">
        <v>9636</v>
      </c>
      <c r="D276" s="11">
        <v>113583</v>
      </c>
      <c r="E276" s="11">
        <v>52014542</v>
      </c>
      <c r="F276" s="11">
        <v>392587339</v>
      </c>
      <c r="G276" s="9">
        <v>0</v>
      </c>
      <c r="H276" s="27">
        <f t="shared" si="20"/>
        <v>444601881</v>
      </c>
      <c r="I276" s="4">
        <f t="shared" si="21"/>
        <v>46139.672166874225</v>
      </c>
      <c r="J276" s="8">
        <f t="shared" si="22"/>
        <v>10.73942842651989</v>
      </c>
      <c r="K276" s="8">
        <f t="shared" si="23"/>
        <v>9.1732613637347615</v>
      </c>
      <c r="L276" s="8">
        <f t="shared" si="24"/>
        <v>11.640289126183502</v>
      </c>
    </row>
    <row r="277" spans="1:12" x14ac:dyDescent="0.3">
      <c r="A277">
        <v>1782530</v>
      </c>
      <c r="B277" t="s">
        <v>286</v>
      </c>
      <c r="C277" s="10">
        <v>12316</v>
      </c>
      <c r="D277" s="11">
        <v>250001</v>
      </c>
      <c r="E277" s="11">
        <v>129019567</v>
      </c>
      <c r="F277" s="11">
        <v>1495278223</v>
      </c>
      <c r="G277" s="9">
        <v>0</v>
      </c>
      <c r="H277" s="27">
        <f t="shared" si="20"/>
        <v>1624297790</v>
      </c>
      <c r="I277" s="4">
        <f t="shared" si="21"/>
        <v>131885.17294576162</v>
      </c>
      <c r="J277" s="8">
        <f t="shared" si="22"/>
        <v>11.789686921058209</v>
      </c>
      <c r="K277" s="8">
        <f t="shared" si="23"/>
        <v>9.4186545090443907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 s="10">
        <v>6618</v>
      </c>
      <c r="D278" s="11">
        <v>88673</v>
      </c>
      <c r="E278" s="11">
        <v>33797999</v>
      </c>
      <c r="F278" s="11">
        <v>131117987</v>
      </c>
      <c r="G278" s="9">
        <v>0.43730000000000002</v>
      </c>
      <c r="H278" s="27">
        <f t="shared" si="20"/>
        <v>164915986</v>
      </c>
      <c r="I278" s="4">
        <f t="shared" si="21"/>
        <v>24919.308854638864</v>
      </c>
      <c r="J278" s="8">
        <f t="shared" si="22"/>
        <v>10.123398237951726</v>
      </c>
      <c r="K278" s="8">
        <f t="shared" si="23"/>
        <v>8.7975484884815582</v>
      </c>
      <c r="L278" s="8">
        <f t="shared" si="24"/>
        <v>11.392710725116256</v>
      </c>
    </row>
    <row r="279" spans="1:12" x14ac:dyDescent="0.3">
      <c r="A279">
        <v>1782855</v>
      </c>
      <c r="B279" t="s">
        <v>288</v>
      </c>
      <c r="C279" s="10">
        <v>3882</v>
      </c>
      <c r="D279" s="11">
        <v>87938</v>
      </c>
      <c r="E279" s="11">
        <v>3195886</v>
      </c>
      <c r="F279" s="11">
        <v>88421910</v>
      </c>
      <c r="G279" s="9">
        <v>0</v>
      </c>
      <c r="H279" s="27">
        <f t="shared" si="20"/>
        <v>91617796</v>
      </c>
      <c r="I279" s="4">
        <f t="shared" si="21"/>
        <v>23600.668727460074</v>
      </c>
      <c r="J279" s="8">
        <f t="shared" si="22"/>
        <v>10.069030326521572</v>
      </c>
      <c r="K279" s="8">
        <f t="shared" si="23"/>
        <v>8.2641057637289563</v>
      </c>
      <c r="L279" s="8">
        <f t="shared" si="24"/>
        <v>11.384387299697012</v>
      </c>
    </row>
    <row r="280" spans="1:12" x14ac:dyDescent="0.3">
      <c r="A280">
        <v>1782985</v>
      </c>
      <c r="B280" t="s">
        <v>289</v>
      </c>
      <c r="C280" s="10">
        <v>13607</v>
      </c>
      <c r="D280" s="11">
        <v>70552</v>
      </c>
      <c r="E280" s="11">
        <v>381813168</v>
      </c>
      <c r="F280" s="11">
        <v>591661527</v>
      </c>
      <c r="G280" s="9">
        <v>5.4600000000000003E-2</v>
      </c>
      <c r="H280" s="27">
        <f t="shared" si="20"/>
        <v>973474695</v>
      </c>
      <c r="I280" s="4">
        <f t="shared" si="21"/>
        <v>71542.198500771658</v>
      </c>
      <c r="J280" s="8">
        <f t="shared" si="22"/>
        <v>11.178042743411153</v>
      </c>
      <c r="K280" s="8">
        <f t="shared" si="23"/>
        <v>9.5183396451908582</v>
      </c>
      <c r="L280" s="8">
        <f t="shared" si="24"/>
        <v>11.164105305568016</v>
      </c>
    </row>
    <row r="281" spans="1:12" x14ac:dyDescent="0.3">
      <c r="A281">
        <v>1783245</v>
      </c>
      <c r="B281" t="s">
        <v>290</v>
      </c>
      <c r="C281" s="10">
        <v>33432</v>
      </c>
      <c r="D281" s="11">
        <v>86094</v>
      </c>
      <c r="E281" s="11">
        <v>479137151</v>
      </c>
      <c r="F281" s="11">
        <v>1294692678</v>
      </c>
      <c r="G281" s="9">
        <v>0</v>
      </c>
      <c r="H281" s="27">
        <f t="shared" si="20"/>
        <v>1773829829</v>
      </c>
      <c r="I281" s="4">
        <f t="shared" si="21"/>
        <v>53057.843652787749</v>
      </c>
      <c r="J281" s="8">
        <f t="shared" si="22"/>
        <v>10.879137987076763</v>
      </c>
      <c r="K281" s="8">
        <f t="shared" si="23"/>
        <v>10.417268804127751</v>
      </c>
      <c r="L281" s="8">
        <f t="shared" si="24"/>
        <v>11.363195001576461</v>
      </c>
    </row>
    <row r="282" spans="1:12" x14ac:dyDescent="0.3">
      <c r="A282">
        <v>1783349</v>
      </c>
      <c r="B282" t="s">
        <v>291</v>
      </c>
      <c r="C282" s="10">
        <v>25240</v>
      </c>
      <c r="D282" s="11">
        <v>61478</v>
      </c>
      <c r="E282" s="11">
        <v>451155165</v>
      </c>
      <c r="F282" s="11">
        <v>522110432</v>
      </c>
      <c r="G282" s="9">
        <v>0.19020000000000001</v>
      </c>
      <c r="H282" s="27">
        <f t="shared" si="20"/>
        <v>973265597</v>
      </c>
      <c r="I282" s="4">
        <f t="shared" si="21"/>
        <v>38560.443621236132</v>
      </c>
      <c r="J282" s="8">
        <f t="shared" si="22"/>
        <v>10.559982253358411</v>
      </c>
      <c r="K282" s="8">
        <f t="shared" si="23"/>
        <v>10.136185316655149</v>
      </c>
      <c r="L282" s="8">
        <f t="shared" si="24"/>
        <v>11.026434666219032</v>
      </c>
    </row>
    <row r="283" spans="1:12" x14ac:dyDescent="0.3">
      <c r="A283">
        <v>1783518</v>
      </c>
      <c r="B283" t="s">
        <v>292</v>
      </c>
      <c r="C283" s="10">
        <v>10466</v>
      </c>
      <c r="D283" s="11">
        <v>60516</v>
      </c>
      <c r="E283" s="11">
        <v>109351829</v>
      </c>
      <c r="F283" s="11">
        <v>155093264</v>
      </c>
      <c r="G283" s="9">
        <v>0</v>
      </c>
      <c r="H283" s="27">
        <f t="shared" si="20"/>
        <v>264445093</v>
      </c>
      <c r="I283" s="4">
        <f t="shared" si="21"/>
        <v>25267.064112363845</v>
      </c>
      <c r="J283" s="8">
        <f t="shared" si="22"/>
        <v>10.137257012879424</v>
      </c>
      <c r="K283" s="8">
        <f t="shared" si="23"/>
        <v>9.2558871869321528</v>
      </c>
      <c r="L283" s="8">
        <f t="shared" si="24"/>
        <v>11.010663071864725</v>
      </c>
    </row>
    <row r="284" spans="1:12" x14ac:dyDescent="0.3">
      <c r="A284">
        <v>1784038</v>
      </c>
      <c r="B284" t="s">
        <v>293</v>
      </c>
      <c r="C284" s="10">
        <v>20613</v>
      </c>
      <c r="D284" s="11">
        <v>97610</v>
      </c>
      <c r="E284" s="11">
        <v>317288735</v>
      </c>
      <c r="F284" s="11">
        <v>553579496</v>
      </c>
      <c r="G284" s="9">
        <v>0</v>
      </c>
      <c r="H284" s="27">
        <f t="shared" si="20"/>
        <v>870868231</v>
      </c>
      <c r="I284" s="4">
        <f t="shared" si="21"/>
        <v>42248.495172949108</v>
      </c>
      <c r="J284" s="8">
        <f t="shared" si="22"/>
        <v>10.651324014942707</v>
      </c>
      <c r="K284" s="8">
        <f t="shared" si="23"/>
        <v>9.9336772236991848</v>
      </c>
      <c r="L284" s="8">
        <f t="shared" si="24"/>
        <v>11.488735226169011</v>
      </c>
    </row>
    <row r="285" spans="1:12" x14ac:dyDescent="0.3">
      <c r="A285">
        <v>1784220</v>
      </c>
      <c r="B285" t="s">
        <v>294</v>
      </c>
      <c r="C285" s="10">
        <v>23487</v>
      </c>
      <c r="D285" s="11">
        <v>51702</v>
      </c>
      <c r="E285" s="11">
        <v>191219217</v>
      </c>
      <c r="F285" s="11">
        <v>322422932</v>
      </c>
      <c r="G285" s="9">
        <v>0.47749999999999998</v>
      </c>
      <c r="H285" s="27">
        <f t="shared" si="20"/>
        <v>513642149</v>
      </c>
      <c r="I285" s="4">
        <f t="shared" si="21"/>
        <v>21869.210584578705</v>
      </c>
      <c r="J285" s="8">
        <f t="shared" si="22"/>
        <v>9.9928350172067564</v>
      </c>
      <c r="K285" s="8">
        <f t="shared" si="23"/>
        <v>10.064202355576024</v>
      </c>
      <c r="L285" s="8">
        <f t="shared" si="24"/>
        <v>10.853251744467823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ColWidth="8.7773437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18" bestFit="1" customWidth="1"/>
    <col min="8" max="8" width="21.7773437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2" t="s">
        <v>3</v>
      </c>
      <c r="D1" s="23" t="s">
        <v>6</v>
      </c>
      <c r="E1" s="24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61759.4339634633</v>
      </c>
      <c r="D2" s="15">
        <v>0.80584900000000004</v>
      </c>
      <c r="E2">
        <v>3074752230</v>
      </c>
      <c r="F2" s="17">
        <v>49805.999975970997</v>
      </c>
      <c r="G2" s="18">
        <f>(FACTORS_MUNI!$E$42/FACTORS_MUNI!$C$42)+(E2/SUM(E$2:E$78)*FACTORS_MUNI!$F$42/F2)</f>
        <v>30289.396320866792</v>
      </c>
      <c r="H2" s="8">
        <f>LN(G2)</f>
        <v>10.31855297384139</v>
      </c>
      <c r="I2" s="8">
        <f>FACTORS_MUNI!$K$42</f>
        <v>14.806528727226794</v>
      </c>
      <c r="J2" s="8">
        <f>LN(C2)</f>
        <v>11.031002019557294</v>
      </c>
    </row>
    <row r="3" spans="1:10" x14ac:dyDescent="0.3">
      <c r="A3">
        <v>57</v>
      </c>
      <c r="B3" s="13" t="s">
        <v>300</v>
      </c>
      <c r="C3" s="2">
        <v>50458.157327282497</v>
      </c>
      <c r="D3" s="15">
        <v>1</v>
      </c>
      <c r="E3">
        <v>895906079</v>
      </c>
      <c r="F3" s="17">
        <v>13700.970179144901</v>
      </c>
      <c r="G3" s="18">
        <f>(FACTORS_MUNI!$E$42/FACTORS_MUNI!$C$42)+(E3/SUM(E$2:E$78)*FACTORS_MUNI!$F$42/F3)</f>
        <v>31418.533374586579</v>
      </c>
      <c r="H3" s="8">
        <f t="shared" ref="H3:H66" si="0">LN(G3)</f>
        <v>10.355153232635706</v>
      </c>
      <c r="I3" s="8">
        <f>FACTORS_MUNI!$K$42</f>
        <v>14.806528727226794</v>
      </c>
      <c r="J3" s="8">
        <f t="shared" ref="J3:J66" si="1">LN(C3)</f>
        <v>10.828899704034859</v>
      </c>
    </row>
    <row r="4" spans="1:10" x14ac:dyDescent="0.3">
      <c r="A4">
        <v>34</v>
      </c>
      <c r="B4" s="13" t="s">
        <v>301</v>
      </c>
      <c r="C4" s="2">
        <v>31663.291215216399</v>
      </c>
      <c r="D4" s="15">
        <v>0.99635399999999996</v>
      </c>
      <c r="E4">
        <v>1114516085</v>
      </c>
      <c r="F4" s="17">
        <v>13598.480564324</v>
      </c>
      <c r="G4" s="18">
        <f>(FACTORS_MUNI!$E$42/FACTORS_MUNI!$C$42)+(E4/SUM(E$2:E$78)*FACTORS_MUNI!$F$42/F4)</f>
        <v>36536.594128063909</v>
      </c>
      <c r="H4" s="8">
        <f t="shared" si="0"/>
        <v>10.506069616175139</v>
      </c>
      <c r="I4" s="8">
        <f>FACTORS_MUNI!$K$42</f>
        <v>14.806528727226794</v>
      </c>
      <c r="J4" s="8">
        <f t="shared" si="1"/>
        <v>10.362913283029416</v>
      </c>
    </row>
    <row r="5" spans="1:10" x14ac:dyDescent="0.3">
      <c r="A5">
        <v>70</v>
      </c>
      <c r="B5" s="13" t="s">
        <v>302</v>
      </c>
      <c r="C5" s="2">
        <v>70223.160426255403</v>
      </c>
      <c r="D5" s="15">
        <v>0.68727899999999997</v>
      </c>
      <c r="E5">
        <v>2369193464</v>
      </c>
      <c r="F5" s="17">
        <v>43355.999988937903</v>
      </c>
      <c r="G5" s="18">
        <f>(FACTORS_MUNI!$E$42/FACTORS_MUNI!$C$42)+(E5/SUM(E$2:E$78)*FACTORS_MUNI!$F$42/F5)</f>
        <v>28099.491554690416</v>
      </c>
      <c r="H5" s="8">
        <f t="shared" si="0"/>
        <v>10.243506761019004</v>
      </c>
      <c r="I5" s="8">
        <f>FACTORS_MUNI!$K$42</f>
        <v>14.806528727226794</v>
      </c>
      <c r="J5" s="8">
        <f t="shared" si="1"/>
        <v>11.159433456203997</v>
      </c>
    </row>
    <row r="6" spans="1:10" x14ac:dyDescent="0.3">
      <c r="A6">
        <v>71</v>
      </c>
      <c r="B6" s="13" t="s">
        <v>303</v>
      </c>
      <c r="C6" s="2">
        <v>34396.469460680797</v>
      </c>
      <c r="D6" s="15">
        <v>0.96716999999999997</v>
      </c>
      <c r="E6">
        <v>1665809795</v>
      </c>
      <c r="F6" s="17">
        <v>45909.000007964001</v>
      </c>
      <c r="G6" s="18">
        <f>(FACTORS_MUNI!$E$42/FACTORS_MUNI!$C$42)+(E6/SUM(E$2:E$78)*FACTORS_MUNI!$F$42/F6)</f>
        <v>22428.143319549912</v>
      </c>
      <c r="H6" s="8">
        <f t="shared" si="0"/>
        <v>10.01807184742958</v>
      </c>
      <c r="I6" s="8">
        <f>FACTORS_MUNI!$K$42</f>
        <v>14.806528727226794</v>
      </c>
      <c r="J6" s="8">
        <f t="shared" si="1"/>
        <v>10.445709206137517</v>
      </c>
    </row>
    <row r="7" spans="1:10" x14ac:dyDescent="0.3">
      <c r="A7">
        <v>25</v>
      </c>
      <c r="B7" s="13" t="s">
        <v>304</v>
      </c>
      <c r="C7" s="2">
        <v>33515.234196450197</v>
      </c>
      <c r="D7" s="15">
        <v>0.92270200000000002</v>
      </c>
      <c r="E7">
        <v>4184073209</v>
      </c>
      <c r="F7" s="17">
        <v>93727.000013069905</v>
      </c>
      <c r="G7" s="18">
        <f>(FACTORS_MUNI!$E$42/FACTORS_MUNI!$C$42)+(E7/SUM(E$2:E$78)*FACTORS_MUNI!$F$42/F7)</f>
        <v>25009.284727455422</v>
      </c>
      <c r="H7" s="8">
        <f t="shared" si="0"/>
        <v>10.127002424000693</v>
      </c>
      <c r="I7" s="8">
        <f>FACTORS_MUNI!$K$42</f>
        <v>14.806528727226794</v>
      </c>
      <c r="J7" s="8">
        <f t="shared" si="1"/>
        <v>10.419755366577585</v>
      </c>
    </row>
    <row r="8" spans="1:10" x14ac:dyDescent="0.3">
      <c r="A8">
        <v>45</v>
      </c>
      <c r="B8" s="13" t="s">
        <v>305</v>
      </c>
      <c r="C8" s="2">
        <v>44587.583848328497</v>
      </c>
      <c r="D8" s="15">
        <v>0.35361599999999999</v>
      </c>
      <c r="E8">
        <v>560331876</v>
      </c>
      <c r="F8" s="17">
        <v>9670.5670154489908</v>
      </c>
      <c r="G8" s="18">
        <f>(FACTORS_MUNI!$E$42/FACTORS_MUNI!$C$42)+(E8/SUM(E$2:E$78)*FACTORS_MUNI!$F$42/F8)</f>
        <v>29117.882446950069</v>
      </c>
      <c r="H8" s="8">
        <f t="shared" si="0"/>
        <v>10.279107781498604</v>
      </c>
      <c r="I8" s="8">
        <f>FACTORS_MUNI!$K$42</f>
        <v>14.806528727226794</v>
      </c>
      <c r="J8" s="8">
        <f t="shared" si="1"/>
        <v>10.7052107101998</v>
      </c>
    </row>
    <row r="9" spans="1:10" x14ac:dyDescent="0.3">
      <c r="A9">
        <v>21</v>
      </c>
      <c r="B9" s="13" t="s">
        <v>306</v>
      </c>
      <c r="C9" s="2">
        <v>66129.587160920099</v>
      </c>
      <c r="D9" s="15">
        <v>0.70098700000000003</v>
      </c>
      <c r="E9">
        <v>3203486966</v>
      </c>
      <c r="F9" s="17">
        <v>38117.999987636002</v>
      </c>
      <c r="G9" s="18">
        <f>(FACTORS_MUNI!$E$42/FACTORS_MUNI!$C$42)+(E9/SUM(E$2:E$78)*FACTORS_MUNI!$F$42/F9)</f>
        <v>37179.853814469578</v>
      </c>
      <c r="H9" s="8">
        <f t="shared" si="0"/>
        <v>10.523522329435258</v>
      </c>
      <c r="I9" s="8">
        <f>FACTORS_MUNI!$K$42</f>
        <v>14.806528727226794</v>
      </c>
      <c r="J9" s="8">
        <f t="shared" si="1"/>
        <v>11.099371537808151</v>
      </c>
    </row>
    <row r="10" spans="1:10" x14ac:dyDescent="0.3">
      <c r="A10">
        <v>19</v>
      </c>
      <c r="B10" s="13" t="s">
        <v>307</v>
      </c>
      <c r="C10" s="2">
        <v>51688.812548218899</v>
      </c>
      <c r="D10" s="15">
        <v>0.94839300000000004</v>
      </c>
      <c r="E10">
        <v>3801400914</v>
      </c>
      <c r="F10" s="17">
        <v>78550.048435766003</v>
      </c>
      <c r="G10" s="18">
        <f>(FACTORS_MUNI!$E$42/FACTORS_MUNI!$C$42)+(E10/SUM(E$2:E$78)*FACTORS_MUNI!$F$42/F10)</f>
        <v>26168.746026268644</v>
      </c>
      <c r="H10" s="8">
        <f t="shared" si="0"/>
        <v>10.172321077917188</v>
      </c>
      <c r="I10" s="8">
        <f>FACTORS_MUNI!$K$42</f>
        <v>14.806528727226794</v>
      </c>
      <c r="J10" s="8">
        <f t="shared" si="1"/>
        <v>10.852996645363218</v>
      </c>
    </row>
    <row r="11" spans="1:10" x14ac:dyDescent="0.3">
      <c r="A11">
        <v>72</v>
      </c>
      <c r="B11" s="13" t="s">
        <v>308</v>
      </c>
      <c r="C11" s="2">
        <v>98635.727620330203</v>
      </c>
      <c r="D11" s="15">
        <v>1.812E-3</v>
      </c>
      <c r="E11">
        <v>2218940535</v>
      </c>
      <c r="F11" s="17">
        <v>19791.000006322</v>
      </c>
      <c r="G11" s="18">
        <f>(FACTORS_MUNI!$E$42/FACTORS_MUNI!$C$42)+(E11/SUM(E$2:E$78)*FACTORS_MUNI!$F$42/F11)</f>
        <v>45852.826526818782</v>
      </c>
      <c r="H11" s="8">
        <f t="shared" si="0"/>
        <v>10.733192123043358</v>
      </c>
      <c r="I11" s="8">
        <f>FACTORS_MUNI!$K$42</f>
        <v>14.806528727226794</v>
      </c>
      <c r="J11" s="8">
        <f t="shared" si="1"/>
        <v>11.499188824048719</v>
      </c>
    </row>
    <row r="12" spans="1:10" x14ac:dyDescent="0.3">
      <c r="A12">
        <v>60</v>
      </c>
      <c r="B12" s="13" t="s">
        <v>309</v>
      </c>
      <c r="C12" s="2">
        <v>54915.257564742198</v>
      </c>
      <c r="D12" s="15">
        <v>0.79158700000000004</v>
      </c>
      <c r="E12">
        <v>2925010709</v>
      </c>
      <c r="F12" s="17">
        <v>34479.519442131903</v>
      </c>
      <c r="G12" s="18">
        <f>(FACTORS_MUNI!$E$42/FACTORS_MUNI!$C$42)+(E12/SUM(E$2:E$78)*FACTORS_MUNI!$F$42/F12)</f>
        <v>37424.487260951333</v>
      </c>
      <c r="H12" s="8">
        <f t="shared" si="0"/>
        <v>10.530080508751794</v>
      </c>
      <c r="I12" s="8">
        <f>FACTORS_MUNI!$K$42</f>
        <v>14.806528727226794</v>
      </c>
      <c r="J12" s="8">
        <f t="shared" si="1"/>
        <v>10.913546504455319</v>
      </c>
    </row>
    <row r="13" spans="1:10" x14ac:dyDescent="0.3">
      <c r="A13">
        <v>58</v>
      </c>
      <c r="B13" s="13" t="s">
        <v>310</v>
      </c>
      <c r="C13" s="2">
        <v>41650.174621027698</v>
      </c>
      <c r="D13" s="15">
        <v>1</v>
      </c>
      <c r="E13">
        <v>1633121018</v>
      </c>
      <c r="F13" s="17">
        <v>44155.999997076899</v>
      </c>
      <c r="G13" s="18">
        <f>(FACTORS_MUNI!$E$42/FACTORS_MUNI!$C$42)+(E13/SUM(E$2:E$78)*FACTORS_MUNI!$F$42/F13)</f>
        <v>22644.438139211055</v>
      </c>
      <c r="H13" s="8">
        <f t="shared" si="0"/>
        <v>10.027669543989457</v>
      </c>
      <c r="I13" s="8">
        <f>FACTORS_MUNI!$K$42</f>
        <v>14.806528727226794</v>
      </c>
      <c r="J13" s="8">
        <f t="shared" si="1"/>
        <v>10.637060840167898</v>
      </c>
    </row>
    <row r="14" spans="1:10" x14ac:dyDescent="0.3">
      <c r="A14">
        <v>47</v>
      </c>
      <c r="B14" s="13" t="s">
        <v>311</v>
      </c>
      <c r="C14" s="2">
        <v>29324.324324324301</v>
      </c>
      <c r="D14" s="15">
        <v>1</v>
      </c>
      <c r="E14">
        <v>161181904</v>
      </c>
      <c r="F14" s="17">
        <v>2006.00000115899</v>
      </c>
      <c r="G14" s="18">
        <f>(FACTORS_MUNI!$E$42/FACTORS_MUNI!$C$42)+(E14/SUM(E$2:E$78)*FACTORS_MUNI!$F$42/F14)</f>
        <v>36039.591239070469</v>
      </c>
      <c r="H14" s="8">
        <f t="shared" si="0"/>
        <v>10.492373369789766</v>
      </c>
      <c r="I14" s="8">
        <f>FACTORS_MUNI!$K$42</f>
        <v>14.806528727226794</v>
      </c>
      <c r="J14" s="8">
        <f t="shared" si="1"/>
        <v>10.286172632312471</v>
      </c>
    </row>
    <row r="15" spans="1:10" x14ac:dyDescent="0.3">
      <c r="A15">
        <v>48</v>
      </c>
      <c r="B15" s="13" t="s">
        <v>312</v>
      </c>
      <c r="C15" s="2">
        <v>49477.777786994797</v>
      </c>
      <c r="D15" s="15">
        <v>0.32020399999999999</v>
      </c>
      <c r="E15">
        <v>758982916</v>
      </c>
      <c r="F15" s="17">
        <v>12814.999999961999</v>
      </c>
      <c r="G15" s="18">
        <f>(FACTORS_MUNI!$E$42/FACTORS_MUNI!$C$42)+(E15/SUM(E$2:E$78)*FACTORS_MUNI!$F$42/F15)</f>
        <v>29514.549920490135</v>
      </c>
      <c r="H15" s="8">
        <f t="shared" si="0"/>
        <v>10.292638638379803</v>
      </c>
      <c r="I15" s="8">
        <f>FACTORS_MUNI!$K$42</f>
        <v>14.806528727226794</v>
      </c>
      <c r="J15" s="8">
        <f t="shared" si="1"/>
        <v>10.80927891415986</v>
      </c>
    </row>
    <row r="16" spans="1:10" x14ac:dyDescent="0.3">
      <c r="A16">
        <v>44</v>
      </c>
      <c r="B16" s="13" t="s">
        <v>313</v>
      </c>
      <c r="C16" s="2">
        <v>34241.256322889298</v>
      </c>
      <c r="D16" s="15">
        <v>0.68439499999999998</v>
      </c>
      <c r="E16">
        <v>1528169814</v>
      </c>
      <c r="F16" s="17">
        <v>31009.432989903999</v>
      </c>
      <c r="G16" s="18">
        <f>(FACTORS_MUNI!$E$42/FACTORS_MUNI!$C$42)+(E16/SUM(E$2:E$78)*FACTORS_MUNI!$F$42/F16)</f>
        <v>26442.480116858289</v>
      </c>
      <c r="H16" s="8">
        <f t="shared" si="0"/>
        <v>10.182727091263125</v>
      </c>
      <c r="I16" s="8">
        <f>FACTORS_MUNI!$K$42</f>
        <v>14.806528727226794</v>
      </c>
      <c r="J16" s="8">
        <f t="shared" si="1"/>
        <v>10.441186521255725</v>
      </c>
    </row>
    <row r="17" spans="1:10" x14ac:dyDescent="0.3">
      <c r="A17">
        <v>66</v>
      </c>
      <c r="B17" s="13" t="s">
        <v>314</v>
      </c>
      <c r="C17" s="2">
        <v>34272.651706324803</v>
      </c>
      <c r="D17" s="15">
        <v>1</v>
      </c>
      <c r="E17">
        <v>1620176100</v>
      </c>
      <c r="F17" s="17">
        <v>51352.00000629</v>
      </c>
      <c r="G17" s="18">
        <f>(FACTORS_MUNI!$E$42/FACTORS_MUNI!$C$42)+(E17/SUM(E$2:E$78)*FACTORS_MUNI!$F$42/F17)</f>
        <v>20965.633774724382</v>
      </c>
      <c r="H17" s="8">
        <f t="shared" si="0"/>
        <v>9.950639889280275</v>
      </c>
      <c r="I17" s="8">
        <f>FACTORS_MUNI!$K$42</f>
        <v>14.806528727226794</v>
      </c>
      <c r="J17" s="8">
        <f t="shared" si="1"/>
        <v>10.442102988774103</v>
      </c>
    </row>
    <row r="18" spans="1:10" x14ac:dyDescent="0.3">
      <c r="A18">
        <v>64</v>
      </c>
      <c r="B18" s="13" t="s">
        <v>315</v>
      </c>
      <c r="C18" s="2">
        <v>60879.545446649703</v>
      </c>
      <c r="D18" s="15">
        <v>0.29838300000000001</v>
      </c>
      <c r="E18">
        <v>1642346506</v>
      </c>
      <c r="F18" s="17">
        <v>24976.0000015759</v>
      </c>
      <c r="G18" s="18">
        <f>(FACTORS_MUNI!$E$42/FACTORS_MUNI!$C$42)+(E18/SUM(E$2:E$78)*FACTORS_MUNI!$F$42/F18)</f>
        <v>31531.90220869836</v>
      </c>
      <c r="H18" s="8">
        <f t="shared" si="0"/>
        <v>10.358755080839787</v>
      </c>
      <c r="I18" s="8">
        <f>FACTORS_MUNI!$K$42</f>
        <v>14.806528727226794</v>
      </c>
      <c r="J18" s="8">
        <f t="shared" si="1"/>
        <v>11.016652526125462</v>
      </c>
    </row>
    <row r="19" spans="1:10" x14ac:dyDescent="0.3">
      <c r="A19">
        <v>35</v>
      </c>
      <c r="B19" s="13" t="s">
        <v>316</v>
      </c>
      <c r="C19" s="2">
        <v>31855.536337622001</v>
      </c>
      <c r="D19" s="15">
        <v>0.62422699999999998</v>
      </c>
      <c r="E19">
        <v>1098142533</v>
      </c>
      <c r="F19" s="17">
        <v>21324.999997624898</v>
      </c>
      <c r="G19" s="18">
        <f>(FACTORS_MUNI!$E$42/FACTORS_MUNI!$C$42)+(E19/SUM(E$2:E$78)*FACTORS_MUNI!$F$42/F19)</f>
        <v>27126.604400851193</v>
      </c>
      <c r="H19" s="8">
        <f t="shared" si="0"/>
        <v>10.208270237512039</v>
      </c>
      <c r="I19" s="8">
        <f>FACTORS_MUNI!$K$42</f>
        <v>14.806528727226794</v>
      </c>
      <c r="J19" s="8">
        <f t="shared" si="1"/>
        <v>10.368966471251481</v>
      </c>
    </row>
    <row r="20" spans="1:10" x14ac:dyDescent="0.3">
      <c r="A20">
        <v>17</v>
      </c>
      <c r="B20" s="13" t="s">
        <v>317</v>
      </c>
      <c r="C20" s="2">
        <v>72271.762206900297</v>
      </c>
      <c r="D20" s="15">
        <v>0.41344599999999998</v>
      </c>
      <c r="E20">
        <v>3618848543</v>
      </c>
      <c r="F20" s="17">
        <v>43444.999965399897</v>
      </c>
      <c r="G20" s="18">
        <f>(FACTORS_MUNI!$E$42/FACTORS_MUNI!$C$42)+(E20/SUM(E$2:E$78)*FACTORS_MUNI!$F$42/F20)</f>
        <v>36950.010920052249</v>
      </c>
      <c r="H20" s="8">
        <f t="shared" si="0"/>
        <v>10.517321221912225</v>
      </c>
      <c r="I20" s="8">
        <f>FACTORS_MUNI!$K$42</f>
        <v>14.806528727226794</v>
      </c>
      <c r="J20" s="8">
        <f t="shared" si="1"/>
        <v>11.188188767636873</v>
      </c>
    </row>
    <row r="21" spans="1:10" x14ac:dyDescent="0.3">
      <c r="A21">
        <v>27</v>
      </c>
      <c r="B21" s="13" t="s">
        <v>318</v>
      </c>
      <c r="C21" s="2">
        <v>24617.266541069799</v>
      </c>
      <c r="D21" s="15">
        <v>1</v>
      </c>
      <c r="E21">
        <v>821709626</v>
      </c>
      <c r="F21" s="17">
        <v>18933.979879025999</v>
      </c>
      <c r="G21" s="18">
        <f>(FACTORS_MUNI!$E$42/FACTORS_MUNI!$C$42)+(E21/SUM(E$2:E$78)*FACTORS_MUNI!$F$42/F21)</f>
        <v>24625.515202526913</v>
      </c>
      <c r="H21" s="8">
        <f t="shared" si="0"/>
        <v>10.111538387751455</v>
      </c>
      <c r="I21" s="8">
        <f>FACTORS_MUNI!$K$42</f>
        <v>14.806528727226794</v>
      </c>
      <c r="J21" s="8">
        <f t="shared" si="1"/>
        <v>10.111203367622934</v>
      </c>
    </row>
    <row r="22" spans="1:10" x14ac:dyDescent="0.3">
      <c r="A22">
        <v>52</v>
      </c>
      <c r="B22" s="13" t="s">
        <v>319</v>
      </c>
      <c r="C22" s="2">
        <v>48090.246289733499</v>
      </c>
      <c r="D22" s="15">
        <v>1</v>
      </c>
      <c r="E22">
        <v>743673578</v>
      </c>
      <c r="F22" s="17">
        <v>23690.7336350939</v>
      </c>
      <c r="G22" s="18">
        <f>(FACTORS_MUNI!$E$42/FACTORS_MUNI!$C$42)+(E22/SUM(E$2:E$78)*FACTORS_MUNI!$F$42/F22)</f>
        <v>20916.366817413917</v>
      </c>
      <c r="H22" s="8">
        <f t="shared" si="0"/>
        <v>9.948287232800725</v>
      </c>
      <c r="I22" s="8">
        <f>FACTORS_MUNI!$K$42</f>
        <v>14.806528727226794</v>
      </c>
      <c r="J22" s="8">
        <f t="shared" si="1"/>
        <v>10.78083465569202</v>
      </c>
    </row>
    <row r="23" spans="1:10" x14ac:dyDescent="0.3">
      <c r="A23">
        <v>77</v>
      </c>
      <c r="B23" s="13" t="s">
        <v>320</v>
      </c>
      <c r="C23" s="2">
        <v>55767.892646789398</v>
      </c>
      <c r="D23" s="15">
        <v>0.16884299999999999</v>
      </c>
      <c r="E23">
        <v>5392909908</v>
      </c>
      <c r="F23" s="17">
        <v>57649.000005278998</v>
      </c>
      <c r="G23" s="18">
        <f>(FACTORS_MUNI!$E$42/FACTORS_MUNI!$C$42)+(E23/SUM(E$2:E$78)*FACTORS_MUNI!$F$42/F23)</f>
        <v>40116.219501428146</v>
      </c>
      <c r="H23" s="8">
        <f t="shared" si="0"/>
        <v>10.599536007860996</v>
      </c>
      <c r="I23" s="8">
        <f>FACTORS_MUNI!$K$42</f>
        <v>14.806528727226794</v>
      </c>
      <c r="J23" s="8">
        <f t="shared" si="1"/>
        <v>10.928953582167779</v>
      </c>
    </row>
    <row r="24" spans="1:10" x14ac:dyDescent="0.3">
      <c r="A24">
        <v>9</v>
      </c>
      <c r="B24" s="13" t="s">
        <v>321</v>
      </c>
      <c r="C24" s="2">
        <v>105232.681144548</v>
      </c>
      <c r="D24" s="15">
        <v>0</v>
      </c>
      <c r="E24">
        <v>1597380076</v>
      </c>
      <c r="F24" s="17">
        <v>11111.702856201</v>
      </c>
      <c r="G24" s="18">
        <f>(FACTORS_MUNI!$E$42/FACTORS_MUNI!$C$42)+(E24/SUM(E$2:E$78)*FACTORS_MUNI!$F$42/F24)</f>
        <v>55625.633379722218</v>
      </c>
      <c r="H24" s="8">
        <f t="shared" si="0"/>
        <v>10.926399406005462</v>
      </c>
      <c r="I24" s="8">
        <f>FACTORS_MUNI!$K$42</f>
        <v>14.806528727226794</v>
      </c>
      <c r="J24" s="8">
        <f t="shared" si="1"/>
        <v>11.563929188309336</v>
      </c>
    </row>
    <row r="25" spans="1:10" x14ac:dyDescent="0.3">
      <c r="A25">
        <v>68</v>
      </c>
      <c r="B25" s="13" t="s">
        <v>322</v>
      </c>
      <c r="C25" s="2">
        <v>22127.2189354367</v>
      </c>
      <c r="D25" s="15">
        <v>1</v>
      </c>
      <c r="E25">
        <v>708798902</v>
      </c>
      <c r="F25" s="17">
        <v>22921.000000567001</v>
      </c>
      <c r="G25" s="18">
        <f>(FACTORS_MUNI!$E$42/FACTORS_MUNI!$C$42)+(E25/SUM(E$2:E$78)*FACTORS_MUNI!$F$42/F25)</f>
        <v>20772.00560422476</v>
      </c>
      <c r="H25" s="8">
        <f t="shared" si="0"/>
        <v>9.9413614747612442</v>
      </c>
      <c r="I25" s="8">
        <f>FACTORS_MUNI!$K$42</f>
        <v>14.806528727226794</v>
      </c>
      <c r="J25" s="8">
        <f t="shared" si="1"/>
        <v>10.004563755714534</v>
      </c>
    </row>
    <row r="26" spans="1:10" x14ac:dyDescent="0.3">
      <c r="A26">
        <v>12</v>
      </c>
      <c r="B26" s="13" t="s">
        <v>323</v>
      </c>
      <c r="C26" s="2">
        <v>123855.53521278899</v>
      </c>
      <c r="D26" s="15">
        <v>0</v>
      </c>
      <c r="E26">
        <v>3069909495</v>
      </c>
      <c r="F26" s="17">
        <v>19404.886751106002</v>
      </c>
      <c r="G26" s="18">
        <f>(FACTORS_MUNI!$E$42/FACTORS_MUNI!$C$42)+(E26/SUM(E$2:E$78)*FACTORS_MUNI!$F$42/F26)</f>
        <v>60088.050949647266</v>
      </c>
      <c r="H26" s="8">
        <f t="shared" si="0"/>
        <v>11.003566281282664</v>
      </c>
      <c r="I26" s="8">
        <f>FACTORS_MUNI!$K$42</f>
        <v>14.806528727226794</v>
      </c>
      <c r="J26" s="8">
        <f t="shared" si="1"/>
        <v>11.726871126795587</v>
      </c>
    </row>
    <row r="27" spans="1:10" x14ac:dyDescent="0.3">
      <c r="A27">
        <v>37</v>
      </c>
      <c r="B27" s="13" t="s">
        <v>324</v>
      </c>
      <c r="C27" s="2">
        <v>23148.383007072902</v>
      </c>
      <c r="D27" s="15">
        <v>1</v>
      </c>
      <c r="E27">
        <v>121410304</v>
      </c>
      <c r="F27" s="17">
        <v>2394.6175360399998</v>
      </c>
      <c r="G27" s="18">
        <f>(FACTORS_MUNI!$E$42/FACTORS_MUNI!$C$42)+(E27/SUM(E$2:E$78)*FACTORS_MUNI!$F$42/F27)</f>
        <v>26881.275568305951</v>
      </c>
      <c r="H27" s="8">
        <f t="shared" si="0"/>
        <v>10.19918524768922</v>
      </c>
      <c r="I27" s="8">
        <f>FACTORS_MUNI!$K$42</f>
        <v>14.806528727226794</v>
      </c>
      <c r="J27" s="8">
        <f t="shared" si="1"/>
        <v>10.04968020856829</v>
      </c>
    </row>
    <row r="28" spans="1:10" x14ac:dyDescent="0.3">
      <c r="A28">
        <v>63</v>
      </c>
      <c r="B28" s="13" t="s">
        <v>325</v>
      </c>
      <c r="C28" s="2">
        <v>42276.867030674701</v>
      </c>
      <c r="D28" s="15">
        <v>1</v>
      </c>
      <c r="E28">
        <v>1117201156</v>
      </c>
      <c r="F28" s="17">
        <v>37478.000002598899</v>
      </c>
      <c r="G28" s="18">
        <f>(FACTORS_MUNI!$E$42/FACTORS_MUNI!$C$42)+(E28/SUM(E$2:E$78)*FACTORS_MUNI!$F$42/F28)</f>
        <v>20427.883360688298</v>
      </c>
      <c r="H28" s="8">
        <f t="shared" si="0"/>
        <v>9.9246560779748627</v>
      </c>
      <c r="I28" s="8">
        <f>FACTORS_MUNI!$K$42</f>
        <v>14.806528727226794</v>
      </c>
      <c r="J28" s="8">
        <f t="shared" si="1"/>
        <v>10.651995336734213</v>
      </c>
    </row>
    <row r="29" spans="1:10" x14ac:dyDescent="0.3">
      <c r="A29">
        <v>56</v>
      </c>
      <c r="B29" s="13" t="s">
        <v>326</v>
      </c>
      <c r="C29" s="2">
        <v>74962.343089686503</v>
      </c>
      <c r="D29" s="15">
        <v>0.45426699999999998</v>
      </c>
      <c r="E29">
        <v>2820115348</v>
      </c>
      <c r="F29" s="17">
        <v>37143.999992846999</v>
      </c>
      <c r="G29" s="18">
        <f>(FACTORS_MUNI!$E$42/FACTORS_MUNI!$C$42)+(E29/SUM(E$2:E$78)*FACTORS_MUNI!$F$42/F29)</f>
        <v>34672.401528671748</v>
      </c>
      <c r="H29" s="8">
        <f t="shared" si="0"/>
        <v>10.453699304485264</v>
      </c>
      <c r="I29" s="8">
        <f>FACTORS_MUNI!$K$42</f>
        <v>14.806528727226794</v>
      </c>
      <c r="J29" s="8">
        <f t="shared" si="1"/>
        <v>11.22474117429047</v>
      </c>
    </row>
    <row r="30" spans="1:10" x14ac:dyDescent="0.3">
      <c r="A30">
        <v>38</v>
      </c>
      <c r="B30" s="13" t="s">
        <v>327</v>
      </c>
      <c r="C30" s="2">
        <v>33503.424668510801</v>
      </c>
      <c r="D30" s="15">
        <v>0.89813600000000005</v>
      </c>
      <c r="E30">
        <v>1238226238</v>
      </c>
      <c r="F30" s="17">
        <v>22208.999995339</v>
      </c>
      <c r="G30" s="18">
        <f>(FACTORS_MUNI!$E$42/FACTORS_MUNI!$C$42)+(E30/SUM(E$2:E$78)*FACTORS_MUNI!$F$42/F30)</f>
        <v>28441.822831658406</v>
      </c>
      <c r="H30" s="8">
        <f t="shared" si="0"/>
        <v>10.255615975803417</v>
      </c>
      <c r="I30" s="8">
        <f>FACTORS_MUNI!$K$42</f>
        <v>14.806528727226794</v>
      </c>
      <c r="J30" s="8">
        <f t="shared" si="1"/>
        <v>10.419402941498909</v>
      </c>
    </row>
    <row r="31" spans="1:10" x14ac:dyDescent="0.3">
      <c r="A31">
        <v>69</v>
      </c>
      <c r="B31" s="13" t="s">
        <v>328</v>
      </c>
      <c r="C31" s="2">
        <v>29646.892659506899</v>
      </c>
      <c r="D31" s="15">
        <v>0.97275699999999998</v>
      </c>
      <c r="E31">
        <v>1334281723</v>
      </c>
      <c r="F31" s="17">
        <v>30148.999988242002</v>
      </c>
      <c r="G31" s="18">
        <f>(FACTORS_MUNI!$E$42/FACTORS_MUNI!$C$42)+(E31/SUM(E$2:E$78)*FACTORS_MUNI!$F$42/F31)</f>
        <v>24890.417095583594</v>
      </c>
      <c r="H31" s="8">
        <f t="shared" si="0"/>
        <v>10.122238152777824</v>
      </c>
      <c r="I31" s="8">
        <f>FACTORS_MUNI!$K$42</f>
        <v>14.806528727226794</v>
      </c>
      <c r="J31" s="8">
        <f t="shared" si="1"/>
        <v>10.297112598242729</v>
      </c>
    </row>
    <row r="32" spans="1:10" x14ac:dyDescent="0.3">
      <c r="A32">
        <v>55</v>
      </c>
      <c r="B32" s="13" t="s">
        <v>329</v>
      </c>
      <c r="C32" s="2">
        <v>57151.030757395303</v>
      </c>
      <c r="D32" s="15">
        <v>1</v>
      </c>
      <c r="E32">
        <v>573792429</v>
      </c>
      <c r="F32" s="17">
        <v>9121.2663628589999</v>
      </c>
      <c r="G32" s="18">
        <f>(FACTORS_MUNI!$E$42/FACTORS_MUNI!$C$42)+(E32/SUM(E$2:E$78)*FACTORS_MUNI!$F$42/F32)</f>
        <v>30651.584805858904</v>
      </c>
      <c r="H32" s="8">
        <f t="shared" si="0"/>
        <v>10.330439646580928</v>
      </c>
      <c r="I32" s="8">
        <f>FACTORS_MUNI!$K$42</f>
        <v>14.806528727226794</v>
      </c>
      <c r="J32" s="8">
        <f t="shared" si="1"/>
        <v>10.953452705060228</v>
      </c>
    </row>
    <row r="33" spans="1:10" x14ac:dyDescent="0.3">
      <c r="A33">
        <v>20</v>
      </c>
      <c r="B33" s="13" t="s">
        <v>330</v>
      </c>
      <c r="C33" s="2">
        <v>46914.600553886899</v>
      </c>
      <c r="D33" s="15">
        <v>1</v>
      </c>
      <c r="E33">
        <v>1069026926</v>
      </c>
      <c r="F33" s="17">
        <v>23481.000004515001</v>
      </c>
      <c r="G33" s="18">
        <f>(FACTORS_MUNI!$E$42/FACTORS_MUNI!$C$42)+(E33/SUM(E$2:E$78)*FACTORS_MUNI!$F$42/F33)</f>
        <v>25283.043752748134</v>
      </c>
      <c r="H33" s="8">
        <f t="shared" si="0"/>
        <v>10.137889242624974</v>
      </c>
      <c r="I33" s="8">
        <f>FACTORS_MUNI!$K$42</f>
        <v>14.806528727226794</v>
      </c>
      <c r="J33" s="8">
        <f t="shared" si="1"/>
        <v>10.756084218436319</v>
      </c>
    </row>
    <row r="34" spans="1:10" x14ac:dyDescent="0.3">
      <c r="A34">
        <v>23</v>
      </c>
      <c r="B34" s="13" t="s">
        <v>331</v>
      </c>
      <c r="C34" s="2">
        <v>39491.978616028398</v>
      </c>
      <c r="D34" s="15">
        <v>1</v>
      </c>
      <c r="E34">
        <v>2411252436</v>
      </c>
      <c r="F34" s="17">
        <v>55363.999994265898</v>
      </c>
      <c r="G34" s="18">
        <f>(FACTORS_MUNI!$E$42/FACTORS_MUNI!$C$42)+(E34/SUM(E$2:E$78)*FACTORS_MUNI!$F$42/F34)</f>
        <v>24673.097284828757</v>
      </c>
      <c r="H34" s="8">
        <f t="shared" si="0"/>
        <v>10.113468750277967</v>
      </c>
      <c r="I34" s="8">
        <f>FACTORS_MUNI!$K$42</f>
        <v>14.806528727226794</v>
      </c>
      <c r="J34" s="8">
        <f t="shared" si="1"/>
        <v>10.583852857255158</v>
      </c>
    </row>
    <row r="35" spans="1:10" x14ac:dyDescent="0.3">
      <c r="A35">
        <v>41</v>
      </c>
      <c r="B35" s="13" t="s">
        <v>332</v>
      </c>
      <c r="C35" s="2">
        <v>55376.676989363899</v>
      </c>
      <c r="D35" s="15">
        <v>0.277254</v>
      </c>
      <c r="E35">
        <v>2586665620</v>
      </c>
      <c r="F35" s="17">
        <v>27482.0000012159</v>
      </c>
      <c r="G35" s="18">
        <f>(FACTORS_MUNI!$E$42/FACTORS_MUNI!$C$42)+(E35/SUM(E$2:E$78)*FACTORS_MUNI!$F$42/F35)</f>
        <v>40293.787374298605</v>
      </c>
      <c r="H35" s="8">
        <f t="shared" si="0"/>
        <v>10.6039525766043</v>
      </c>
      <c r="I35" s="8">
        <f>FACTORS_MUNI!$K$42</f>
        <v>14.806528727226794</v>
      </c>
      <c r="J35" s="8">
        <f t="shared" si="1"/>
        <v>10.921913791121185</v>
      </c>
    </row>
    <row r="36" spans="1:10" x14ac:dyDescent="0.3">
      <c r="A36">
        <v>16</v>
      </c>
      <c r="B36" s="13" t="s">
        <v>333</v>
      </c>
      <c r="C36" s="2">
        <v>66877.622382902104</v>
      </c>
      <c r="D36" s="15">
        <v>0.60625300000000004</v>
      </c>
      <c r="E36">
        <v>4794964392</v>
      </c>
      <c r="F36" s="17">
        <v>53530.000018011997</v>
      </c>
      <c r="G36" s="18">
        <f>(FACTORS_MUNI!$E$42/FACTORS_MUNI!$C$42)+(E36/SUM(E$2:E$78)*FACTORS_MUNI!$F$42/F36)</f>
        <v>38889.268903151475</v>
      </c>
      <c r="H36" s="8">
        <f t="shared" si="0"/>
        <v>10.568473627876957</v>
      </c>
      <c r="I36" s="8">
        <f>FACTORS_MUNI!$K$42</f>
        <v>14.806528727226794</v>
      </c>
      <c r="J36" s="8">
        <f t="shared" si="1"/>
        <v>11.110619696631765</v>
      </c>
    </row>
    <row r="37" spans="1:10" x14ac:dyDescent="0.3">
      <c r="A37">
        <v>11</v>
      </c>
      <c r="B37" s="13" t="s">
        <v>334</v>
      </c>
      <c r="C37" s="2">
        <v>76694.228272870096</v>
      </c>
      <c r="D37" s="15">
        <v>0.37053599999999998</v>
      </c>
      <c r="E37">
        <v>2558287960</v>
      </c>
      <c r="F37" s="17">
        <v>27503.000004372901</v>
      </c>
      <c r="G37" s="18">
        <f>(FACTORS_MUNI!$E$42/FACTORS_MUNI!$C$42)+(E37/SUM(E$2:E$78)*FACTORS_MUNI!$F$42/F37)</f>
        <v>39952.868551461223</v>
      </c>
      <c r="H37" s="8">
        <f t="shared" si="0"/>
        <v>10.595455752157626</v>
      </c>
      <c r="I37" s="8">
        <f>FACTORS_MUNI!$K$42</f>
        <v>14.806528727226794</v>
      </c>
      <c r="J37" s="8">
        <f t="shared" si="1"/>
        <v>11.247581733844214</v>
      </c>
    </row>
    <row r="38" spans="1:10" x14ac:dyDescent="0.3">
      <c r="A38">
        <v>39</v>
      </c>
      <c r="B38" s="13" t="s">
        <v>335</v>
      </c>
      <c r="C38" s="2">
        <v>49114.238400441798</v>
      </c>
      <c r="D38" s="15">
        <v>0.73104400000000003</v>
      </c>
      <c r="E38">
        <v>1467645796</v>
      </c>
      <c r="F38" s="17">
        <v>17953.999999922002</v>
      </c>
      <c r="G38" s="18">
        <f>(FACTORS_MUNI!$E$42/FACTORS_MUNI!$C$42)+(E38/SUM(E$2:E$78)*FACTORS_MUNI!$F$42/F38)</f>
        <v>36470.463275612048</v>
      </c>
      <c r="H38" s="8">
        <f t="shared" si="0"/>
        <v>10.504257986645325</v>
      </c>
      <c r="I38" s="8">
        <f>FACTORS_MUNI!$K$42</f>
        <v>14.806528727226794</v>
      </c>
      <c r="J38" s="8">
        <f t="shared" si="1"/>
        <v>10.801904259533318</v>
      </c>
    </row>
    <row r="39" spans="1:10" x14ac:dyDescent="0.3">
      <c r="A39">
        <v>6</v>
      </c>
      <c r="B39" s="13" t="s">
        <v>336</v>
      </c>
      <c r="C39" s="2">
        <v>92778.746912689196</v>
      </c>
      <c r="D39" s="15">
        <v>1.3212E-2</v>
      </c>
      <c r="E39">
        <v>17020108368</v>
      </c>
      <c r="F39" s="17">
        <v>101315.999989548</v>
      </c>
      <c r="G39" s="18">
        <f>(FACTORS_MUNI!$E$42/FACTORS_MUNI!$C$42)+(E39/SUM(E$2:E$78)*FACTORS_MUNI!$F$42/F39)</f>
        <v>63111.344266864122</v>
      </c>
      <c r="H39" s="8">
        <f t="shared" si="0"/>
        <v>11.052655814729571</v>
      </c>
      <c r="I39" s="8">
        <f>FACTORS_MUNI!$K$42</f>
        <v>14.806528727226794</v>
      </c>
      <c r="J39" s="8">
        <f t="shared" si="1"/>
        <v>11.437972872207729</v>
      </c>
    </row>
    <row r="40" spans="1:10" x14ac:dyDescent="0.3">
      <c r="A40">
        <v>7</v>
      </c>
      <c r="B40" s="13" t="s">
        <v>337</v>
      </c>
      <c r="C40" s="2">
        <v>115388.638564523</v>
      </c>
      <c r="D40" s="15">
        <v>0</v>
      </c>
      <c r="E40">
        <v>17349311390</v>
      </c>
      <c r="F40" s="17">
        <v>69464.999989552001</v>
      </c>
      <c r="G40" s="18">
        <f>(FACTORS_MUNI!$E$42/FACTORS_MUNI!$C$42)+(E40/SUM(E$2:E$78)*FACTORS_MUNI!$F$42/F40)</f>
        <v>88368.457465427011</v>
      </c>
      <c r="H40" s="8">
        <f t="shared" si="0"/>
        <v>11.389270368949802</v>
      </c>
      <c r="I40" s="8">
        <f>FACTORS_MUNI!$K$42</f>
        <v>14.806528727226794</v>
      </c>
      <c r="J40" s="8">
        <f t="shared" si="1"/>
        <v>11.656061175562241</v>
      </c>
    </row>
    <row r="41" spans="1:10" x14ac:dyDescent="0.3">
      <c r="A41">
        <v>4</v>
      </c>
      <c r="B41" s="13" t="s">
        <v>338</v>
      </c>
      <c r="C41" s="2">
        <v>81149.274779522704</v>
      </c>
      <c r="D41" s="15">
        <v>0.259739</v>
      </c>
      <c r="E41">
        <v>4664155763</v>
      </c>
      <c r="F41" s="17">
        <v>42102.999997002997</v>
      </c>
      <c r="G41" s="18">
        <f>(FACTORS_MUNI!$E$42/FACTORS_MUNI!$C$42)+(E41/SUM(E$2:E$78)*FACTORS_MUNI!$F$42/F41)</f>
        <v>45439.211147560163</v>
      </c>
      <c r="H41" s="8">
        <f t="shared" si="0"/>
        <v>10.724130692935367</v>
      </c>
      <c r="I41" s="8">
        <f>FACTORS_MUNI!$K$42</f>
        <v>14.806528727226794</v>
      </c>
      <c r="J41" s="8">
        <f t="shared" si="1"/>
        <v>11.304045636113189</v>
      </c>
    </row>
    <row r="42" spans="1:10" x14ac:dyDescent="0.3">
      <c r="A42">
        <v>22</v>
      </c>
      <c r="B42" s="13" t="s">
        <v>339</v>
      </c>
      <c r="C42" s="2">
        <v>82907.706095407702</v>
      </c>
      <c r="D42" s="15">
        <v>0.62529599999999996</v>
      </c>
      <c r="E42">
        <v>8491098449</v>
      </c>
      <c r="F42" s="17">
        <v>72336.000013509794</v>
      </c>
      <c r="G42" s="18">
        <f>(FACTORS_MUNI!$E$42/FACTORS_MUNI!$C$42)+(E42/SUM(E$2:E$78)*FACTORS_MUNI!$F$42/F42)</f>
        <v>47479.305645073066</v>
      </c>
      <c r="H42" s="8">
        <f t="shared" si="0"/>
        <v>10.76804922446067</v>
      </c>
      <c r="I42" s="8">
        <f>FACTORS_MUNI!$K$42</f>
        <v>14.806528727226794</v>
      </c>
      <c r="J42" s="8">
        <f t="shared" si="1"/>
        <v>11.325483293321987</v>
      </c>
    </row>
    <row r="43" spans="1:10" x14ac:dyDescent="0.3">
      <c r="A43">
        <v>31</v>
      </c>
      <c r="B43" s="13" t="s">
        <v>340</v>
      </c>
      <c r="C43" s="2">
        <v>52104.492186009396</v>
      </c>
      <c r="D43" s="15">
        <v>0.96367800000000003</v>
      </c>
      <c r="E43">
        <v>2348097084</v>
      </c>
      <c r="F43" s="17">
        <v>33202.999994188998</v>
      </c>
      <c r="G43" s="18">
        <f>(FACTORS_MUNI!$E$42/FACTORS_MUNI!$C$42)+(E43/SUM(E$2:E$78)*FACTORS_MUNI!$F$42/F43)</f>
        <v>33064.778218570042</v>
      </c>
      <c r="H43" s="8">
        <f t="shared" si="0"/>
        <v>10.406223892648494</v>
      </c>
      <c r="I43" s="8">
        <f>FACTORS_MUNI!$K$42</f>
        <v>14.806528727226794</v>
      </c>
      <c r="J43" s="8">
        <f t="shared" si="1"/>
        <v>10.86100644640474</v>
      </c>
    </row>
    <row r="44" spans="1:10" x14ac:dyDescent="0.3">
      <c r="A44">
        <v>59</v>
      </c>
      <c r="B44" s="13" t="s">
        <v>341</v>
      </c>
      <c r="C44" s="2">
        <v>49637.546465437801</v>
      </c>
      <c r="D44" s="15">
        <v>1</v>
      </c>
      <c r="E44">
        <v>1055302140</v>
      </c>
      <c r="F44" s="17">
        <v>15176.9999979149</v>
      </c>
      <c r="G44" s="18">
        <f>(FACTORS_MUNI!$E$42/FACTORS_MUNI!$C$42)+(E44/SUM(E$2:E$78)*FACTORS_MUNI!$F$42/F44)</f>
        <v>32698.292379870567</v>
      </c>
      <c r="H44" s="8">
        <f t="shared" si="0"/>
        <v>10.395078134722727</v>
      </c>
      <c r="I44" s="8">
        <f>FACTORS_MUNI!$K$42</f>
        <v>14.806528727226794</v>
      </c>
      <c r="J44" s="8">
        <f t="shared" si="1"/>
        <v>10.812502811534516</v>
      </c>
    </row>
    <row r="45" spans="1:10" x14ac:dyDescent="0.3">
      <c r="A45">
        <v>18</v>
      </c>
      <c r="B45" s="13" t="s">
        <v>342</v>
      </c>
      <c r="C45" s="2">
        <v>53284.7116346115</v>
      </c>
      <c r="D45" s="15">
        <v>1</v>
      </c>
      <c r="E45">
        <v>899492032</v>
      </c>
      <c r="F45" s="17">
        <v>14317.951576015999</v>
      </c>
      <c r="G45" s="18">
        <f>(FACTORS_MUNI!$E$42/FACTORS_MUNI!$C$42)+(E45/SUM(E$2:E$78)*FACTORS_MUNI!$F$42/F45)</f>
        <v>30625.506108840273</v>
      </c>
      <c r="H45" s="8">
        <f t="shared" si="0"/>
        <v>10.329588473713423</v>
      </c>
      <c r="I45" s="8">
        <f>FACTORS_MUNI!$K$42</f>
        <v>14.806528727226794</v>
      </c>
      <c r="J45" s="8">
        <f t="shared" si="1"/>
        <v>10.883404732884975</v>
      </c>
    </row>
    <row r="46" spans="1:10" x14ac:dyDescent="0.3">
      <c r="A46">
        <v>75</v>
      </c>
      <c r="B46" s="13" t="s">
        <v>343</v>
      </c>
      <c r="C46" s="2">
        <v>63501.1943957517</v>
      </c>
      <c r="D46" s="15">
        <v>0.32190200000000002</v>
      </c>
      <c r="E46">
        <v>1562522182</v>
      </c>
      <c r="F46" s="17">
        <v>21067.617236492999</v>
      </c>
      <c r="G46" s="18">
        <f>(FACTORS_MUNI!$E$42/FACTORS_MUNI!$C$42)+(E46/SUM(E$2:E$78)*FACTORS_MUNI!$F$42/F46)</f>
        <v>34129.722362582012</v>
      </c>
      <c r="H46" s="8">
        <f t="shared" si="0"/>
        <v>10.437923907164532</v>
      </c>
      <c r="I46" s="8">
        <f>FACTORS_MUNI!$K$42</f>
        <v>14.806528727226794</v>
      </c>
      <c r="J46" s="8">
        <f t="shared" si="1"/>
        <v>11.058813994085805</v>
      </c>
    </row>
    <row r="47" spans="1:10" x14ac:dyDescent="0.3">
      <c r="A47">
        <v>74</v>
      </c>
      <c r="B47" s="13" t="s">
        <v>344</v>
      </c>
      <c r="C47" s="2">
        <v>102256.22405087099</v>
      </c>
      <c r="D47" s="15">
        <v>0.82890600000000003</v>
      </c>
      <c r="E47">
        <v>1694398438</v>
      </c>
      <c r="F47" s="17">
        <v>19190.000013415</v>
      </c>
      <c r="G47" s="18">
        <f>(FACTORS_MUNI!$E$42/FACTORS_MUNI!$C$42)+(E47/SUM(E$2:E$78)*FACTORS_MUNI!$F$42/F47)</f>
        <v>38494.077773672929</v>
      </c>
      <c r="H47" s="8">
        <f t="shared" si="0"/>
        <v>10.558259684383298</v>
      </c>
      <c r="I47" s="8">
        <f>FACTORS_MUNI!$K$42</f>
        <v>14.806528727226794</v>
      </c>
      <c r="J47" s="8">
        <f t="shared" si="1"/>
        <v>11.535236942965653</v>
      </c>
    </row>
    <row r="48" spans="1:10" x14ac:dyDescent="0.3">
      <c r="A48">
        <v>8</v>
      </c>
      <c r="B48" s="13" t="s">
        <v>345</v>
      </c>
      <c r="C48" s="2">
        <v>106025.896406231</v>
      </c>
      <c r="D48" s="15">
        <v>7.0521E-2</v>
      </c>
      <c r="E48">
        <v>41340193588</v>
      </c>
      <c r="F48" s="17">
        <v>93317.999986515802</v>
      </c>
      <c r="G48" s="18">
        <f>(FACTORS_MUNI!$E$42/FACTORS_MUNI!$C$42)+(E48/SUM(E$2:E$78)*FACTORS_MUNI!$F$42/F48)</f>
        <v>148061.71097192113</v>
      </c>
      <c r="H48" s="8">
        <f t="shared" si="0"/>
        <v>11.905384431866569</v>
      </c>
      <c r="I48" s="8">
        <f>FACTORS_MUNI!$K$42</f>
        <v>14.806528727226794</v>
      </c>
      <c r="J48" s="8">
        <f t="shared" si="1"/>
        <v>11.571438648975581</v>
      </c>
    </row>
    <row r="49" spans="1:10" x14ac:dyDescent="0.3">
      <c r="A49">
        <v>33</v>
      </c>
      <c r="B49" s="13" t="s">
        <v>346</v>
      </c>
      <c r="C49" s="2">
        <v>110120.391272814</v>
      </c>
      <c r="D49" s="15">
        <v>0</v>
      </c>
      <c r="E49">
        <v>6401850717</v>
      </c>
      <c r="F49" s="17">
        <v>24729.000013769899</v>
      </c>
      <c r="G49" s="18">
        <f>(FACTORS_MUNI!$E$42/FACTORS_MUNI!$C$42)+(E49/SUM(E$2:E$78)*FACTORS_MUNI!$F$42/F49)</f>
        <v>91186.863579659403</v>
      </c>
      <c r="H49" s="8">
        <f t="shared" si="0"/>
        <v>11.420666125990993</v>
      </c>
      <c r="I49" s="8">
        <f>FACTORS_MUNI!$K$42</f>
        <v>14.806528727226794</v>
      </c>
      <c r="J49" s="8">
        <f t="shared" si="1"/>
        <v>11.60932951239965</v>
      </c>
    </row>
    <row r="50" spans="1:10" x14ac:dyDescent="0.3">
      <c r="A50">
        <v>28</v>
      </c>
      <c r="B50" s="13" t="s">
        <v>347</v>
      </c>
      <c r="C50" s="2">
        <v>91125.467498402999</v>
      </c>
      <c r="D50" s="15">
        <v>0.44980900000000001</v>
      </c>
      <c r="E50">
        <v>15217346858</v>
      </c>
      <c r="F50" s="17">
        <v>63170.000003592999</v>
      </c>
      <c r="G50" s="18">
        <f>(FACTORS_MUNI!$E$42/FACTORS_MUNI!$C$42)+(E50/SUM(E$2:E$78)*FACTORS_MUNI!$F$42/F50)</f>
        <v>85631.331728200137</v>
      </c>
      <c r="H50" s="8">
        <f t="shared" si="0"/>
        <v>11.357806520021226</v>
      </c>
      <c r="I50" s="8">
        <f>FACTORS_MUNI!$K$42</f>
        <v>14.806528727226794</v>
      </c>
      <c r="J50" s="8">
        <f t="shared" si="1"/>
        <v>11.419992599595775</v>
      </c>
    </row>
    <row r="51" spans="1:10" x14ac:dyDescent="0.3">
      <c r="A51">
        <v>61</v>
      </c>
      <c r="B51" s="13" t="s">
        <v>348</v>
      </c>
      <c r="C51" s="2">
        <v>34916.0917728766</v>
      </c>
      <c r="D51" s="15">
        <v>1</v>
      </c>
      <c r="E51">
        <v>1571602882</v>
      </c>
      <c r="F51" s="17">
        <v>39443.382462970898</v>
      </c>
      <c r="G51" s="18">
        <f>(FACTORS_MUNI!$E$42/FACTORS_MUNI!$C$42)+(E51/SUM(E$2:E$78)*FACTORS_MUNI!$F$42/F51)</f>
        <v>23527.654046686217</v>
      </c>
      <c r="H51" s="8">
        <f t="shared" si="0"/>
        <v>10.065931776227657</v>
      </c>
      <c r="I51" s="8">
        <f>FACTORS_MUNI!$K$42</f>
        <v>14.806528727226794</v>
      </c>
      <c r="J51" s="8">
        <f t="shared" si="1"/>
        <v>10.460703084242111</v>
      </c>
    </row>
    <row r="52" spans="1:10" x14ac:dyDescent="0.3">
      <c r="A52">
        <v>5</v>
      </c>
      <c r="B52" s="13" t="s">
        <v>349</v>
      </c>
      <c r="C52" s="2">
        <v>125033.12721567501</v>
      </c>
      <c r="D52" s="15">
        <v>0</v>
      </c>
      <c r="E52">
        <v>6605127507</v>
      </c>
      <c r="F52" s="17">
        <v>35542.999994199898</v>
      </c>
      <c r="G52" s="18">
        <f>(FACTORS_MUNI!$E$42/FACTORS_MUNI!$C$42)+(E52/SUM(E$2:E$78)*FACTORS_MUNI!$F$42/F52)</f>
        <v>68623.434854727107</v>
      </c>
      <c r="H52" s="8">
        <f t="shared" si="0"/>
        <v>11.136389371334651</v>
      </c>
      <c r="I52" s="8">
        <f>FACTORS_MUNI!$K$42</f>
        <v>14.806528727226794</v>
      </c>
      <c r="J52" s="8">
        <f t="shared" si="1"/>
        <v>11.736333998898845</v>
      </c>
    </row>
    <row r="53" spans="1:10" x14ac:dyDescent="0.3">
      <c r="A53">
        <v>29</v>
      </c>
      <c r="B53" s="13" t="s">
        <v>350</v>
      </c>
      <c r="C53" s="2">
        <v>28326.863351799999</v>
      </c>
      <c r="D53" s="15">
        <v>1</v>
      </c>
      <c r="E53">
        <v>1146743608</v>
      </c>
      <c r="F53" s="17">
        <v>32073.0000084409</v>
      </c>
      <c r="G53" s="18">
        <f>(FACTORS_MUNI!$E$42/FACTORS_MUNI!$C$42)+(E53/SUM(E$2:E$78)*FACTORS_MUNI!$F$42/F53)</f>
        <v>22264.161659123682</v>
      </c>
      <c r="H53" s="8">
        <f t="shared" si="0"/>
        <v>10.010733564189232</v>
      </c>
      <c r="I53" s="8">
        <f>FACTORS_MUNI!$K$42</f>
        <v>14.806528727226794</v>
      </c>
      <c r="J53" s="8">
        <f t="shared" si="1"/>
        <v>10.251565868438577</v>
      </c>
    </row>
    <row r="54" spans="1:10" x14ac:dyDescent="0.3">
      <c r="A54">
        <v>13</v>
      </c>
      <c r="B54" s="13" t="s">
        <v>351</v>
      </c>
      <c r="C54" s="2">
        <v>56287.128733088299</v>
      </c>
      <c r="D54" s="15">
        <v>0.62323300000000004</v>
      </c>
      <c r="E54">
        <v>1617997584</v>
      </c>
      <c r="F54" s="17">
        <v>18913.999991200901</v>
      </c>
      <c r="G54" s="18">
        <f>(FACTORS_MUNI!$E$42/FACTORS_MUNI!$C$42)+(E54/SUM(E$2:E$78)*FACTORS_MUNI!$F$42/F54)</f>
        <v>37644.325777789199</v>
      </c>
      <c r="H54" s="8">
        <f t="shared" si="0"/>
        <v>10.535937512116909</v>
      </c>
      <c r="I54" s="8">
        <f>FACTORS_MUNI!$K$42</f>
        <v>14.806528727226794</v>
      </c>
      <c r="J54" s="8">
        <f t="shared" si="1"/>
        <v>10.93822116868469</v>
      </c>
    </row>
    <row r="55" spans="1:10" x14ac:dyDescent="0.3">
      <c r="A55">
        <v>10</v>
      </c>
      <c r="B55" s="13" t="s">
        <v>352</v>
      </c>
      <c r="C55" s="2">
        <v>83984.784887052097</v>
      </c>
      <c r="D55" s="15">
        <v>0.37513800000000003</v>
      </c>
      <c r="E55">
        <v>4482429240</v>
      </c>
      <c r="F55" s="17">
        <v>38083.6722813249</v>
      </c>
      <c r="G55" s="18">
        <f>(FACTORS_MUNI!$E$42/FACTORS_MUNI!$C$42)+(E55/SUM(E$2:E$78)*FACTORS_MUNI!$F$42/F55)</f>
        <v>47576.722443578605</v>
      </c>
      <c r="H55" s="8">
        <f t="shared" si="0"/>
        <v>10.770098896313566</v>
      </c>
      <c r="I55" s="8">
        <f>FACTORS_MUNI!$K$42</f>
        <v>14.806528727226794</v>
      </c>
      <c r="J55" s="8">
        <f t="shared" si="1"/>
        <v>11.338390929122015</v>
      </c>
    </row>
    <row r="56" spans="1:10" x14ac:dyDescent="0.3">
      <c r="A56">
        <v>76</v>
      </c>
      <c r="B56" s="13" t="s">
        <v>353</v>
      </c>
      <c r="C56" s="2">
        <v>53508.92207819</v>
      </c>
      <c r="D56" s="15">
        <v>0.48297400000000001</v>
      </c>
      <c r="E56">
        <v>2007253376</v>
      </c>
      <c r="F56" s="17">
        <v>13075.049716723999</v>
      </c>
      <c r="G56" s="18">
        <f>(FACTORS_MUNI!$E$42/FACTORS_MUNI!$C$42)+(E56/SUM(E$2:E$78)*FACTORS_MUNI!$F$42/F56)</f>
        <v>58640.853465495318</v>
      </c>
      <c r="H56" s="8">
        <f t="shared" si="0"/>
        <v>10.979186890777529</v>
      </c>
      <c r="I56" s="8">
        <f>FACTORS_MUNI!$K$42</f>
        <v>14.806528727226794</v>
      </c>
      <c r="J56" s="8">
        <f t="shared" si="1"/>
        <v>10.887603686796528</v>
      </c>
    </row>
    <row r="57" spans="1:10" x14ac:dyDescent="0.3">
      <c r="A57">
        <v>36</v>
      </c>
      <c r="B57" s="13" t="s">
        <v>354</v>
      </c>
      <c r="C57" s="2">
        <v>32843.915342779299</v>
      </c>
      <c r="D57" s="15">
        <v>1</v>
      </c>
      <c r="E57">
        <v>331716553</v>
      </c>
      <c r="F57" s="17">
        <v>7227.0000017060001</v>
      </c>
      <c r="G57" s="18">
        <f>(FACTORS_MUNI!$E$42/FACTORS_MUNI!$C$42)+(E57/SUM(E$2:E$78)*FACTORS_MUNI!$F$42/F57)</f>
        <v>25398.046581360755</v>
      </c>
      <c r="H57" s="8">
        <f t="shared" si="0"/>
        <v>10.142427543803551</v>
      </c>
      <c r="I57" s="8">
        <f>FACTORS_MUNI!$K$42</f>
        <v>14.806528727226794</v>
      </c>
      <c r="J57" s="8">
        <f t="shared" si="1"/>
        <v>10.399521781270227</v>
      </c>
    </row>
    <row r="58" spans="1:10" x14ac:dyDescent="0.3">
      <c r="A58">
        <v>15</v>
      </c>
      <c r="B58" s="13" t="s">
        <v>355</v>
      </c>
      <c r="C58" s="2">
        <v>70559.019784666103</v>
      </c>
      <c r="D58" s="15">
        <v>0.47638200000000003</v>
      </c>
      <c r="E58">
        <v>4938927987</v>
      </c>
      <c r="F58" s="17">
        <v>64598.5556779689</v>
      </c>
      <c r="G58" s="18">
        <f>(FACTORS_MUNI!$E$42/FACTORS_MUNI!$C$42)+(E58/SUM(E$2:E$78)*FACTORS_MUNI!$F$42/F58)</f>
        <v>34836.689771370533</v>
      </c>
      <c r="H58" s="8">
        <f t="shared" si="0"/>
        <v>10.458426414149686</v>
      </c>
      <c r="I58" s="8">
        <f>FACTORS_MUNI!$K$42</f>
        <v>14.806528727226794</v>
      </c>
      <c r="J58" s="8">
        <f t="shared" si="1"/>
        <v>11.164204798643507</v>
      </c>
    </row>
    <row r="59" spans="1:10" x14ac:dyDescent="0.3">
      <c r="A59">
        <v>50</v>
      </c>
      <c r="B59" s="13" t="s">
        <v>356</v>
      </c>
      <c r="C59" s="2">
        <v>43539.062500526998</v>
      </c>
      <c r="D59" s="15">
        <v>0.50225799999999998</v>
      </c>
      <c r="E59">
        <v>474600206</v>
      </c>
      <c r="F59" s="17">
        <v>6840.0000013540002</v>
      </c>
      <c r="G59" s="18">
        <f>(FACTORS_MUNI!$E$42/FACTORS_MUNI!$C$42)+(E59/SUM(E$2:E$78)*FACTORS_MUNI!$F$42/F59)</f>
        <v>32652.887257815331</v>
      </c>
      <c r="H59" s="8">
        <f t="shared" si="0"/>
        <v>10.393688561355786</v>
      </c>
      <c r="I59" s="8">
        <f>FACTORS_MUNI!$K$42</f>
        <v>14.806528727226794</v>
      </c>
      <c r="J59" s="8">
        <f t="shared" si="1"/>
        <v>10.68141380264416</v>
      </c>
    </row>
    <row r="60" spans="1:10" x14ac:dyDescent="0.3">
      <c r="A60">
        <v>54</v>
      </c>
      <c r="B60" s="13" t="s">
        <v>225</v>
      </c>
      <c r="C60" s="2">
        <v>15396.174873438</v>
      </c>
      <c r="D60" s="15">
        <v>1</v>
      </c>
      <c r="E60">
        <v>112665634</v>
      </c>
      <c r="F60" s="17">
        <v>7358.9999993219999</v>
      </c>
      <c r="G60" s="18">
        <f>(FACTORS_MUNI!$E$42/FACTORS_MUNI!$C$42)+(E60/SUM(E$2:E$78)*FACTORS_MUNI!$F$42/F60)</f>
        <v>15949.016489651636</v>
      </c>
      <c r="H60" s="8">
        <f t="shared" si="0"/>
        <v>9.6771524442209991</v>
      </c>
      <c r="I60" s="8">
        <f>FACTORS_MUNI!$K$42</f>
        <v>14.806528727226794</v>
      </c>
      <c r="J60" s="8">
        <f t="shared" si="1"/>
        <v>9.6418743727074077</v>
      </c>
    </row>
    <row r="61" spans="1:10" x14ac:dyDescent="0.3">
      <c r="A61">
        <v>1</v>
      </c>
      <c r="B61" s="13" t="s">
        <v>357</v>
      </c>
      <c r="C61" s="2">
        <v>43177.215191199597</v>
      </c>
      <c r="D61" s="15">
        <v>0.66960799999999998</v>
      </c>
      <c r="E61">
        <v>3078363644</v>
      </c>
      <c r="F61" s="17">
        <v>55475.000013930898</v>
      </c>
      <c r="G61" s="18">
        <f>(FACTORS_MUNI!$E$42/FACTORS_MUNI!$C$42)+(E61/SUM(E$2:E$78)*FACTORS_MUNI!$F$42/F61)</f>
        <v>28360.785143686902</v>
      </c>
      <c r="H61" s="8">
        <f t="shared" si="0"/>
        <v>10.252762665160125</v>
      </c>
      <c r="I61" s="8">
        <f>FACTORS_MUNI!$K$42</f>
        <v>14.806528727226794</v>
      </c>
      <c r="J61" s="8">
        <f t="shared" si="1"/>
        <v>10.673068208964477</v>
      </c>
    </row>
    <row r="62" spans="1:10" x14ac:dyDescent="0.3">
      <c r="A62">
        <v>49</v>
      </c>
      <c r="B62" s="13" t="s">
        <v>358</v>
      </c>
      <c r="C62" s="2">
        <v>40785.818708368301</v>
      </c>
      <c r="D62" s="15">
        <v>0.95604299999999998</v>
      </c>
      <c r="E62">
        <v>1470290440</v>
      </c>
      <c r="F62" s="17">
        <v>39162.000009274998</v>
      </c>
      <c r="G62" s="18">
        <f>(FACTORS_MUNI!$E$42/FACTORS_MUNI!$C$42)+(E62/SUM(E$2:E$78)*FACTORS_MUNI!$F$42/F62)</f>
        <v>22816.970745625469</v>
      </c>
      <c r="H62" s="8">
        <f t="shared" si="0"/>
        <v>10.035259869014121</v>
      </c>
      <c r="I62" s="8">
        <f>FACTORS_MUNI!$K$42</f>
        <v>14.806528727226794</v>
      </c>
      <c r="J62" s="8">
        <f t="shared" si="1"/>
        <v>10.616089719294841</v>
      </c>
    </row>
    <row r="63" spans="1:10" x14ac:dyDescent="0.3">
      <c r="A63">
        <v>46</v>
      </c>
      <c r="B63" s="13" t="s">
        <v>359</v>
      </c>
      <c r="C63" s="2">
        <v>34855.842187162001</v>
      </c>
      <c r="D63" s="15">
        <v>1</v>
      </c>
      <c r="E63">
        <v>1001855568</v>
      </c>
      <c r="F63" s="17">
        <v>29936.000004798902</v>
      </c>
      <c r="G63" s="18">
        <f>(FACTORS_MUNI!$E$42/FACTORS_MUNI!$C$42)+(E63/SUM(E$2:E$78)*FACTORS_MUNI!$F$42/F63)</f>
        <v>21557.534114453389</v>
      </c>
      <c r="H63" s="8">
        <f t="shared" si="0"/>
        <v>9.9784806453117589</v>
      </c>
      <c r="I63" s="8">
        <f>FACTORS_MUNI!$K$42</f>
        <v>14.806528727226794</v>
      </c>
      <c r="J63" s="8">
        <f t="shared" si="1"/>
        <v>10.458976040221101</v>
      </c>
    </row>
    <row r="64" spans="1:10" x14ac:dyDescent="0.3">
      <c r="A64">
        <v>51</v>
      </c>
      <c r="B64" s="13" t="s">
        <v>360</v>
      </c>
      <c r="C64" s="2">
        <v>36314.741027126998</v>
      </c>
      <c r="D64" s="15">
        <v>0.784076</v>
      </c>
      <c r="E64">
        <v>738008372</v>
      </c>
      <c r="F64" s="17">
        <v>15474.9999732089</v>
      </c>
      <c r="G64" s="18">
        <f>(FACTORS_MUNI!$E$42/FACTORS_MUNI!$C$42)+(E64/SUM(E$2:E$78)*FACTORS_MUNI!$F$42/F64)</f>
        <v>25951.199575448609</v>
      </c>
      <c r="H64" s="8">
        <f t="shared" si="0"/>
        <v>10.163973113939832</v>
      </c>
      <c r="I64" s="8">
        <f>FACTORS_MUNI!$K$42</f>
        <v>14.806528727226794</v>
      </c>
      <c r="J64" s="8">
        <f t="shared" si="1"/>
        <v>10.49997902672273</v>
      </c>
    </row>
    <row r="65" spans="1:10" x14ac:dyDescent="0.3">
      <c r="A65">
        <v>30</v>
      </c>
      <c r="B65" s="13" t="s">
        <v>361</v>
      </c>
      <c r="C65" s="2">
        <v>34705.111403512703</v>
      </c>
      <c r="D65" s="15">
        <v>1</v>
      </c>
      <c r="E65">
        <v>1811622658</v>
      </c>
      <c r="F65" s="17">
        <v>72156.999993617006</v>
      </c>
      <c r="G65" s="18">
        <f>(FACTORS_MUNI!$E$42/FACTORS_MUNI!$C$42)+(E65/SUM(E$2:E$78)*FACTORS_MUNI!$F$42/F65)</f>
        <v>18975.196297559683</v>
      </c>
      <c r="H65" s="8">
        <f t="shared" si="0"/>
        <v>9.8508879472727546</v>
      </c>
      <c r="I65" s="8">
        <f>FACTORS_MUNI!$K$42</f>
        <v>14.806528727226794</v>
      </c>
      <c r="J65" s="8">
        <f t="shared" si="1"/>
        <v>10.454642257781865</v>
      </c>
    </row>
    <row r="66" spans="1:10" x14ac:dyDescent="0.3">
      <c r="A66">
        <v>43</v>
      </c>
      <c r="B66" s="13" t="s">
        <v>362</v>
      </c>
      <c r="C66" s="2">
        <v>32093.108501314298</v>
      </c>
      <c r="D66" s="15">
        <v>1</v>
      </c>
      <c r="E66">
        <v>2151988838</v>
      </c>
      <c r="F66" s="17">
        <v>52454.000009099997</v>
      </c>
      <c r="G66" s="18">
        <f>(FACTORS_MUNI!$E$42/FACTORS_MUNI!$C$42)+(E66/SUM(E$2:E$78)*FACTORS_MUNI!$F$42/F66)</f>
        <v>23892.671249638079</v>
      </c>
      <c r="H66" s="8">
        <f t="shared" si="0"/>
        <v>10.08132704862069</v>
      </c>
      <c r="I66" s="8">
        <f>FACTORS_MUNI!$K$42</f>
        <v>14.806528727226794</v>
      </c>
      <c r="J66" s="8">
        <f t="shared" si="1"/>
        <v>10.376396597636671</v>
      </c>
    </row>
    <row r="67" spans="1:10" x14ac:dyDescent="0.3">
      <c r="A67">
        <v>32</v>
      </c>
      <c r="B67" s="13" t="s">
        <v>363</v>
      </c>
      <c r="C67" s="2">
        <v>108675.637393964</v>
      </c>
      <c r="D67" s="15">
        <v>0</v>
      </c>
      <c r="E67">
        <v>29138897152</v>
      </c>
      <c r="F67" s="17">
        <v>38655.000015719903</v>
      </c>
      <c r="G67" s="18">
        <f>(FACTORS_MUNI!$E$42/FACTORS_MUNI!$C$42)+(E67/SUM(E$2:E$78)*FACTORS_MUNI!$F$42/F67)</f>
        <v>244071.5001685668</v>
      </c>
      <c r="H67" s="8">
        <f t="shared" ref="H67:H78" si="2">LN(G67)</f>
        <v>12.405216494827147</v>
      </c>
      <c r="I67" s="8">
        <f>FACTORS_MUNI!$K$42</f>
        <v>14.806528727226794</v>
      </c>
      <c r="J67" s="8">
        <f t="shared" ref="J67:J78" si="3">LN(C67)</f>
        <v>11.596122920978639</v>
      </c>
    </row>
    <row r="68" spans="1:10" x14ac:dyDescent="0.3">
      <c r="A68">
        <v>3</v>
      </c>
      <c r="B68" s="13" t="s">
        <v>364</v>
      </c>
      <c r="C68" s="2">
        <v>55108.958837206002</v>
      </c>
      <c r="D68" s="15">
        <v>0.24413699999999999</v>
      </c>
      <c r="E68">
        <v>5316692624</v>
      </c>
      <c r="F68" s="17">
        <v>58979.000005534901</v>
      </c>
      <c r="G68" s="18">
        <f>(FACTORS_MUNI!$E$42/FACTORS_MUNI!$C$42)+(E68/SUM(E$2:E$78)*FACTORS_MUNI!$F$42/F68)</f>
        <v>39065.415601788001</v>
      </c>
      <c r="H68" s="8">
        <f t="shared" si="2"/>
        <v>10.572992843099149</v>
      </c>
      <c r="I68" s="8">
        <f>FACTORS_MUNI!$K$42</f>
        <v>14.806528727226794</v>
      </c>
      <c r="J68" s="8">
        <f t="shared" si="3"/>
        <v>10.917067574251094</v>
      </c>
    </row>
    <row r="69" spans="1:10" x14ac:dyDescent="0.3">
      <c r="A69">
        <v>73</v>
      </c>
      <c r="B69" s="13" t="s">
        <v>365</v>
      </c>
      <c r="C69" s="2">
        <v>51799.999988895099</v>
      </c>
      <c r="D69" s="15">
        <v>0.99457099999999998</v>
      </c>
      <c r="E69">
        <v>1205246686</v>
      </c>
      <c r="F69" s="17">
        <v>26741.999998793999</v>
      </c>
      <c r="G69" s="18">
        <f>(FACTORS_MUNI!$E$42/FACTORS_MUNI!$C$42)+(E69/SUM(E$2:E$78)*FACTORS_MUNI!$F$42/F69)</f>
        <v>25141.60435422101</v>
      </c>
      <c r="H69" s="8">
        <f t="shared" si="2"/>
        <v>10.132279296902823</v>
      </c>
      <c r="I69" s="8">
        <f>FACTORS_MUNI!$K$42</f>
        <v>14.806528727226794</v>
      </c>
      <c r="J69" s="8">
        <f t="shared" si="3"/>
        <v>10.855145428033195</v>
      </c>
    </row>
    <row r="70" spans="1:10" x14ac:dyDescent="0.3">
      <c r="A70">
        <v>40</v>
      </c>
      <c r="B70" s="13" t="s">
        <v>366</v>
      </c>
      <c r="C70" s="2">
        <v>25423.076924383698</v>
      </c>
      <c r="D70" s="15">
        <v>1</v>
      </c>
      <c r="E70">
        <v>425011356</v>
      </c>
      <c r="F70" s="17">
        <v>10969.0000036949</v>
      </c>
      <c r="G70" s="18">
        <f>(FACTORS_MUNI!$E$42/FACTORS_MUNI!$C$42)+(E70/SUM(E$2:E$78)*FACTORS_MUNI!$F$42/F70)</f>
        <v>23188.50657414653</v>
      </c>
      <c r="H70" s="8">
        <f t="shared" si="2"/>
        <v>10.051412028613376</v>
      </c>
      <c r="I70" s="8">
        <f>FACTORS_MUNI!$K$42</f>
        <v>14.806528727226794</v>
      </c>
      <c r="J70" s="8">
        <f t="shared" si="3"/>
        <v>10.143412580863743</v>
      </c>
    </row>
    <row r="71" spans="1:10" x14ac:dyDescent="0.3">
      <c r="A71">
        <v>62</v>
      </c>
      <c r="B71" s="13" t="s">
        <v>367</v>
      </c>
      <c r="C71" s="2">
        <v>60836.292479017298</v>
      </c>
      <c r="D71" s="15">
        <v>1</v>
      </c>
      <c r="E71">
        <v>886766612</v>
      </c>
      <c r="F71" s="17">
        <v>19151.029824216901</v>
      </c>
      <c r="G71" s="18">
        <f>(FACTORS_MUNI!$E$42/FACTORS_MUNI!$C$42)+(E71/SUM(E$2:E$78)*FACTORS_MUNI!$F$42/F71)</f>
        <v>25522.914752502591</v>
      </c>
      <c r="H71" s="8">
        <f t="shared" si="2"/>
        <v>10.147331945376511</v>
      </c>
      <c r="I71" s="8">
        <f>FACTORS_MUNI!$K$42</f>
        <v>14.806528727226794</v>
      </c>
      <c r="J71" s="8">
        <f t="shared" si="3"/>
        <v>11.015941805644212</v>
      </c>
    </row>
    <row r="72" spans="1:10" x14ac:dyDescent="0.3">
      <c r="A72">
        <v>67</v>
      </c>
      <c r="B72" s="13" t="s">
        <v>368</v>
      </c>
      <c r="C72" s="2">
        <v>26820.652175245199</v>
      </c>
      <c r="D72" s="15">
        <v>1</v>
      </c>
      <c r="E72">
        <v>808873876</v>
      </c>
      <c r="F72" s="17">
        <v>26345.999990944001</v>
      </c>
      <c r="G72" s="18">
        <f>(FACTORS_MUNI!$E$42/FACTORS_MUNI!$C$42)+(E72/SUM(E$2:E$78)*FACTORS_MUNI!$F$42/F72)</f>
        <v>20703.554986440267</v>
      </c>
      <c r="H72" s="8">
        <f t="shared" si="2"/>
        <v>9.9380607029834724</v>
      </c>
      <c r="I72" s="8">
        <f>FACTORS_MUNI!$K$42</f>
        <v>14.806528727226794</v>
      </c>
      <c r="J72" s="8">
        <f t="shared" si="3"/>
        <v>10.196927473290403</v>
      </c>
    </row>
    <row r="73" spans="1:10" x14ac:dyDescent="0.3">
      <c r="A73">
        <v>26</v>
      </c>
      <c r="B73" s="13" t="s">
        <v>369</v>
      </c>
      <c r="C73" s="2">
        <v>24169.432937448699</v>
      </c>
      <c r="D73" s="15">
        <v>1</v>
      </c>
      <c r="E73">
        <v>610156830</v>
      </c>
      <c r="F73" s="17">
        <v>16421.020134241899</v>
      </c>
      <c r="G73" s="18">
        <f>(FACTORS_MUNI!$E$42/FACTORS_MUNI!$C$42)+(E73/SUM(E$2:E$78)*FACTORS_MUNI!$F$42/F73)</f>
        <v>22697.507272625269</v>
      </c>
      <c r="H73" s="8">
        <f t="shared" si="2"/>
        <v>10.030010385661116</v>
      </c>
      <c r="I73" s="8">
        <f>FACTORS_MUNI!$K$42</f>
        <v>14.806528727226794</v>
      </c>
      <c r="J73" s="8">
        <f t="shared" si="3"/>
        <v>10.092844012001068</v>
      </c>
    </row>
    <row r="74" spans="1:10" x14ac:dyDescent="0.3">
      <c r="A74">
        <v>65</v>
      </c>
      <c r="B74" s="13" t="s">
        <v>370</v>
      </c>
      <c r="C74" s="2">
        <v>54921.524666379002</v>
      </c>
      <c r="D74" s="15">
        <v>1</v>
      </c>
      <c r="E74">
        <v>1610667516</v>
      </c>
      <c r="F74" s="17">
        <v>31885.999995405</v>
      </c>
      <c r="G74" s="18">
        <f>(FACTORS_MUNI!$E$42/FACTORS_MUNI!$C$42)+(E74/SUM(E$2:E$78)*FACTORS_MUNI!$F$42/F74)</f>
        <v>26823.19679543006</v>
      </c>
      <c r="H74" s="8">
        <f t="shared" si="2"/>
        <v>10.197022344193053</v>
      </c>
      <c r="I74" s="8">
        <f>FACTORS_MUNI!$K$42</f>
        <v>14.806528727226794</v>
      </c>
      <c r="J74" s="8">
        <f t="shared" si="3"/>
        <v>10.913660621083944</v>
      </c>
    </row>
    <row r="75" spans="1:10" x14ac:dyDescent="0.3">
      <c r="A75">
        <v>53</v>
      </c>
      <c r="B75" s="13" t="s">
        <v>371</v>
      </c>
      <c r="C75" s="2">
        <v>42270.7837374015</v>
      </c>
      <c r="D75" s="15">
        <v>0.99952799999999997</v>
      </c>
      <c r="E75">
        <v>944454244</v>
      </c>
      <c r="F75" s="17">
        <v>27038.008482345002</v>
      </c>
      <c r="G75" s="18">
        <f>(FACTORS_MUNI!$E$42/FACTORS_MUNI!$C$42)+(E75/SUM(E$2:E$78)*FACTORS_MUNI!$F$42/F75)</f>
        <v>22009.767720062184</v>
      </c>
      <c r="H75" s="8">
        <f t="shared" si="2"/>
        <v>9.9992416210828203</v>
      </c>
      <c r="I75" s="8">
        <f>FACTORS_MUNI!$K$42</f>
        <v>14.806528727226794</v>
      </c>
      <c r="J75" s="8">
        <f t="shared" si="3"/>
        <v>10.651851434609709</v>
      </c>
    </row>
    <row r="76" spans="1:10" x14ac:dyDescent="0.3">
      <c r="A76">
        <v>2</v>
      </c>
      <c r="B76" s="13" t="s">
        <v>372</v>
      </c>
      <c r="C76" s="2">
        <v>53877.159295318401</v>
      </c>
      <c r="D76" s="15">
        <v>0.76276699999999997</v>
      </c>
      <c r="E76">
        <v>4611399282</v>
      </c>
      <c r="F76" s="17">
        <v>78466.000024773995</v>
      </c>
      <c r="G76" s="18">
        <f>(FACTORS_MUNI!$E$42/FACTORS_MUNI!$C$42)+(E76/SUM(E$2:E$78)*FACTORS_MUNI!$F$42/F76)</f>
        <v>29373.464722013145</v>
      </c>
      <c r="H76" s="8">
        <f t="shared" si="2"/>
        <v>10.287846985298078</v>
      </c>
      <c r="I76" s="8">
        <f>FACTORS_MUNI!$K$42</f>
        <v>14.806528727226794</v>
      </c>
      <c r="J76" s="8">
        <f t="shared" si="3"/>
        <v>10.894461906330365</v>
      </c>
    </row>
    <row r="77" spans="1:10" x14ac:dyDescent="0.3">
      <c r="A77">
        <v>24</v>
      </c>
      <c r="B77" s="13" t="s">
        <v>373</v>
      </c>
      <c r="C77" s="2">
        <v>104638.928736916</v>
      </c>
      <c r="D77" s="15">
        <v>0.28186299999999997</v>
      </c>
      <c r="E77">
        <v>13702979328</v>
      </c>
      <c r="F77" s="17">
        <v>84698.000001374996</v>
      </c>
      <c r="G77" s="18">
        <f>(FACTORS_MUNI!$E$42/FACTORS_MUNI!$C$42)+(E77/SUM(E$2:E$78)*FACTORS_MUNI!$F$42/F77)</f>
        <v>61194.957683012792</v>
      </c>
      <c r="H77" s="8">
        <f t="shared" si="2"/>
        <v>11.021820074305664</v>
      </c>
      <c r="I77" s="8">
        <f>FACTORS_MUNI!$K$42</f>
        <v>14.806528727226794</v>
      </c>
      <c r="J77" s="8">
        <f t="shared" si="3"/>
        <v>11.558270929032696</v>
      </c>
    </row>
    <row r="78" spans="1:10" x14ac:dyDescent="0.3">
      <c r="A78">
        <v>42</v>
      </c>
      <c r="B78" s="13" t="s">
        <v>374</v>
      </c>
      <c r="C78" s="2">
        <v>25449.735452346202</v>
      </c>
      <c r="D78" s="15">
        <v>1</v>
      </c>
      <c r="E78">
        <v>973565344</v>
      </c>
      <c r="F78" s="17">
        <v>22654.999999587999</v>
      </c>
      <c r="G78" s="18">
        <f>(FACTORS_MUNI!$E$42/FACTORS_MUNI!$C$42)+(E78/SUM(E$2:E$78)*FACTORS_MUNI!$F$42/F78)</f>
        <v>24494.19024702099</v>
      </c>
      <c r="H78" s="8">
        <f t="shared" si="2"/>
        <v>10.106191235637743</v>
      </c>
      <c r="I78" s="8">
        <f>FACTORS_MUNI!$K$42</f>
        <v>14.806528727226794</v>
      </c>
      <c r="J78" s="8">
        <f t="shared" si="3"/>
        <v>10.144460627124886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7734375" defaultRowHeight="14.4" x14ac:dyDescent="0.3"/>
  <cols>
    <col min="1" max="1" width="21.7773437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773437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Noel M. Peterson</cp:lastModifiedBy>
  <dcterms:created xsi:type="dcterms:W3CDTF">2019-12-04T21:30:15Z</dcterms:created>
  <dcterms:modified xsi:type="dcterms:W3CDTF">2021-03-09T17:24:47Z</dcterms:modified>
</cp:coreProperties>
</file>