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nmp/Documents/GitHub/community-cohort-tool/input/"/>
    </mc:Choice>
  </mc:AlternateContent>
  <xr:revisionPtr revIDLastSave="0" documentId="13_ncr:1_{AE3F84D8-D166-9047-A572-061E2F7C4B93}" xr6:coauthVersionLast="45" xr6:coauthVersionMax="45" xr10:uidLastSave="{00000000-0000-0000-0000-000000000000}"/>
  <bookViews>
    <workbookView xWindow="0" yWindow="460" windowWidth="33600" windowHeight="20540" activeTab="1" xr2:uid="{00000000-000D-0000-FFFF-FFFF00000000}"/>
  </bookViews>
  <sheets>
    <sheet name="FACTORS" sheetId="1" r:id="rId1"/>
    <sheet name="WEIGHTS" sheetId="2" r:id="rId2"/>
  </sheets>
  <definedNames>
    <definedName name="_xlnm._FilterDatabase" localSheetId="0" hidden="1">FACTORS!$A$1:$P$285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84" i="1" l="1"/>
  <c r="K284" i="1" s="1"/>
  <c r="L284" i="1" s="1"/>
  <c r="M284" i="1"/>
  <c r="N284" i="1"/>
  <c r="O284" i="1"/>
  <c r="P284" i="1" s="1"/>
  <c r="J285" i="1"/>
  <c r="K285" i="1" s="1"/>
  <c r="L285" i="1" s="1"/>
  <c r="M285" i="1"/>
  <c r="N285" i="1"/>
  <c r="O285" i="1"/>
  <c r="P285" i="1" s="1"/>
  <c r="J278" i="1"/>
  <c r="K278" i="1" s="1"/>
  <c r="L278" i="1" s="1"/>
  <c r="M278" i="1"/>
  <c r="N278" i="1"/>
  <c r="O278" i="1"/>
  <c r="P278" i="1" s="1"/>
  <c r="J279" i="1"/>
  <c r="K279" i="1" s="1"/>
  <c r="L279" i="1" s="1"/>
  <c r="M279" i="1"/>
  <c r="N279" i="1"/>
  <c r="O279" i="1"/>
  <c r="P279" i="1" s="1"/>
  <c r="J280" i="1"/>
  <c r="K280" i="1" s="1"/>
  <c r="L280" i="1" s="1"/>
  <c r="M280" i="1"/>
  <c r="N280" i="1"/>
  <c r="O280" i="1"/>
  <c r="P280" i="1" s="1"/>
  <c r="J281" i="1"/>
  <c r="K281" i="1" s="1"/>
  <c r="L281" i="1" s="1"/>
  <c r="M281" i="1"/>
  <c r="N281" i="1"/>
  <c r="O281" i="1"/>
  <c r="P281" i="1" s="1"/>
  <c r="J282" i="1"/>
  <c r="K282" i="1" s="1"/>
  <c r="L282" i="1" s="1"/>
  <c r="M282" i="1"/>
  <c r="N282" i="1"/>
  <c r="O282" i="1"/>
  <c r="P282" i="1" s="1"/>
  <c r="J275" i="1"/>
  <c r="K275" i="1" s="1"/>
  <c r="L275" i="1" s="1"/>
  <c r="M275" i="1"/>
  <c r="N275" i="1"/>
  <c r="O275" i="1"/>
  <c r="P275" i="1" s="1"/>
  <c r="J276" i="1"/>
  <c r="K276" i="1" s="1"/>
  <c r="L276" i="1" s="1"/>
  <c r="M276" i="1"/>
  <c r="N276" i="1"/>
  <c r="O276" i="1"/>
  <c r="P276" i="1" s="1"/>
  <c r="J273" i="1"/>
  <c r="K273" i="1" s="1"/>
  <c r="L273" i="1" s="1"/>
  <c r="M273" i="1"/>
  <c r="N273" i="1"/>
  <c r="O273" i="1"/>
  <c r="P273" i="1" s="1"/>
  <c r="J269" i="1"/>
  <c r="K269" i="1" s="1"/>
  <c r="L269" i="1" s="1"/>
  <c r="M269" i="1"/>
  <c r="N269" i="1"/>
  <c r="O269" i="1"/>
  <c r="P269" i="1" s="1"/>
  <c r="J270" i="1"/>
  <c r="K270" i="1" s="1"/>
  <c r="L270" i="1" s="1"/>
  <c r="M270" i="1"/>
  <c r="N270" i="1"/>
  <c r="O270" i="1"/>
  <c r="P270" i="1" s="1"/>
  <c r="J256" i="1"/>
  <c r="K256" i="1" s="1"/>
  <c r="L256" i="1" s="1"/>
  <c r="M256" i="1"/>
  <c r="N256" i="1"/>
  <c r="O256" i="1"/>
  <c r="P256" i="1" s="1"/>
  <c r="J257" i="1"/>
  <c r="K257" i="1" s="1"/>
  <c r="L257" i="1" s="1"/>
  <c r="M257" i="1"/>
  <c r="N257" i="1"/>
  <c r="O257" i="1"/>
  <c r="P257" i="1" s="1"/>
  <c r="J258" i="1"/>
  <c r="K258" i="1" s="1"/>
  <c r="L258" i="1" s="1"/>
  <c r="M258" i="1"/>
  <c r="N258" i="1"/>
  <c r="O258" i="1"/>
  <c r="P258" i="1" s="1"/>
  <c r="J259" i="1"/>
  <c r="K259" i="1" s="1"/>
  <c r="L259" i="1" s="1"/>
  <c r="M259" i="1"/>
  <c r="N259" i="1"/>
  <c r="O259" i="1"/>
  <c r="P259" i="1" s="1"/>
  <c r="J260" i="1"/>
  <c r="K260" i="1" s="1"/>
  <c r="L260" i="1" s="1"/>
  <c r="M260" i="1"/>
  <c r="N260" i="1"/>
  <c r="O260" i="1"/>
  <c r="P260" i="1" s="1"/>
  <c r="J261" i="1"/>
  <c r="K261" i="1" s="1"/>
  <c r="L261" i="1" s="1"/>
  <c r="M261" i="1"/>
  <c r="N261" i="1"/>
  <c r="O261" i="1"/>
  <c r="P261" i="1" s="1"/>
  <c r="J262" i="1"/>
  <c r="K262" i="1" s="1"/>
  <c r="L262" i="1" s="1"/>
  <c r="M262" i="1"/>
  <c r="N262" i="1"/>
  <c r="O262" i="1"/>
  <c r="P262" i="1" s="1"/>
  <c r="J263" i="1"/>
  <c r="K263" i="1" s="1"/>
  <c r="L263" i="1" s="1"/>
  <c r="M263" i="1"/>
  <c r="N263" i="1"/>
  <c r="O263" i="1"/>
  <c r="P263" i="1" s="1"/>
  <c r="J264" i="1"/>
  <c r="K264" i="1" s="1"/>
  <c r="L264" i="1" s="1"/>
  <c r="M264" i="1"/>
  <c r="N264" i="1"/>
  <c r="O264" i="1"/>
  <c r="P264" i="1" s="1"/>
  <c r="J265" i="1"/>
  <c r="K265" i="1" s="1"/>
  <c r="L265" i="1" s="1"/>
  <c r="M265" i="1"/>
  <c r="N265" i="1"/>
  <c r="O265" i="1"/>
  <c r="P265" i="1" s="1"/>
  <c r="J266" i="1"/>
  <c r="K266" i="1" s="1"/>
  <c r="L266" i="1" s="1"/>
  <c r="M266" i="1"/>
  <c r="N266" i="1"/>
  <c r="O266" i="1"/>
  <c r="P266" i="1" s="1"/>
  <c r="J252" i="1"/>
  <c r="K252" i="1" s="1"/>
  <c r="L252" i="1" s="1"/>
  <c r="M252" i="1"/>
  <c r="N252" i="1"/>
  <c r="O252" i="1"/>
  <c r="P252" i="1" s="1"/>
  <c r="J253" i="1"/>
  <c r="K253" i="1" s="1"/>
  <c r="L253" i="1" s="1"/>
  <c r="M253" i="1"/>
  <c r="N253" i="1"/>
  <c r="O253" i="1"/>
  <c r="P253" i="1" s="1"/>
  <c r="J254" i="1"/>
  <c r="K254" i="1" s="1"/>
  <c r="L254" i="1" s="1"/>
  <c r="M254" i="1"/>
  <c r="N254" i="1"/>
  <c r="O254" i="1"/>
  <c r="P254" i="1" s="1"/>
  <c r="J248" i="1"/>
  <c r="K248" i="1" s="1"/>
  <c r="L248" i="1" s="1"/>
  <c r="M248" i="1"/>
  <c r="N248" i="1"/>
  <c r="O248" i="1"/>
  <c r="P248" i="1" s="1"/>
  <c r="J249" i="1"/>
  <c r="K249" i="1" s="1"/>
  <c r="L249" i="1" s="1"/>
  <c r="M249" i="1"/>
  <c r="N249" i="1"/>
  <c r="O249" i="1"/>
  <c r="P249" i="1" s="1"/>
  <c r="J246" i="1"/>
  <c r="K246" i="1" s="1"/>
  <c r="L246" i="1" s="1"/>
  <c r="M246" i="1"/>
  <c r="N246" i="1"/>
  <c r="O246" i="1"/>
  <c r="P246" i="1" s="1"/>
  <c r="J240" i="1"/>
  <c r="K240" i="1" s="1"/>
  <c r="L240" i="1" s="1"/>
  <c r="M240" i="1"/>
  <c r="N240" i="1"/>
  <c r="O240" i="1"/>
  <c r="P240" i="1" s="1"/>
  <c r="J241" i="1"/>
  <c r="K241" i="1" s="1"/>
  <c r="L241" i="1" s="1"/>
  <c r="M241" i="1"/>
  <c r="N241" i="1"/>
  <c r="O241" i="1"/>
  <c r="P241" i="1" s="1"/>
  <c r="J238" i="1"/>
  <c r="K238" i="1" s="1"/>
  <c r="L238" i="1" s="1"/>
  <c r="M238" i="1"/>
  <c r="N238" i="1"/>
  <c r="O238" i="1"/>
  <c r="P238" i="1" s="1"/>
  <c r="J235" i="1"/>
  <c r="K235" i="1" s="1"/>
  <c r="L235" i="1" s="1"/>
  <c r="M235" i="1"/>
  <c r="N235" i="1"/>
  <c r="O235" i="1"/>
  <c r="P235" i="1" s="1"/>
  <c r="J233" i="1"/>
  <c r="K233" i="1" s="1"/>
  <c r="L233" i="1" s="1"/>
  <c r="M233" i="1"/>
  <c r="N233" i="1"/>
  <c r="O233" i="1"/>
  <c r="P233" i="1" s="1"/>
  <c r="J225" i="1"/>
  <c r="K225" i="1" s="1"/>
  <c r="L225" i="1" s="1"/>
  <c r="M225" i="1"/>
  <c r="N225" i="1"/>
  <c r="O225" i="1"/>
  <c r="P225" i="1" s="1"/>
  <c r="J226" i="1"/>
  <c r="K226" i="1" s="1"/>
  <c r="L226" i="1" s="1"/>
  <c r="M226" i="1"/>
  <c r="N226" i="1"/>
  <c r="O226" i="1"/>
  <c r="P226" i="1" s="1"/>
  <c r="J227" i="1"/>
  <c r="K227" i="1" s="1"/>
  <c r="L227" i="1" s="1"/>
  <c r="M227" i="1"/>
  <c r="N227" i="1"/>
  <c r="O227" i="1"/>
  <c r="P227" i="1" s="1"/>
  <c r="J228" i="1"/>
  <c r="K228" i="1" s="1"/>
  <c r="L228" i="1" s="1"/>
  <c r="M228" i="1"/>
  <c r="N228" i="1"/>
  <c r="O228" i="1"/>
  <c r="P228" i="1" s="1"/>
  <c r="J229" i="1"/>
  <c r="K229" i="1" s="1"/>
  <c r="L229" i="1" s="1"/>
  <c r="M229" i="1"/>
  <c r="N229" i="1"/>
  <c r="O229" i="1"/>
  <c r="P229" i="1" s="1"/>
  <c r="J222" i="1"/>
  <c r="K222" i="1" s="1"/>
  <c r="L222" i="1" s="1"/>
  <c r="M222" i="1"/>
  <c r="N222" i="1"/>
  <c r="O222" i="1"/>
  <c r="P222" i="1" s="1"/>
  <c r="J220" i="1"/>
  <c r="K220" i="1" s="1"/>
  <c r="L220" i="1" s="1"/>
  <c r="M220" i="1"/>
  <c r="N220" i="1"/>
  <c r="O220" i="1"/>
  <c r="P220" i="1" s="1"/>
  <c r="J218" i="1"/>
  <c r="K218" i="1" s="1"/>
  <c r="L218" i="1" s="1"/>
  <c r="M218" i="1"/>
  <c r="N218" i="1"/>
  <c r="O218" i="1"/>
  <c r="P218" i="1" s="1"/>
  <c r="J213" i="1"/>
  <c r="K213" i="1" s="1"/>
  <c r="L213" i="1" s="1"/>
  <c r="M213" i="1"/>
  <c r="N213" i="1"/>
  <c r="O213" i="1"/>
  <c r="P213" i="1" s="1"/>
  <c r="J211" i="1"/>
  <c r="K211" i="1" s="1"/>
  <c r="L211" i="1" s="1"/>
  <c r="M211" i="1"/>
  <c r="N211" i="1"/>
  <c r="O211" i="1"/>
  <c r="P211" i="1" s="1"/>
  <c r="J209" i="1"/>
  <c r="K209" i="1" s="1"/>
  <c r="L209" i="1" s="1"/>
  <c r="M209" i="1"/>
  <c r="N209" i="1"/>
  <c r="O209" i="1"/>
  <c r="P209" i="1" s="1"/>
  <c r="J203" i="1"/>
  <c r="K203" i="1" s="1"/>
  <c r="L203" i="1" s="1"/>
  <c r="M203" i="1"/>
  <c r="N203" i="1"/>
  <c r="O203" i="1"/>
  <c r="P203" i="1" s="1"/>
  <c r="J204" i="1"/>
  <c r="K204" i="1" s="1"/>
  <c r="L204" i="1" s="1"/>
  <c r="M204" i="1"/>
  <c r="N204" i="1"/>
  <c r="O204" i="1"/>
  <c r="P204" i="1" s="1"/>
  <c r="J205" i="1"/>
  <c r="K205" i="1" s="1"/>
  <c r="L205" i="1" s="1"/>
  <c r="M205" i="1"/>
  <c r="N205" i="1"/>
  <c r="O205" i="1"/>
  <c r="P205" i="1" s="1"/>
  <c r="J206" i="1"/>
  <c r="K206" i="1" s="1"/>
  <c r="L206" i="1" s="1"/>
  <c r="M206" i="1"/>
  <c r="N206" i="1"/>
  <c r="O206" i="1"/>
  <c r="P206" i="1" s="1"/>
  <c r="J207" i="1"/>
  <c r="K207" i="1" s="1"/>
  <c r="L207" i="1" s="1"/>
  <c r="M207" i="1"/>
  <c r="N207" i="1"/>
  <c r="O207" i="1"/>
  <c r="P207" i="1" s="1"/>
  <c r="J201" i="1"/>
  <c r="K201" i="1" s="1"/>
  <c r="L201" i="1" s="1"/>
  <c r="M201" i="1"/>
  <c r="N201" i="1"/>
  <c r="O201" i="1"/>
  <c r="P201" i="1" s="1"/>
  <c r="J198" i="1"/>
  <c r="K198" i="1" s="1"/>
  <c r="L198" i="1" s="1"/>
  <c r="M198" i="1"/>
  <c r="N198" i="1"/>
  <c r="O198" i="1"/>
  <c r="P198" i="1" s="1"/>
  <c r="J193" i="1"/>
  <c r="K193" i="1" s="1"/>
  <c r="L193" i="1" s="1"/>
  <c r="M193" i="1"/>
  <c r="N193" i="1"/>
  <c r="O193" i="1"/>
  <c r="P193" i="1" s="1"/>
  <c r="J187" i="1"/>
  <c r="K187" i="1" s="1"/>
  <c r="L187" i="1" s="1"/>
  <c r="M187" i="1"/>
  <c r="N187" i="1"/>
  <c r="O187" i="1"/>
  <c r="P187" i="1" s="1"/>
  <c r="J188" i="1"/>
  <c r="K188" i="1" s="1"/>
  <c r="L188" i="1" s="1"/>
  <c r="M188" i="1"/>
  <c r="N188" i="1"/>
  <c r="O188" i="1"/>
  <c r="P188" i="1" s="1"/>
  <c r="J189" i="1"/>
  <c r="K189" i="1" s="1"/>
  <c r="L189" i="1" s="1"/>
  <c r="M189" i="1"/>
  <c r="N189" i="1"/>
  <c r="O189" i="1"/>
  <c r="P189" i="1" s="1"/>
  <c r="J176" i="1"/>
  <c r="K176" i="1" s="1"/>
  <c r="L176" i="1" s="1"/>
  <c r="M176" i="1"/>
  <c r="N176" i="1"/>
  <c r="O176" i="1"/>
  <c r="P176" i="1" s="1"/>
  <c r="J177" i="1"/>
  <c r="K177" i="1" s="1"/>
  <c r="L177" i="1" s="1"/>
  <c r="M177" i="1"/>
  <c r="N177" i="1"/>
  <c r="O177" i="1"/>
  <c r="P177" i="1" s="1"/>
  <c r="J178" i="1"/>
  <c r="K178" i="1" s="1"/>
  <c r="L178" i="1" s="1"/>
  <c r="M178" i="1"/>
  <c r="N178" i="1"/>
  <c r="O178" i="1"/>
  <c r="P178" i="1" s="1"/>
  <c r="J170" i="1"/>
  <c r="K170" i="1" s="1"/>
  <c r="L170" i="1" s="1"/>
  <c r="M170" i="1"/>
  <c r="N170" i="1"/>
  <c r="O170" i="1"/>
  <c r="P170" i="1" s="1"/>
  <c r="J171" i="1"/>
  <c r="K171" i="1" s="1"/>
  <c r="L171" i="1" s="1"/>
  <c r="M171" i="1"/>
  <c r="N171" i="1"/>
  <c r="O171" i="1"/>
  <c r="P171" i="1" s="1"/>
  <c r="J172" i="1"/>
  <c r="K172" i="1" s="1"/>
  <c r="L172" i="1" s="1"/>
  <c r="M172" i="1"/>
  <c r="N172" i="1"/>
  <c r="O172" i="1"/>
  <c r="P172" i="1" s="1"/>
  <c r="J173" i="1"/>
  <c r="K173" i="1" s="1"/>
  <c r="L173" i="1" s="1"/>
  <c r="M173" i="1"/>
  <c r="N173" i="1"/>
  <c r="O173" i="1"/>
  <c r="P173" i="1" s="1"/>
  <c r="J162" i="1"/>
  <c r="K162" i="1" s="1"/>
  <c r="L162" i="1" s="1"/>
  <c r="M162" i="1"/>
  <c r="N162" i="1"/>
  <c r="O162" i="1"/>
  <c r="P162" i="1" s="1"/>
  <c r="J163" i="1"/>
  <c r="K163" i="1" s="1"/>
  <c r="L163" i="1" s="1"/>
  <c r="M163" i="1"/>
  <c r="N163" i="1"/>
  <c r="O163" i="1"/>
  <c r="P163" i="1" s="1"/>
  <c r="J164" i="1"/>
  <c r="K164" i="1" s="1"/>
  <c r="L164" i="1" s="1"/>
  <c r="M164" i="1"/>
  <c r="N164" i="1"/>
  <c r="O164" i="1"/>
  <c r="P164" i="1" s="1"/>
  <c r="J165" i="1"/>
  <c r="K165" i="1" s="1"/>
  <c r="L165" i="1" s="1"/>
  <c r="M165" i="1"/>
  <c r="N165" i="1"/>
  <c r="O165" i="1"/>
  <c r="P165" i="1" s="1"/>
  <c r="J166" i="1"/>
  <c r="K166" i="1" s="1"/>
  <c r="L166" i="1" s="1"/>
  <c r="M166" i="1"/>
  <c r="N166" i="1"/>
  <c r="O166" i="1"/>
  <c r="P166" i="1" s="1"/>
  <c r="J167" i="1"/>
  <c r="K167" i="1" s="1"/>
  <c r="L167" i="1" s="1"/>
  <c r="M167" i="1"/>
  <c r="N167" i="1"/>
  <c r="O167" i="1"/>
  <c r="P167" i="1" s="1"/>
  <c r="J160" i="1"/>
  <c r="K160" i="1" s="1"/>
  <c r="L160" i="1" s="1"/>
  <c r="M160" i="1"/>
  <c r="N160" i="1"/>
  <c r="O160" i="1"/>
  <c r="P160" i="1" s="1"/>
  <c r="J156" i="1"/>
  <c r="K156" i="1" s="1"/>
  <c r="L156" i="1" s="1"/>
  <c r="M156" i="1"/>
  <c r="N156" i="1"/>
  <c r="O156" i="1"/>
  <c r="P156" i="1" s="1"/>
  <c r="J157" i="1"/>
  <c r="K157" i="1" s="1"/>
  <c r="L157" i="1" s="1"/>
  <c r="M157" i="1"/>
  <c r="N157" i="1"/>
  <c r="O157" i="1"/>
  <c r="P157" i="1" s="1"/>
  <c r="J149" i="1"/>
  <c r="K149" i="1" s="1"/>
  <c r="L149" i="1" s="1"/>
  <c r="M149" i="1"/>
  <c r="N149" i="1"/>
  <c r="O149" i="1"/>
  <c r="P149" i="1" s="1"/>
  <c r="J150" i="1"/>
  <c r="K150" i="1" s="1"/>
  <c r="L150" i="1" s="1"/>
  <c r="M150" i="1"/>
  <c r="N150" i="1"/>
  <c r="O150" i="1"/>
  <c r="P150" i="1" s="1"/>
  <c r="J151" i="1"/>
  <c r="K151" i="1" s="1"/>
  <c r="L151" i="1" s="1"/>
  <c r="M151" i="1"/>
  <c r="N151" i="1"/>
  <c r="O151" i="1"/>
  <c r="P151" i="1" s="1"/>
  <c r="J141" i="1"/>
  <c r="K141" i="1" s="1"/>
  <c r="L141" i="1" s="1"/>
  <c r="M141" i="1"/>
  <c r="N141" i="1"/>
  <c r="O141" i="1"/>
  <c r="P141" i="1" s="1"/>
  <c r="J142" i="1"/>
  <c r="K142" i="1" s="1"/>
  <c r="L142" i="1" s="1"/>
  <c r="M142" i="1"/>
  <c r="N142" i="1"/>
  <c r="O142" i="1"/>
  <c r="P142" i="1" s="1"/>
  <c r="J143" i="1"/>
  <c r="K143" i="1" s="1"/>
  <c r="L143" i="1" s="1"/>
  <c r="M143" i="1"/>
  <c r="N143" i="1"/>
  <c r="O143" i="1"/>
  <c r="P143" i="1" s="1"/>
  <c r="J144" i="1"/>
  <c r="K144" i="1" s="1"/>
  <c r="L144" i="1" s="1"/>
  <c r="M144" i="1"/>
  <c r="N144" i="1"/>
  <c r="O144" i="1"/>
  <c r="P144" i="1" s="1"/>
  <c r="J145" i="1"/>
  <c r="K145" i="1" s="1"/>
  <c r="L145" i="1" s="1"/>
  <c r="M145" i="1"/>
  <c r="N145" i="1"/>
  <c r="O145" i="1"/>
  <c r="P145" i="1" s="1"/>
  <c r="J146" i="1"/>
  <c r="K146" i="1" s="1"/>
  <c r="L146" i="1" s="1"/>
  <c r="M146" i="1"/>
  <c r="N146" i="1"/>
  <c r="O146" i="1"/>
  <c r="P146" i="1" s="1"/>
  <c r="J137" i="1"/>
  <c r="K137" i="1" s="1"/>
  <c r="L137" i="1" s="1"/>
  <c r="M137" i="1"/>
  <c r="N137" i="1"/>
  <c r="O137" i="1"/>
  <c r="P137" i="1" s="1"/>
  <c r="J138" i="1"/>
  <c r="K138" i="1" s="1"/>
  <c r="L138" i="1" s="1"/>
  <c r="M138" i="1"/>
  <c r="N138" i="1"/>
  <c r="O138" i="1"/>
  <c r="P138" i="1" s="1"/>
  <c r="J139" i="1"/>
  <c r="K139" i="1" s="1"/>
  <c r="L139" i="1" s="1"/>
  <c r="M139" i="1"/>
  <c r="N139" i="1"/>
  <c r="O139" i="1"/>
  <c r="P139" i="1" s="1"/>
  <c r="J127" i="1"/>
  <c r="K127" i="1" s="1"/>
  <c r="L127" i="1" s="1"/>
  <c r="M127" i="1"/>
  <c r="N127" i="1"/>
  <c r="O127" i="1"/>
  <c r="P127" i="1" s="1"/>
  <c r="J128" i="1"/>
  <c r="K128" i="1" s="1"/>
  <c r="L128" i="1" s="1"/>
  <c r="M128" i="1"/>
  <c r="N128" i="1"/>
  <c r="O128" i="1"/>
  <c r="P128" i="1" s="1"/>
  <c r="J129" i="1"/>
  <c r="K129" i="1" s="1"/>
  <c r="L129" i="1" s="1"/>
  <c r="M129" i="1"/>
  <c r="N129" i="1"/>
  <c r="O129" i="1"/>
  <c r="P129" i="1" s="1"/>
  <c r="J130" i="1"/>
  <c r="K130" i="1" s="1"/>
  <c r="L130" i="1" s="1"/>
  <c r="M130" i="1"/>
  <c r="N130" i="1"/>
  <c r="O130" i="1"/>
  <c r="P130" i="1" s="1"/>
  <c r="J131" i="1"/>
  <c r="K131" i="1" s="1"/>
  <c r="L131" i="1" s="1"/>
  <c r="M131" i="1"/>
  <c r="N131" i="1"/>
  <c r="O131" i="1"/>
  <c r="P131" i="1" s="1"/>
  <c r="J132" i="1"/>
  <c r="K132" i="1" s="1"/>
  <c r="L132" i="1" s="1"/>
  <c r="M132" i="1"/>
  <c r="N132" i="1"/>
  <c r="O132" i="1"/>
  <c r="P132" i="1" s="1"/>
  <c r="J133" i="1"/>
  <c r="K133" i="1" s="1"/>
  <c r="L133" i="1" s="1"/>
  <c r="M133" i="1"/>
  <c r="N133" i="1"/>
  <c r="O133" i="1"/>
  <c r="P133" i="1" s="1"/>
  <c r="J134" i="1"/>
  <c r="K134" i="1" s="1"/>
  <c r="L134" i="1" s="1"/>
  <c r="M134" i="1"/>
  <c r="N134" i="1"/>
  <c r="O134" i="1"/>
  <c r="P134" i="1" s="1"/>
  <c r="J124" i="1"/>
  <c r="K124" i="1" s="1"/>
  <c r="L124" i="1" s="1"/>
  <c r="M124" i="1"/>
  <c r="N124" i="1"/>
  <c r="O124" i="1"/>
  <c r="P124" i="1" s="1"/>
  <c r="J122" i="1"/>
  <c r="K122" i="1" s="1"/>
  <c r="L122" i="1" s="1"/>
  <c r="M122" i="1"/>
  <c r="N122" i="1"/>
  <c r="O122" i="1"/>
  <c r="P122" i="1" s="1"/>
  <c r="J117" i="1"/>
  <c r="K117" i="1" s="1"/>
  <c r="L117" i="1" s="1"/>
  <c r="M117" i="1"/>
  <c r="N117" i="1"/>
  <c r="O117" i="1"/>
  <c r="P117" i="1" s="1"/>
  <c r="J118" i="1"/>
  <c r="K118" i="1" s="1"/>
  <c r="L118" i="1" s="1"/>
  <c r="M118" i="1"/>
  <c r="N118" i="1"/>
  <c r="O118" i="1"/>
  <c r="P118" i="1" s="1"/>
  <c r="J119" i="1"/>
  <c r="K119" i="1" s="1"/>
  <c r="L119" i="1" s="1"/>
  <c r="M119" i="1"/>
  <c r="N119" i="1"/>
  <c r="O119" i="1"/>
  <c r="P119" i="1" s="1"/>
  <c r="J120" i="1"/>
  <c r="K120" i="1" s="1"/>
  <c r="L120" i="1" s="1"/>
  <c r="M120" i="1"/>
  <c r="N120" i="1"/>
  <c r="O120" i="1"/>
  <c r="P120" i="1" s="1"/>
  <c r="J113" i="1"/>
  <c r="K113" i="1" s="1"/>
  <c r="L113" i="1" s="1"/>
  <c r="M113" i="1"/>
  <c r="N113" i="1"/>
  <c r="O113" i="1"/>
  <c r="P113" i="1" s="1"/>
  <c r="J114" i="1"/>
  <c r="K114" i="1" s="1"/>
  <c r="L114" i="1" s="1"/>
  <c r="M114" i="1"/>
  <c r="N114" i="1"/>
  <c r="O114" i="1"/>
  <c r="P114" i="1" s="1"/>
  <c r="J109" i="1"/>
  <c r="K109" i="1" s="1"/>
  <c r="L109" i="1" s="1"/>
  <c r="M109" i="1"/>
  <c r="N109" i="1"/>
  <c r="O109" i="1"/>
  <c r="P109" i="1" s="1"/>
  <c r="J103" i="1"/>
  <c r="K103" i="1" s="1"/>
  <c r="L103" i="1" s="1"/>
  <c r="M103" i="1"/>
  <c r="N103" i="1"/>
  <c r="O103" i="1"/>
  <c r="P103" i="1" s="1"/>
  <c r="J104" i="1"/>
  <c r="K104" i="1" s="1"/>
  <c r="L104" i="1" s="1"/>
  <c r="M104" i="1"/>
  <c r="N104" i="1"/>
  <c r="O104" i="1"/>
  <c r="P104" i="1" s="1"/>
  <c r="J101" i="1"/>
  <c r="K101" i="1" s="1"/>
  <c r="L101" i="1" s="1"/>
  <c r="M101" i="1"/>
  <c r="N101" i="1"/>
  <c r="O101" i="1"/>
  <c r="P101" i="1" s="1"/>
  <c r="J99" i="1"/>
  <c r="K99" i="1" s="1"/>
  <c r="L99" i="1" s="1"/>
  <c r="M99" i="1"/>
  <c r="N99" i="1"/>
  <c r="O99" i="1"/>
  <c r="P99" i="1" s="1"/>
  <c r="J96" i="1"/>
  <c r="K96" i="1" s="1"/>
  <c r="L96" i="1" s="1"/>
  <c r="M96" i="1"/>
  <c r="N96" i="1"/>
  <c r="O96" i="1"/>
  <c r="P96" i="1" s="1"/>
  <c r="J89" i="1"/>
  <c r="K89" i="1" s="1"/>
  <c r="L89" i="1" s="1"/>
  <c r="M89" i="1"/>
  <c r="N89" i="1"/>
  <c r="O89" i="1"/>
  <c r="P89" i="1" s="1"/>
  <c r="J90" i="1"/>
  <c r="K90" i="1" s="1"/>
  <c r="L90" i="1" s="1"/>
  <c r="M90" i="1"/>
  <c r="N90" i="1"/>
  <c r="O90" i="1"/>
  <c r="P90" i="1" s="1"/>
  <c r="J91" i="1"/>
  <c r="K91" i="1" s="1"/>
  <c r="L91" i="1" s="1"/>
  <c r="M91" i="1"/>
  <c r="N91" i="1"/>
  <c r="O91" i="1"/>
  <c r="P91" i="1" s="1"/>
  <c r="J92" i="1"/>
  <c r="K92" i="1" s="1"/>
  <c r="L92" i="1" s="1"/>
  <c r="M92" i="1"/>
  <c r="N92" i="1"/>
  <c r="O92" i="1"/>
  <c r="P92" i="1" s="1"/>
  <c r="J93" i="1"/>
  <c r="K93" i="1" s="1"/>
  <c r="L93" i="1" s="1"/>
  <c r="M93" i="1"/>
  <c r="N93" i="1"/>
  <c r="O93" i="1"/>
  <c r="P93" i="1" s="1"/>
  <c r="J94" i="1"/>
  <c r="K94" i="1" s="1"/>
  <c r="L94" i="1" s="1"/>
  <c r="M94" i="1"/>
  <c r="N94" i="1"/>
  <c r="O94" i="1"/>
  <c r="P94" i="1" s="1"/>
  <c r="J87" i="1"/>
  <c r="K87" i="1" s="1"/>
  <c r="L87" i="1" s="1"/>
  <c r="M87" i="1"/>
  <c r="N87" i="1"/>
  <c r="O87" i="1"/>
  <c r="P87" i="1" s="1"/>
  <c r="J84" i="1"/>
  <c r="K84" i="1" s="1"/>
  <c r="L84" i="1" s="1"/>
  <c r="M84" i="1"/>
  <c r="N84" i="1"/>
  <c r="O84" i="1"/>
  <c r="P84" i="1" s="1"/>
  <c r="J80" i="1"/>
  <c r="K80" i="1" s="1"/>
  <c r="L80" i="1" s="1"/>
  <c r="M80" i="1"/>
  <c r="N80" i="1"/>
  <c r="O80" i="1"/>
  <c r="P80" i="1" s="1"/>
  <c r="J81" i="1"/>
  <c r="K81" i="1" s="1"/>
  <c r="L81" i="1" s="1"/>
  <c r="M81" i="1"/>
  <c r="N81" i="1"/>
  <c r="O81" i="1"/>
  <c r="P81" i="1" s="1"/>
  <c r="J82" i="1"/>
  <c r="K82" i="1" s="1"/>
  <c r="L82" i="1" s="1"/>
  <c r="M82" i="1"/>
  <c r="N82" i="1"/>
  <c r="O82" i="1"/>
  <c r="P82" i="1" s="1"/>
  <c r="J76" i="1"/>
  <c r="K76" i="1" s="1"/>
  <c r="L76" i="1" s="1"/>
  <c r="M76" i="1"/>
  <c r="N76" i="1"/>
  <c r="O76" i="1"/>
  <c r="P76" i="1" s="1"/>
  <c r="J77" i="1"/>
  <c r="K77" i="1" s="1"/>
  <c r="L77" i="1" s="1"/>
  <c r="M77" i="1"/>
  <c r="N77" i="1"/>
  <c r="O77" i="1"/>
  <c r="P77" i="1" s="1"/>
  <c r="J69" i="1"/>
  <c r="K69" i="1" s="1"/>
  <c r="L69" i="1" s="1"/>
  <c r="M69" i="1"/>
  <c r="N69" i="1"/>
  <c r="O69" i="1"/>
  <c r="P69" i="1" s="1"/>
  <c r="J64" i="1"/>
  <c r="K64" i="1" s="1"/>
  <c r="L64" i="1" s="1"/>
  <c r="M64" i="1"/>
  <c r="N64" i="1"/>
  <c r="O64" i="1"/>
  <c r="P64" i="1" s="1"/>
  <c r="J61" i="1"/>
  <c r="K61" i="1" s="1"/>
  <c r="L61" i="1" s="1"/>
  <c r="M61" i="1"/>
  <c r="N61" i="1"/>
  <c r="O61" i="1"/>
  <c r="P61" i="1" s="1"/>
  <c r="J58" i="1"/>
  <c r="K58" i="1" s="1"/>
  <c r="L58" i="1" s="1"/>
  <c r="M58" i="1"/>
  <c r="N58" i="1"/>
  <c r="O58" i="1"/>
  <c r="P58" i="1" s="1"/>
  <c r="J52" i="1"/>
  <c r="K52" i="1" s="1"/>
  <c r="L52" i="1" s="1"/>
  <c r="M52" i="1"/>
  <c r="N52" i="1"/>
  <c r="O52" i="1"/>
  <c r="P52" i="1" s="1"/>
  <c r="J53" i="1"/>
  <c r="K53" i="1" s="1"/>
  <c r="L53" i="1" s="1"/>
  <c r="M53" i="1"/>
  <c r="N53" i="1"/>
  <c r="O53" i="1"/>
  <c r="P53" i="1" s="1"/>
  <c r="J54" i="1"/>
  <c r="K54" i="1" s="1"/>
  <c r="L54" i="1" s="1"/>
  <c r="M54" i="1"/>
  <c r="N54" i="1"/>
  <c r="O54" i="1"/>
  <c r="P54" i="1" s="1"/>
  <c r="J50" i="1"/>
  <c r="K50" i="1" s="1"/>
  <c r="L50" i="1" s="1"/>
  <c r="M50" i="1"/>
  <c r="N50" i="1"/>
  <c r="O50" i="1"/>
  <c r="P50" i="1" s="1"/>
  <c r="J46" i="1"/>
  <c r="K46" i="1" s="1"/>
  <c r="L46" i="1" s="1"/>
  <c r="M46" i="1"/>
  <c r="N46" i="1"/>
  <c r="O46" i="1"/>
  <c r="P46" i="1" s="1"/>
  <c r="J47" i="1"/>
  <c r="K47" i="1" s="1"/>
  <c r="L47" i="1" s="1"/>
  <c r="M47" i="1"/>
  <c r="N47" i="1"/>
  <c r="O47" i="1"/>
  <c r="P47" i="1" s="1"/>
  <c r="J37" i="1"/>
  <c r="K37" i="1" s="1"/>
  <c r="L37" i="1" s="1"/>
  <c r="M37" i="1"/>
  <c r="N37" i="1"/>
  <c r="O37" i="1"/>
  <c r="P37" i="1" s="1"/>
  <c r="J38" i="1"/>
  <c r="K38" i="1" s="1"/>
  <c r="L38" i="1" s="1"/>
  <c r="M38" i="1"/>
  <c r="N38" i="1"/>
  <c r="O38" i="1"/>
  <c r="P38" i="1" s="1"/>
  <c r="J39" i="1"/>
  <c r="K39" i="1" s="1"/>
  <c r="L39" i="1" s="1"/>
  <c r="M39" i="1"/>
  <c r="N39" i="1"/>
  <c r="O39" i="1"/>
  <c r="P39" i="1" s="1"/>
  <c r="J40" i="1"/>
  <c r="K40" i="1" s="1"/>
  <c r="L40" i="1" s="1"/>
  <c r="M40" i="1"/>
  <c r="N40" i="1"/>
  <c r="O40" i="1"/>
  <c r="P40" i="1" s="1"/>
  <c r="J41" i="1"/>
  <c r="K41" i="1" s="1"/>
  <c r="L41" i="1" s="1"/>
  <c r="M41" i="1"/>
  <c r="N41" i="1"/>
  <c r="O41" i="1"/>
  <c r="P41" i="1" s="1"/>
  <c r="J32" i="1"/>
  <c r="K32" i="1" s="1"/>
  <c r="L32" i="1" s="1"/>
  <c r="M32" i="1"/>
  <c r="N32" i="1"/>
  <c r="O32" i="1"/>
  <c r="P32" i="1" s="1"/>
  <c r="J30" i="1"/>
  <c r="K30" i="1" s="1"/>
  <c r="L30" i="1" s="1"/>
  <c r="M30" i="1"/>
  <c r="N30" i="1"/>
  <c r="O30" i="1"/>
  <c r="P30" i="1" s="1"/>
  <c r="J23" i="1"/>
  <c r="K23" i="1" s="1"/>
  <c r="L23" i="1" s="1"/>
  <c r="M23" i="1"/>
  <c r="N23" i="1"/>
  <c r="O23" i="1"/>
  <c r="P23" i="1" s="1"/>
  <c r="J24" i="1"/>
  <c r="K24" i="1" s="1"/>
  <c r="L24" i="1" s="1"/>
  <c r="M24" i="1"/>
  <c r="N24" i="1"/>
  <c r="O24" i="1"/>
  <c r="P24" i="1" s="1"/>
  <c r="J25" i="1"/>
  <c r="K25" i="1" s="1"/>
  <c r="L25" i="1" s="1"/>
  <c r="M25" i="1"/>
  <c r="N25" i="1"/>
  <c r="O25" i="1"/>
  <c r="P25" i="1" s="1"/>
  <c r="J20" i="1"/>
  <c r="K20" i="1" s="1"/>
  <c r="L20" i="1" s="1"/>
  <c r="M20" i="1"/>
  <c r="N20" i="1"/>
  <c r="O20" i="1"/>
  <c r="P20" i="1" s="1"/>
  <c r="J21" i="1"/>
  <c r="K21" i="1" s="1"/>
  <c r="L21" i="1" s="1"/>
  <c r="M21" i="1"/>
  <c r="N21" i="1"/>
  <c r="O21" i="1"/>
  <c r="P21" i="1" s="1"/>
  <c r="J15" i="1"/>
  <c r="K15" i="1" s="1"/>
  <c r="L15" i="1" s="1"/>
  <c r="M15" i="1"/>
  <c r="N15" i="1"/>
  <c r="O15" i="1"/>
  <c r="P15" i="1" s="1"/>
  <c r="J12" i="1"/>
  <c r="K12" i="1" s="1"/>
  <c r="L12" i="1" s="1"/>
  <c r="M12" i="1"/>
  <c r="N12" i="1"/>
  <c r="O12" i="1"/>
  <c r="P12" i="1" s="1"/>
  <c r="J13" i="1"/>
  <c r="K13" i="1" s="1"/>
  <c r="L13" i="1" s="1"/>
  <c r="M13" i="1"/>
  <c r="N13" i="1"/>
  <c r="O13" i="1"/>
  <c r="P13" i="1" s="1"/>
  <c r="J7" i="1"/>
  <c r="K7" i="1" s="1"/>
  <c r="L7" i="1" s="1"/>
  <c r="M7" i="1"/>
  <c r="N7" i="1"/>
  <c r="O7" i="1"/>
  <c r="P7" i="1" s="1"/>
  <c r="J8" i="1"/>
  <c r="K8" i="1" s="1"/>
  <c r="L8" i="1" s="1"/>
  <c r="M8" i="1"/>
  <c r="N8" i="1"/>
  <c r="O8" i="1"/>
  <c r="P8" i="1" s="1"/>
  <c r="J5" i="1"/>
  <c r="K5" i="1" s="1"/>
  <c r="L5" i="1" s="1"/>
  <c r="M5" i="1"/>
  <c r="N5" i="1"/>
  <c r="O5" i="1"/>
  <c r="P5" i="1" s="1"/>
  <c r="J2" i="1"/>
  <c r="K2" i="1" s="1"/>
  <c r="L2" i="1" s="1"/>
  <c r="M2" i="1"/>
  <c r="N2" i="1"/>
  <c r="O2" i="1"/>
  <c r="P2" i="1" s="1"/>
  <c r="J3" i="1"/>
  <c r="K3" i="1" s="1"/>
  <c r="L3" i="1" s="1"/>
  <c r="M3" i="1"/>
  <c r="N3" i="1"/>
  <c r="O3" i="1"/>
  <c r="P3" i="1" s="1"/>
  <c r="J4" i="1" l="1"/>
  <c r="O4" i="1" l="1"/>
  <c r="P4" i="1" s="1"/>
  <c r="O6" i="1"/>
  <c r="P6" i="1" s="1"/>
  <c r="O9" i="1"/>
  <c r="P9" i="1" s="1"/>
  <c r="O10" i="1"/>
  <c r="P10" i="1" s="1"/>
  <c r="O11" i="1"/>
  <c r="P11" i="1" s="1"/>
  <c r="O14" i="1"/>
  <c r="P14" i="1" s="1"/>
  <c r="O16" i="1"/>
  <c r="P16" i="1" s="1"/>
  <c r="O17" i="1"/>
  <c r="P17" i="1" s="1"/>
  <c r="O18" i="1"/>
  <c r="P18" i="1" s="1"/>
  <c r="O19" i="1"/>
  <c r="P19" i="1" s="1"/>
  <c r="O22" i="1"/>
  <c r="P22" i="1" s="1"/>
  <c r="O26" i="1"/>
  <c r="P26" i="1" s="1"/>
  <c r="O27" i="1"/>
  <c r="P27" i="1" s="1"/>
  <c r="O28" i="1"/>
  <c r="P28" i="1" s="1"/>
  <c r="O29" i="1"/>
  <c r="P29" i="1" s="1"/>
  <c r="O31" i="1"/>
  <c r="P31" i="1" s="1"/>
  <c r="O33" i="1"/>
  <c r="P33" i="1" s="1"/>
  <c r="O34" i="1"/>
  <c r="P34" i="1" s="1"/>
  <c r="O35" i="1"/>
  <c r="P35" i="1" s="1"/>
  <c r="O36" i="1"/>
  <c r="P36" i="1" s="1"/>
  <c r="O42" i="1"/>
  <c r="P42" i="1" s="1"/>
  <c r="O43" i="1"/>
  <c r="P43" i="1" s="1"/>
  <c r="O44" i="1"/>
  <c r="P44" i="1" s="1"/>
  <c r="O45" i="1"/>
  <c r="P45" i="1" s="1"/>
  <c r="O48" i="1"/>
  <c r="P48" i="1" s="1"/>
  <c r="O49" i="1"/>
  <c r="P49" i="1" s="1"/>
  <c r="O51" i="1"/>
  <c r="P51" i="1" s="1"/>
  <c r="O55" i="1"/>
  <c r="P55" i="1" s="1"/>
  <c r="O56" i="1"/>
  <c r="P56" i="1" s="1"/>
  <c r="O57" i="1"/>
  <c r="P57" i="1" s="1"/>
  <c r="O59" i="1"/>
  <c r="P59" i="1" s="1"/>
  <c r="O60" i="1"/>
  <c r="P60" i="1" s="1"/>
  <c r="O62" i="1"/>
  <c r="P62" i="1" s="1"/>
  <c r="O63" i="1"/>
  <c r="P63" i="1" s="1"/>
  <c r="O65" i="1"/>
  <c r="P65" i="1" s="1"/>
  <c r="O66" i="1"/>
  <c r="P66" i="1" s="1"/>
  <c r="O67" i="1"/>
  <c r="P67" i="1" s="1"/>
  <c r="O68" i="1"/>
  <c r="P68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8" i="1"/>
  <c r="P78" i="1" s="1"/>
  <c r="O79" i="1"/>
  <c r="P79" i="1" s="1"/>
  <c r="O83" i="1"/>
  <c r="P83" i="1" s="1"/>
  <c r="O85" i="1"/>
  <c r="P85" i="1" s="1"/>
  <c r="O86" i="1"/>
  <c r="P86" i="1" s="1"/>
  <c r="O88" i="1"/>
  <c r="P88" i="1" s="1"/>
  <c r="O95" i="1"/>
  <c r="P95" i="1" s="1"/>
  <c r="O97" i="1"/>
  <c r="P97" i="1" s="1"/>
  <c r="O98" i="1"/>
  <c r="P98" i="1" s="1"/>
  <c r="O100" i="1"/>
  <c r="P100" i="1" s="1"/>
  <c r="O102" i="1"/>
  <c r="P102" i="1" s="1"/>
  <c r="O105" i="1"/>
  <c r="P105" i="1" s="1"/>
  <c r="O106" i="1"/>
  <c r="P106" i="1" s="1"/>
  <c r="O107" i="1"/>
  <c r="P107" i="1" s="1"/>
  <c r="O108" i="1"/>
  <c r="P108" i="1" s="1"/>
  <c r="O110" i="1"/>
  <c r="P110" i="1" s="1"/>
  <c r="O111" i="1"/>
  <c r="P111" i="1" s="1"/>
  <c r="O112" i="1"/>
  <c r="P112" i="1" s="1"/>
  <c r="O115" i="1"/>
  <c r="P115" i="1" s="1"/>
  <c r="O116" i="1"/>
  <c r="P116" i="1" s="1"/>
  <c r="O121" i="1"/>
  <c r="P121" i="1" s="1"/>
  <c r="O123" i="1"/>
  <c r="P123" i="1" s="1"/>
  <c r="O125" i="1"/>
  <c r="P125" i="1" s="1"/>
  <c r="O126" i="1"/>
  <c r="P126" i="1" s="1"/>
  <c r="O135" i="1"/>
  <c r="P135" i="1" s="1"/>
  <c r="O136" i="1"/>
  <c r="P136" i="1" s="1"/>
  <c r="O140" i="1"/>
  <c r="P140" i="1" s="1"/>
  <c r="O147" i="1"/>
  <c r="P147" i="1" s="1"/>
  <c r="O148" i="1"/>
  <c r="P148" i="1" s="1"/>
  <c r="O152" i="1"/>
  <c r="P152" i="1" s="1"/>
  <c r="O153" i="1"/>
  <c r="P153" i="1" s="1"/>
  <c r="O154" i="1"/>
  <c r="P154" i="1" s="1"/>
  <c r="O155" i="1"/>
  <c r="P155" i="1" s="1"/>
  <c r="O158" i="1"/>
  <c r="P158" i="1" s="1"/>
  <c r="O159" i="1"/>
  <c r="P159" i="1" s="1"/>
  <c r="O161" i="1"/>
  <c r="P161" i="1" s="1"/>
  <c r="O168" i="1"/>
  <c r="P168" i="1" s="1"/>
  <c r="O169" i="1"/>
  <c r="P169" i="1" s="1"/>
  <c r="O174" i="1"/>
  <c r="P174" i="1" s="1"/>
  <c r="O175" i="1"/>
  <c r="P175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90" i="1"/>
  <c r="P190" i="1" s="1"/>
  <c r="O191" i="1"/>
  <c r="P191" i="1" s="1"/>
  <c r="O192" i="1"/>
  <c r="P192" i="1" s="1"/>
  <c r="O194" i="1"/>
  <c r="P194" i="1" s="1"/>
  <c r="O195" i="1"/>
  <c r="P195" i="1" s="1"/>
  <c r="O196" i="1"/>
  <c r="P196" i="1" s="1"/>
  <c r="O197" i="1"/>
  <c r="P197" i="1" s="1"/>
  <c r="O199" i="1"/>
  <c r="P199" i="1" s="1"/>
  <c r="O200" i="1"/>
  <c r="P200" i="1" s="1"/>
  <c r="O202" i="1"/>
  <c r="P202" i="1" s="1"/>
  <c r="O208" i="1"/>
  <c r="P208" i="1" s="1"/>
  <c r="O210" i="1"/>
  <c r="P210" i="1" s="1"/>
  <c r="O212" i="1"/>
  <c r="P212" i="1" s="1"/>
  <c r="O214" i="1"/>
  <c r="P214" i="1" s="1"/>
  <c r="O215" i="1"/>
  <c r="P215" i="1" s="1"/>
  <c r="O216" i="1"/>
  <c r="P216" i="1" s="1"/>
  <c r="O217" i="1"/>
  <c r="P217" i="1" s="1"/>
  <c r="O219" i="1"/>
  <c r="P219" i="1" s="1"/>
  <c r="O221" i="1"/>
  <c r="P221" i="1" s="1"/>
  <c r="O223" i="1"/>
  <c r="P223" i="1" s="1"/>
  <c r="O224" i="1"/>
  <c r="P224" i="1" s="1"/>
  <c r="O230" i="1"/>
  <c r="P230" i="1" s="1"/>
  <c r="O231" i="1"/>
  <c r="P231" i="1" s="1"/>
  <c r="O232" i="1"/>
  <c r="P232" i="1" s="1"/>
  <c r="O234" i="1"/>
  <c r="P234" i="1" s="1"/>
  <c r="O236" i="1"/>
  <c r="P236" i="1" s="1"/>
  <c r="O237" i="1"/>
  <c r="P237" i="1" s="1"/>
  <c r="O239" i="1"/>
  <c r="P239" i="1" s="1"/>
  <c r="O242" i="1"/>
  <c r="P242" i="1" s="1"/>
  <c r="O243" i="1"/>
  <c r="P243" i="1" s="1"/>
  <c r="O244" i="1"/>
  <c r="P244" i="1" s="1"/>
  <c r="O245" i="1"/>
  <c r="P245" i="1" s="1"/>
  <c r="O247" i="1"/>
  <c r="P247" i="1" s="1"/>
  <c r="O250" i="1"/>
  <c r="P250" i="1" s="1"/>
  <c r="O251" i="1"/>
  <c r="P251" i="1" s="1"/>
  <c r="O255" i="1"/>
  <c r="P255" i="1" s="1"/>
  <c r="O267" i="1"/>
  <c r="P267" i="1" s="1"/>
  <c r="O268" i="1"/>
  <c r="P268" i="1" s="1"/>
  <c r="O271" i="1"/>
  <c r="P271" i="1" s="1"/>
  <c r="O272" i="1"/>
  <c r="P272" i="1" s="1"/>
  <c r="O274" i="1"/>
  <c r="P274" i="1" s="1"/>
  <c r="O277" i="1"/>
  <c r="P277" i="1" s="1"/>
  <c r="O283" i="1"/>
  <c r="P283" i="1" s="1"/>
  <c r="J6" i="1" l="1"/>
  <c r="J9" i="1"/>
  <c r="J10" i="1"/>
  <c r="J11" i="1"/>
  <c r="J14" i="1"/>
  <c r="J16" i="1"/>
  <c r="J17" i="1"/>
  <c r="J18" i="1"/>
  <c r="J19" i="1"/>
  <c r="J22" i="1"/>
  <c r="J26" i="1"/>
  <c r="J27" i="1"/>
  <c r="J28" i="1"/>
  <c r="J29" i="1"/>
  <c r="J31" i="1"/>
  <c r="J33" i="1"/>
  <c r="J34" i="1"/>
  <c r="J35" i="1"/>
  <c r="J36" i="1"/>
  <c r="J42" i="1"/>
  <c r="J43" i="1"/>
  <c r="J44" i="1"/>
  <c r="J45" i="1"/>
  <c r="J48" i="1"/>
  <c r="J49" i="1"/>
  <c r="J51" i="1"/>
  <c r="J55" i="1"/>
  <c r="J56" i="1"/>
  <c r="J57" i="1"/>
  <c r="J59" i="1"/>
  <c r="J60" i="1"/>
  <c r="J62" i="1"/>
  <c r="J63" i="1"/>
  <c r="J65" i="1"/>
  <c r="J66" i="1"/>
  <c r="J67" i="1"/>
  <c r="J68" i="1"/>
  <c r="J70" i="1"/>
  <c r="J71" i="1"/>
  <c r="J72" i="1"/>
  <c r="J73" i="1"/>
  <c r="J74" i="1"/>
  <c r="J75" i="1"/>
  <c r="J78" i="1"/>
  <c r="J79" i="1"/>
  <c r="J83" i="1"/>
  <c r="J85" i="1"/>
  <c r="J86" i="1"/>
  <c r="J88" i="1"/>
  <c r="J95" i="1"/>
  <c r="J97" i="1"/>
  <c r="J98" i="1"/>
  <c r="J100" i="1"/>
  <c r="J102" i="1"/>
  <c r="J105" i="1"/>
  <c r="J106" i="1"/>
  <c r="J107" i="1"/>
  <c r="J108" i="1"/>
  <c r="J110" i="1"/>
  <c r="J111" i="1"/>
  <c r="J112" i="1"/>
  <c r="J115" i="1"/>
  <c r="J116" i="1"/>
  <c r="J121" i="1"/>
  <c r="J123" i="1"/>
  <c r="J125" i="1"/>
  <c r="J126" i="1"/>
  <c r="J135" i="1"/>
  <c r="J136" i="1"/>
  <c r="J140" i="1"/>
  <c r="J147" i="1"/>
  <c r="J148" i="1"/>
  <c r="J152" i="1"/>
  <c r="J153" i="1"/>
  <c r="J154" i="1"/>
  <c r="J155" i="1"/>
  <c r="J158" i="1"/>
  <c r="J159" i="1"/>
  <c r="J161" i="1"/>
  <c r="J168" i="1"/>
  <c r="J169" i="1"/>
  <c r="J174" i="1"/>
  <c r="J175" i="1"/>
  <c r="J179" i="1"/>
  <c r="J180" i="1"/>
  <c r="J181" i="1"/>
  <c r="J182" i="1"/>
  <c r="J183" i="1"/>
  <c r="J184" i="1"/>
  <c r="J185" i="1"/>
  <c r="J186" i="1"/>
  <c r="J190" i="1"/>
  <c r="J191" i="1"/>
  <c r="J192" i="1"/>
  <c r="J194" i="1"/>
  <c r="J195" i="1"/>
  <c r="J196" i="1"/>
  <c r="J197" i="1"/>
  <c r="J199" i="1"/>
  <c r="J200" i="1"/>
  <c r="J202" i="1"/>
  <c r="J208" i="1"/>
  <c r="J210" i="1"/>
  <c r="J212" i="1"/>
  <c r="J214" i="1"/>
  <c r="J215" i="1"/>
  <c r="J216" i="1"/>
  <c r="J217" i="1"/>
  <c r="J219" i="1"/>
  <c r="J221" i="1"/>
  <c r="J223" i="1"/>
  <c r="J224" i="1"/>
  <c r="J230" i="1"/>
  <c r="J231" i="1"/>
  <c r="J232" i="1"/>
  <c r="J234" i="1"/>
  <c r="J236" i="1"/>
  <c r="J237" i="1"/>
  <c r="J239" i="1"/>
  <c r="J242" i="1"/>
  <c r="J243" i="1"/>
  <c r="J244" i="1"/>
  <c r="J245" i="1"/>
  <c r="J247" i="1"/>
  <c r="J250" i="1"/>
  <c r="J251" i="1"/>
  <c r="J255" i="1"/>
  <c r="J267" i="1"/>
  <c r="J268" i="1"/>
  <c r="J271" i="1"/>
  <c r="J272" i="1"/>
  <c r="J274" i="1"/>
  <c r="J277" i="1"/>
  <c r="J283" i="1"/>
  <c r="A5" i="2" l="1"/>
  <c r="A4" i="2"/>
  <c r="A3" i="2"/>
  <c r="A2" i="2"/>
  <c r="N283" i="1"/>
  <c r="M283" i="1"/>
  <c r="N277" i="1"/>
  <c r="M277" i="1"/>
  <c r="K277" i="1"/>
  <c r="L277" i="1" s="1"/>
  <c r="N274" i="1"/>
  <c r="M274" i="1"/>
  <c r="N272" i="1"/>
  <c r="M272" i="1"/>
  <c r="K272" i="1"/>
  <c r="L272" i="1" s="1"/>
  <c r="N271" i="1"/>
  <c r="M271" i="1"/>
  <c r="K271" i="1"/>
  <c r="L271" i="1" s="1"/>
  <c r="N268" i="1"/>
  <c r="M268" i="1"/>
  <c r="K268" i="1"/>
  <c r="L268" i="1" s="1"/>
  <c r="N267" i="1"/>
  <c r="M267" i="1"/>
  <c r="N255" i="1"/>
  <c r="M255" i="1"/>
  <c r="K255" i="1"/>
  <c r="L255" i="1" s="1"/>
  <c r="N251" i="1"/>
  <c r="M251" i="1"/>
  <c r="N250" i="1"/>
  <c r="M250" i="1"/>
  <c r="N247" i="1"/>
  <c r="M247" i="1"/>
  <c r="K247" i="1"/>
  <c r="L247" i="1" s="1"/>
  <c r="N245" i="1"/>
  <c r="M245" i="1"/>
  <c r="K245" i="1"/>
  <c r="L245" i="1" s="1"/>
  <c r="N244" i="1"/>
  <c r="M244" i="1"/>
  <c r="K244" i="1"/>
  <c r="L244" i="1" s="1"/>
  <c r="N243" i="1"/>
  <c r="M243" i="1"/>
  <c r="K243" i="1"/>
  <c r="L243" i="1" s="1"/>
  <c r="N242" i="1"/>
  <c r="M242" i="1"/>
  <c r="N239" i="1"/>
  <c r="M239" i="1"/>
  <c r="K239" i="1"/>
  <c r="L239" i="1" s="1"/>
  <c r="N237" i="1"/>
  <c r="M237" i="1"/>
  <c r="K237" i="1"/>
  <c r="L237" i="1" s="1"/>
  <c r="N236" i="1"/>
  <c r="M236" i="1"/>
  <c r="K236" i="1"/>
  <c r="L236" i="1" s="1"/>
  <c r="N234" i="1"/>
  <c r="M234" i="1"/>
  <c r="N232" i="1"/>
  <c r="M232" i="1"/>
  <c r="K232" i="1"/>
  <c r="L232" i="1" s="1"/>
  <c r="N231" i="1"/>
  <c r="M231" i="1"/>
  <c r="N230" i="1"/>
  <c r="M230" i="1"/>
  <c r="N224" i="1"/>
  <c r="M224" i="1"/>
  <c r="K224" i="1"/>
  <c r="L224" i="1" s="1"/>
  <c r="N223" i="1"/>
  <c r="M223" i="1"/>
  <c r="K223" i="1"/>
  <c r="L223" i="1" s="1"/>
  <c r="N221" i="1"/>
  <c r="M221" i="1"/>
  <c r="K221" i="1"/>
  <c r="L221" i="1" s="1"/>
  <c r="N219" i="1"/>
  <c r="M219" i="1"/>
  <c r="K219" i="1"/>
  <c r="L219" i="1" s="1"/>
  <c r="N217" i="1"/>
  <c r="M217" i="1"/>
  <c r="K217" i="1"/>
  <c r="L217" i="1" s="1"/>
  <c r="N216" i="1"/>
  <c r="M216" i="1"/>
  <c r="K216" i="1"/>
  <c r="L216" i="1" s="1"/>
  <c r="N215" i="1"/>
  <c r="M215" i="1"/>
  <c r="N214" i="1"/>
  <c r="M214" i="1"/>
  <c r="N212" i="1"/>
  <c r="M212" i="1"/>
  <c r="K212" i="1"/>
  <c r="L212" i="1" s="1"/>
  <c r="N210" i="1"/>
  <c r="M210" i="1"/>
  <c r="N208" i="1"/>
  <c r="M208" i="1"/>
  <c r="K208" i="1"/>
  <c r="L208" i="1" s="1"/>
  <c r="N202" i="1"/>
  <c r="M202" i="1"/>
  <c r="N200" i="1"/>
  <c r="M200" i="1"/>
  <c r="K200" i="1"/>
  <c r="L200" i="1" s="1"/>
  <c r="N199" i="1"/>
  <c r="M199" i="1"/>
  <c r="N197" i="1"/>
  <c r="M197" i="1"/>
  <c r="K197" i="1"/>
  <c r="L197" i="1" s="1"/>
  <c r="N196" i="1"/>
  <c r="M196" i="1"/>
  <c r="K196" i="1"/>
  <c r="L196" i="1" s="1"/>
  <c r="N195" i="1"/>
  <c r="M195" i="1"/>
  <c r="N194" i="1"/>
  <c r="M194" i="1"/>
  <c r="N192" i="1"/>
  <c r="M192" i="1"/>
  <c r="K192" i="1"/>
  <c r="L192" i="1" s="1"/>
  <c r="N191" i="1"/>
  <c r="M191" i="1"/>
  <c r="K191" i="1"/>
  <c r="L191" i="1" s="1"/>
  <c r="N190" i="1"/>
  <c r="M190" i="1"/>
  <c r="N186" i="1"/>
  <c r="M186" i="1"/>
  <c r="N185" i="1"/>
  <c r="M185" i="1"/>
  <c r="K185" i="1"/>
  <c r="L185" i="1" s="1"/>
  <c r="N184" i="1"/>
  <c r="M184" i="1"/>
  <c r="K184" i="1"/>
  <c r="L184" i="1" s="1"/>
  <c r="N183" i="1"/>
  <c r="M183" i="1"/>
  <c r="K183" i="1"/>
  <c r="L183" i="1" s="1"/>
  <c r="N182" i="1"/>
  <c r="M182" i="1"/>
  <c r="N181" i="1"/>
  <c r="M181" i="1"/>
  <c r="K181" i="1"/>
  <c r="L181" i="1" s="1"/>
  <c r="N180" i="1"/>
  <c r="M180" i="1"/>
  <c r="K180" i="1"/>
  <c r="L180" i="1" s="1"/>
  <c r="N179" i="1"/>
  <c r="M179" i="1"/>
  <c r="K179" i="1"/>
  <c r="L179" i="1" s="1"/>
  <c r="N175" i="1"/>
  <c r="M175" i="1"/>
  <c r="K175" i="1"/>
  <c r="L175" i="1" s="1"/>
  <c r="N174" i="1"/>
  <c r="M174" i="1"/>
  <c r="N169" i="1"/>
  <c r="M169" i="1"/>
  <c r="K169" i="1"/>
  <c r="L169" i="1" s="1"/>
  <c r="N168" i="1"/>
  <c r="M168" i="1"/>
  <c r="K168" i="1"/>
  <c r="L168" i="1" s="1"/>
  <c r="N161" i="1"/>
  <c r="M161" i="1"/>
  <c r="K161" i="1"/>
  <c r="L161" i="1" s="1"/>
  <c r="N159" i="1"/>
  <c r="M159" i="1"/>
  <c r="K159" i="1"/>
  <c r="L159" i="1" s="1"/>
  <c r="N158" i="1"/>
  <c r="M158" i="1"/>
  <c r="N155" i="1"/>
  <c r="M155" i="1"/>
  <c r="N154" i="1"/>
  <c r="M154" i="1"/>
  <c r="N153" i="1"/>
  <c r="M153" i="1"/>
  <c r="K153" i="1"/>
  <c r="L153" i="1" s="1"/>
  <c r="N152" i="1"/>
  <c r="M152" i="1"/>
  <c r="K152" i="1"/>
  <c r="L152" i="1" s="1"/>
  <c r="N148" i="1"/>
  <c r="M148" i="1"/>
  <c r="N147" i="1"/>
  <c r="M147" i="1"/>
  <c r="K147" i="1"/>
  <c r="L147" i="1" s="1"/>
  <c r="N140" i="1"/>
  <c r="M140" i="1"/>
  <c r="K140" i="1"/>
  <c r="L140" i="1" s="1"/>
  <c r="N136" i="1"/>
  <c r="M136" i="1"/>
  <c r="K136" i="1"/>
  <c r="L136" i="1" s="1"/>
  <c r="N135" i="1"/>
  <c r="M135" i="1"/>
  <c r="K135" i="1"/>
  <c r="L135" i="1" s="1"/>
  <c r="N126" i="1"/>
  <c r="M126" i="1"/>
  <c r="N125" i="1"/>
  <c r="M125" i="1"/>
  <c r="K125" i="1"/>
  <c r="L125" i="1" s="1"/>
  <c r="N123" i="1"/>
  <c r="M123" i="1"/>
  <c r="N121" i="1"/>
  <c r="M121" i="1"/>
  <c r="K121" i="1"/>
  <c r="L121" i="1" s="1"/>
  <c r="N116" i="1"/>
  <c r="M116" i="1"/>
  <c r="K116" i="1"/>
  <c r="L116" i="1" s="1"/>
  <c r="N115" i="1"/>
  <c r="M115" i="1"/>
  <c r="K115" i="1"/>
  <c r="L115" i="1" s="1"/>
  <c r="N112" i="1"/>
  <c r="M112" i="1"/>
  <c r="N111" i="1"/>
  <c r="M111" i="1"/>
  <c r="K111" i="1"/>
  <c r="L111" i="1" s="1"/>
  <c r="N110" i="1"/>
  <c r="M110" i="1"/>
  <c r="K110" i="1"/>
  <c r="L110" i="1" s="1"/>
  <c r="N108" i="1"/>
  <c r="M108" i="1"/>
  <c r="N107" i="1"/>
  <c r="M107" i="1"/>
  <c r="K107" i="1"/>
  <c r="L107" i="1" s="1"/>
  <c r="N106" i="1"/>
  <c r="M106" i="1"/>
  <c r="K106" i="1"/>
  <c r="L106" i="1" s="1"/>
  <c r="N105" i="1"/>
  <c r="M105" i="1"/>
  <c r="K105" i="1"/>
  <c r="L105" i="1" s="1"/>
  <c r="N102" i="1"/>
  <c r="M102" i="1"/>
  <c r="K102" i="1"/>
  <c r="L102" i="1" s="1"/>
  <c r="N100" i="1"/>
  <c r="M100" i="1"/>
  <c r="N98" i="1"/>
  <c r="M98" i="1"/>
  <c r="K98" i="1"/>
  <c r="L98" i="1" s="1"/>
  <c r="N97" i="1"/>
  <c r="M97" i="1"/>
  <c r="K97" i="1"/>
  <c r="L97" i="1" s="1"/>
  <c r="N95" i="1"/>
  <c r="M95" i="1"/>
  <c r="K95" i="1"/>
  <c r="L95" i="1" s="1"/>
  <c r="N88" i="1"/>
  <c r="M88" i="1"/>
  <c r="N86" i="1"/>
  <c r="M86" i="1"/>
  <c r="K86" i="1"/>
  <c r="L86" i="1" s="1"/>
  <c r="N85" i="1"/>
  <c r="M85" i="1"/>
  <c r="K85" i="1"/>
  <c r="L85" i="1" s="1"/>
  <c r="N83" i="1"/>
  <c r="M83" i="1"/>
  <c r="K83" i="1"/>
  <c r="L83" i="1" s="1"/>
  <c r="N79" i="1"/>
  <c r="M79" i="1"/>
  <c r="K79" i="1"/>
  <c r="L79" i="1" s="1"/>
  <c r="N78" i="1"/>
  <c r="M78" i="1"/>
  <c r="K78" i="1"/>
  <c r="L78" i="1" s="1"/>
  <c r="N75" i="1"/>
  <c r="M75" i="1"/>
  <c r="K75" i="1"/>
  <c r="L75" i="1" s="1"/>
  <c r="N74" i="1"/>
  <c r="M74" i="1"/>
  <c r="K74" i="1"/>
  <c r="L74" i="1" s="1"/>
  <c r="N73" i="1"/>
  <c r="M73" i="1"/>
  <c r="K73" i="1"/>
  <c r="L73" i="1" s="1"/>
  <c r="N72" i="1"/>
  <c r="M72" i="1"/>
  <c r="N71" i="1"/>
  <c r="M71" i="1"/>
  <c r="K71" i="1"/>
  <c r="L71" i="1" s="1"/>
  <c r="N70" i="1"/>
  <c r="M70" i="1"/>
  <c r="K70" i="1"/>
  <c r="L70" i="1" s="1"/>
  <c r="N68" i="1"/>
  <c r="M68" i="1"/>
  <c r="N67" i="1"/>
  <c r="M67" i="1"/>
  <c r="K67" i="1"/>
  <c r="L67" i="1" s="1"/>
  <c r="N66" i="1"/>
  <c r="M66" i="1"/>
  <c r="K66" i="1"/>
  <c r="L66" i="1" s="1"/>
  <c r="N65" i="1"/>
  <c r="M65" i="1"/>
  <c r="K65" i="1"/>
  <c r="L65" i="1" s="1"/>
  <c r="N63" i="1"/>
  <c r="M63" i="1"/>
  <c r="K63" i="1"/>
  <c r="L63" i="1" s="1"/>
  <c r="N62" i="1"/>
  <c r="M62" i="1"/>
  <c r="K62" i="1"/>
  <c r="L62" i="1" s="1"/>
  <c r="N60" i="1"/>
  <c r="M60" i="1"/>
  <c r="N59" i="1"/>
  <c r="M59" i="1"/>
  <c r="K59" i="1"/>
  <c r="L59" i="1" s="1"/>
  <c r="N57" i="1"/>
  <c r="M57" i="1"/>
  <c r="K57" i="1"/>
  <c r="L57" i="1" s="1"/>
  <c r="N56" i="1"/>
  <c r="M56" i="1"/>
  <c r="N55" i="1"/>
  <c r="M55" i="1"/>
  <c r="K55" i="1"/>
  <c r="L55" i="1" s="1"/>
  <c r="N51" i="1"/>
  <c r="M51" i="1"/>
  <c r="K51" i="1"/>
  <c r="L51" i="1" s="1"/>
  <c r="N49" i="1"/>
  <c r="M49" i="1"/>
  <c r="K49" i="1"/>
  <c r="L49" i="1" s="1"/>
  <c r="N48" i="1"/>
  <c r="M48" i="1"/>
  <c r="N45" i="1"/>
  <c r="M45" i="1"/>
  <c r="K45" i="1"/>
  <c r="L45" i="1" s="1"/>
  <c r="N44" i="1"/>
  <c r="M44" i="1"/>
  <c r="N43" i="1"/>
  <c r="M43" i="1"/>
  <c r="K43" i="1"/>
  <c r="L43" i="1" s="1"/>
  <c r="N42" i="1"/>
  <c r="M42" i="1"/>
  <c r="K42" i="1"/>
  <c r="L42" i="1" s="1"/>
  <c r="N36" i="1"/>
  <c r="M36" i="1"/>
  <c r="N35" i="1"/>
  <c r="M35" i="1"/>
  <c r="K35" i="1"/>
  <c r="L35" i="1" s="1"/>
  <c r="N34" i="1"/>
  <c r="M34" i="1"/>
  <c r="K34" i="1"/>
  <c r="L34" i="1" s="1"/>
  <c r="N33" i="1"/>
  <c r="M33" i="1"/>
  <c r="K33" i="1"/>
  <c r="L33" i="1" s="1"/>
  <c r="N31" i="1"/>
  <c r="M31" i="1"/>
  <c r="K31" i="1"/>
  <c r="L31" i="1" s="1"/>
  <c r="N29" i="1"/>
  <c r="M29" i="1"/>
  <c r="K29" i="1"/>
  <c r="L29" i="1" s="1"/>
  <c r="N28" i="1"/>
  <c r="M28" i="1"/>
  <c r="N27" i="1"/>
  <c r="M27" i="1"/>
  <c r="K27" i="1"/>
  <c r="L27" i="1" s="1"/>
  <c r="N26" i="1"/>
  <c r="M26" i="1"/>
  <c r="K26" i="1"/>
  <c r="L26" i="1" s="1"/>
  <c r="N22" i="1"/>
  <c r="M22" i="1"/>
  <c r="K22" i="1"/>
  <c r="L22" i="1" s="1"/>
  <c r="N19" i="1"/>
  <c r="M19" i="1"/>
  <c r="K19" i="1"/>
  <c r="L19" i="1" s="1"/>
  <c r="N18" i="1"/>
  <c r="M18" i="1"/>
  <c r="K18" i="1"/>
  <c r="L18" i="1" s="1"/>
  <c r="N17" i="1"/>
  <c r="M17" i="1"/>
  <c r="K17" i="1"/>
  <c r="L17" i="1" s="1"/>
  <c r="N16" i="1"/>
  <c r="M16" i="1"/>
  <c r="N14" i="1"/>
  <c r="M14" i="1"/>
  <c r="K14" i="1"/>
  <c r="L14" i="1" s="1"/>
  <c r="N11" i="1"/>
  <c r="M11" i="1"/>
  <c r="K11" i="1"/>
  <c r="L11" i="1" s="1"/>
  <c r="N10" i="1"/>
  <c r="M10" i="1"/>
  <c r="K10" i="1"/>
  <c r="L10" i="1" s="1"/>
  <c r="N9" i="1"/>
  <c r="M9" i="1"/>
  <c r="K9" i="1"/>
  <c r="L9" i="1" s="1"/>
  <c r="N6" i="1"/>
  <c r="M6" i="1"/>
  <c r="K6" i="1"/>
  <c r="L6" i="1" s="1"/>
  <c r="N4" i="1"/>
  <c r="M4" i="1"/>
  <c r="K4" i="1" l="1"/>
  <c r="L4" i="1" s="1"/>
  <c r="K16" i="1"/>
  <c r="L16" i="1" s="1"/>
  <c r="K28" i="1"/>
  <c r="L28" i="1" s="1"/>
  <c r="K36" i="1"/>
  <c r="L36" i="1" s="1"/>
  <c r="K44" i="1"/>
  <c r="L44" i="1" s="1"/>
  <c r="K48" i="1"/>
  <c r="L48" i="1" s="1"/>
  <c r="K56" i="1"/>
  <c r="L56" i="1" s="1"/>
  <c r="K60" i="1"/>
  <c r="L60" i="1" s="1"/>
  <c r="K68" i="1"/>
  <c r="L68" i="1" s="1"/>
  <c r="K72" i="1"/>
  <c r="L72" i="1" s="1"/>
  <c r="K88" i="1"/>
  <c r="L88" i="1" s="1"/>
  <c r="K100" i="1"/>
  <c r="L100" i="1" s="1"/>
  <c r="K108" i="1"/>
  <c r="L108" i="1" s="1"/>
  <c r="K112" i="1"/>
  <c r="L112" i="1" s="1"/>
  <c r="K126" i="1"/>
  <c r="L126" i="1" s="1"/>
  <c r="K148" i="1"/>
  <c r="L148" i="1" s="1"/>
  <c r="K158" i="1"/>
  <c r="L158" i="1" s="1"/>
  <c r="K123" i="1"/>
  <c r="L123" i="1" s="1"/>
  <c r="K155" i="1"/>
  <c r="L155" i="1" s="1"/>
  <c r="K199" i="1"/>
  <c r="L199" i="1" s="1"/>
  <c r="K215" i="1"/>
  <c r="L215" i="1" s="1"/>
  <c r="K231" i="1"/>
  <c r="L231" i="1" s="1"/>
  <c r="K186" i="1"/>
  <c r="L186" i="1" s="1"/>
  <c r="K267" i="1"/>
  <c r="L267" i="1" s="1"/>
  <c r="K154" i="1"/>
  <c r="L154" i="1" s="1"/>
  <c r="K174" i="1"/>
  <c r="L174" i="1" s="1"/>
  <c r="K182" i="1"/>
  <c r="L182" i="1" s="1"/>
  <c r="K190" i="1"/>
  <c r="L190" i="1" s="1"/>
  <c r="K195" i="1"/>
  <c r="L195" i="1" s="1"/>
  <c r="K251" i="1"/>
  <c r="L251" i="1" s="1"/>
  <c r="K283" i="1"/>
  <c r="L283" i="1" s="1"/>
  <c r="K194" i="1"/>
  <c r="L194" i="1" s="1"/>
  <c r="K202" i="1"/>
  <c r="L202" i="1" s="1"/>
  <c r="K210" i="1"/>
  <c r="L210" i="1" s="1"/>
  <c r="K214" i="1"/>
  <c r="L214" i="1" s="1"/>
  <c r="K230" i="1"/>
  <c r="L230" i="1" s="1"/>
  <c r="K234" i="1"/>
  <c r="L234" i="1" s="1"/>
  <c r="K242" i="1"/>
  <c r="L242" i="1" s="1"/>
  <c r="K250" i="1"/>
  <c r="L250" i="1" s="1"/>
  <c r="K274" i="1"/>
  <c r="L27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  <author>Microsoft Office User</author>
  </authors>
  <commentList>
    <comment ref="A1" authorId="0" shapeId="0" xr:uid="{00000000-0006-0000-0000-000001000000}">
      <text>
        <r>
          <rPr>
            <sz val="9"/>
            <color rgb="FF000000"/>
            <rFont val="Tahoma"/>
            <family val="2"/>
          </rPr>
          <t>Place GEOID identifier, as assigned by U.S. Census Bureau</t>
        </r>
      </text>
    </comment>
    <comment ref="B1" authorId="0" shapeId="0" xr:uid="{00000000-0006-0000-0000-000002000000}">
      <text>
        <r>
          <rPr>
            <sz val="9"/>
            <color rgb="FF000000"/>
            <rFont val="Tahoma"/>
            <family val="2"/>
          </rPr>
          <t>Municipality name</t>
        </r>
      </text>
    </comment>
    <comment ref="C1" authorId="1" shapeId="0" xr:uid="{6C171BB2-1DC4-7C4E-97AA-E569D2653138}">
      <text>
        <r>
          <rPr>
            <sz val="10"/>
            <color rgb="FF000000"/>
            <rFont val="Tahoma"/>
            <family val="2"/>
          </rPr>
          <t>Binary indicator of whether municipality is taxed by Cook County (1) or not (0)</t>
        </r>
      </text>
    </comment>
    <comment ref="D1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2019 population estimate from Census Population Estimates Program (2019 vintage)</t>
        </r>
      </text>
    </comment>
    <comment ref="E1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Median household income in 2018 dollars, from 2014-2018 5-year ACS (reported in CMAP Community Data Snapshots)</t>
        </r>
      </text>
    </comment>
    <comment ref="F1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2019 total retail sales from IL Dept. of Revenue (reported in CMAP Community Data Snapshots)</t>
        </r>
      </text>
    </comment>
    <comment ref="G1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2018 total equalized assessed value from IL Dept. of Revenue (reported in CMAP Community Data Snapshots)</t>
        </r>
      </text>
    </comment>
    <comment ref="H1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Percent of population living in an EDA or disinvested area, calculated from CMAP's 2015 parcel-level population estimates and CMAP's EDA/disinvested layer</t>
        </r>
      </text>
    </comment>
    <comment ref="I1" authorId="1" shapeId="0" xr:uid="{274288BA-283B-EF4D-AA1D-5947518213E8}">
      <text>
        <r>
          <rPr>
            <b/>
            <sz val="10"/>
            <color rgb="FF000000"/>
            <rFont val="Tahoma"/>
            <family val="2"/>
          </rPr>
          <t>INPUT:</t>
        </r>
        <r>
          <rPr>
            <sz val="10"/>
            <color rgb="FF000000"/>
            <rFont val="Tahoma"/>
            <family val="2"/>
          </rPr>
          <t xml:space="preserve"> Total COVID-19 deaths by place of residence as of 6/21/2020, per Cook County Medical Examiner</t>
        </r>
      </text>
    </comment>
    <comment ref="J1" authorId="0" shapeId="0" xr:uid="{00000000-0006-0000-0000-000009000000}">
      <text>
        <r>
          <rPr>
            <b/>
            <sz val="9"/>
            <color rgb="FF000000"/>
            <rFont val="Tahoma"/>
            <family val="2"/>
          </rPr>
          <t>DERIVED:</t>
        </r>
        <r>
          <rPr>
            <sz val="9"/>
            <color rgb="FF000000"/>
            <rFont val="Tahoma"/>
            <family val="2"/>
          </rPr>
          <t xml:space="preserve"> Total tax base (i.e. RET_SALES + TOT_EAV)</t>
        </r>
      </text>
    </comment>
    <comment ref="K1" authorId="0" shapeId="0" xr:uid="{00000000-0006-0000-0000-00000A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Tax base per capita (i.e. TAX_BASE / POP)</t>
        </r>
      </text>
    </comment>
    <comment ref="L1" authorId="0" shapeId="0" xr:uid="{00000000-0006-0000-0000-00000C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tax base per capita (i.e. LN(TAX_BASE_PER_CAP))</t>
        </r>
      </text>
    </comment>
    <comment ref="M1" authorId="0" shapeId="0" xr:uid="{00000000-0006-0000-0000-00000D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population (i.e. LN(POP))</t>
        </r>
      </text>
    </comment>
    <comment ref="N1" authorId="0" shapeId="0" xr:uid="{00000000-0006-0000-0000-00000E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median household income (i.e. LN(MED_HH_INC))</t>
        </r>
      </text>
    </comment>
    <comment ref="O1" authorId="1" shapeId="0" xr:uid="{A71A6175-D0CD-2740-A758-C1D35024C796}">
      <text>
        <r>
          <rPr>
            <b/>
            <sz val="10"/>
            <color rgb="FF000000"/>
            <rFont val="Tahoma"/>
            <family val="2"/>
          </rPr>
          <t>DERIVED:</t>
        </r>
        <r>
          <rPr>
            <sz val="10"/>
            <color rgb="FF000000"/>
            <rFont val="Tahoma"/>
            <family val="2"/>
          </rPr>
          <t xml:space="preserve"> COVID-19 deaths per 100,000 population (i.e. COVID_DEATHS / POP * 100000)</t>
        </r>
      </text>
    </comment>
    <comment ref="P1" authorId="1" shapeId="0" xr:uid="{B1AE04A2-11B8-134B-B6B9-B53A4A01200D}">
      <text>
        <r>
          <rPr>
            <b/>
            <sz val="10"/>
            <color rgb="FF000000"/>
            <rFont val="Tahoma"/>
            <family val="2"/>
          </rPr>
          <t>DERIVED:</t>
        </r>
        <r>
          <rPr>
            <sz val="10"/>
            <color rgb="FF000000"/>
            <rFont val="Tahoma"/>
            <family val="2"/>
          </rPr>
          <t xml:space="preserve"> Natural log of COVID-19 death rate (i.e. LN(COVID_DEATH_RATE+1), where the +1 ensures that a death rate of 0 yields 0 instead of a number error)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</authors>
  <commentList>
    <comment ref="A1" authorId="0" shapeId="0" xr:uid="{00000000-0006-0000-0200-000001000000}">
      <text>
        <r>
          <rPr>
            <sz val="9"/>
            <color rgb="FF000000"/>
            <rFont val="Tahoma"/>
            <family val="2"/>
          </rPr>
          <t>Names of columns from FACTORS sheet to be included in cohort calculations. Duplicate names will be highlighted in yellow.</t>
        </r>
      </text>
    </comment>
    <comment ref="B1" authorId="0" shapeId="0" xr:uid="{00000000-0006-0000-0200-000002000000}">
      <text>
        <r>
          <rPr>
            <sz val="9"/>
            <color rgb="FF000000"/>
            <rFont val="Tahoma"/>
            <family val="2"/>
          </rPr>
          <t>Relative weight to assign to corresponding factor. Magnitude of number represents influence in cohort determination. Use negative weights for factors where lowest values represent least need.</t>
        </r>
      </text>
    </comment>
  </commentList>
</comments>
</file>

<file path=xl/sharedStrings.xml><?xml version="1.0" encoding="utf-8"?>
<sst xmlns="http://schemas.openxmlformats.org/spreadsheetml/2006/main" count="303" uniqueCount="302">
  <si>
    <t>GEOID</t>
  </si>
  <si>
    <t>MUNI</t>
  </si>
  <si>
    <t>POP</t>
  </si>
  <si>
    <t>MED_HH_INC</t>
  </si>
  <si>
    <t>RET_SALES</t>
  </si>
  <si>
    <t>TOT_EAV</t>
  </si>
  <si>
    <t>PCT_EDA_POP</t>
  </si>
  <si>
    <t>TAX_BASE</t>
  </si>
  <si>
    <t>TAX_BASE_PER_CAP</t>
  </si>
  <si>
    <t>ln_POP</t>
  </si>
  <si>
    <t>ln_TAX_BASE_PER_CAP</t>
  </si>
  <si>
    <t>Addison</t>
  </si>
  <si>
    <t>Algonquin</t>
  </si>
  <si>
    <t>Alsip</t>
  </si>
  <si>
    <t>Antioch</t>
  </si>
  <si>
    <t>Arlington Heights</t>
  </si>
  <si>
    <t>Aurora</t>
  </si>
  <si>
    <t>Bannockburn</t>
  </si>
  <si>
    <t>Barrington</t>
  </si>
  <si>
    <t>Barrington Hills</t>
  </si>
  <si>
    <t>Bartlett</t>
  </si>
  <si>
    <t>Batavia</t>
  </si>
  <si>
    <t>Beach Park</t>
  </si>
  <si>
    <t>Bedford Park</t>
  </si>
  <si>
    <t>Beecher</t>
  </si>
  <si>
    <t>Bellwood</t>
  </si>
  <si>
    <t>Bensenville</t>
  </si>
  <si>
    <t>Berkeley</t>
  </si>
  <si>
    <t>Berwyn</t>
  </si>
  <si>
    <t>Big Rock</t>
  </si>
  <si>
    <t>Bloomingdale</t>
  </si>
  <si>
    <t>Blue Island</t>
  </si>
  <si>
    <t>Bolingbrook</t>
  </si>
  <si>
    <t>Braceville</t>
  </si>
  <si>
    <t>Braidwood</t>
  </si>
  <si>
    <t>Bridgeview</t>
  </si>
  <si>
    <t>Broadview</t>
  </si>
  <si>
    <t>Brookfield</t>
  </si>
  <si>
    <t>Buffalo Grove</t>
  </si>
  <si>
    <t>Bull Valley</t>
  </si>
  <si>
    <t>Burbank</t>
  </si>
  <si>
    <t>Burlington</t>
  </si>
  <si>
    <t>Burnham</t>
  </si>
  <si>
    <t>Burr Ridge</t>
  </si>
  <si>
    <t>Calumet City</t>
  </si>
  <si>
    <t>Calumet Park</t>
  </si>
  <si>
    <t>Campton Hills</t>
  </si>
  <si>
    <t>Carol Stream</t>
  </si>
  <si>
    <t>Carpentersville</t>
  </si>
  <si>
    <t>Cary</t>
  </si>
  <si>
    <t>Channahon</t>
  </si>
  <si>
    <t>Chicago</t>
  </si>
  <si>
    <t>Chicago Heights</t>
  </si>
  <si>
    <t>Chicago Ridge</t>
  </si>
  <si>
    <t>Cicero</t>
  </si>
  <si>
    <t>Clarendon Hills</t>
  </si>
  <si>
    <t>Coal City</t>
  </si>
  <si>
    <t>Country Club Hills</t>
  </si>
  <si>
    <t>Countryside</t>
  </si>
  <si>
    <t>Crest Hill</t>
  </si>
  <si>
    <t>Crestwood</t>
  </si>
  <si>
    <t>Crete</t>
  </si>
  <si>
    <t>Crystal Lake</t>
  </si>
  <si>
    <t>Darien</t>
  </si>
  <si>
    <t>Deer Park</t>
  </si>
  <si>
    <t>Deerfield</t>
  </si>
  <si>
    <t>Des Plaines</t>
  </si>
  <si>
    <t>Diamond</t>
  </si>
  <si>
    <t>Dixmoor</t>
  </si>
  <si>
    <t>Dolton</t>
  </si>
  <si>
    <t>Downers Grove</t>
  </si>
  <si>
    <t>East Dundee</t>
  </si>
  <si>
    <t>East Hazel Crest</t>
  </si>
  <si>
    <t>Elburn</t>
  </si>
  <si>
    <t>Elgin</t>
  </si>
  <si>
    <t>Elk Grove Village</t>
  </si>
  <si>
    <t>Elmhurst</t>
  </si>
  <si>
    <t>Elmwood Park</t>
  </si>
  <si>
    <t>Elwood</t>
  </si>
  <si>
    <t>Evanston</t>
  </si>
  <si>
    <t>Evergreen Park</t>
  </si>
  <si>
    <t>Flossmoor</t>
  </si>
  <si>
    <t>Ford Heights</t>
  </si>
  <si>
    <t>Forest Park</t>
  </si>
  <si>
    <t>Forest View</t>
  </si>
  <si>
    <t>Fox Lake</t>
  </si>
  <si>
    <t>Fox River Grove</t>
  </si>
  <si>
    <t>Frankfort</t>
  </si>
  <si>
    <t>Franklin Park</t>
  </si>
  <si>
    <t>Geneva</t>
  </si>
  <si>
    <t>Gilberts</t>
  </si>
  <si>
    <t>Glen Ellyn</t>
  </si>
  <si>
    <t>Glencoe</t>
  </si>
  <si>
    <t>Glendale Heights</t>
  </si>
  <si>
    <t>Glenview</t>
  </si>
  <si>
    <t>Glenwood</t>
  </si>
  <si>
    <t>Godley</t>
  </si>
  <si>
    <t>Golf</t>
  </si>
  <si>
    <t>Grayslake</t>
  </si>
  <si>
    <t>Green Oaks</t>
  </si>
  <si>
    <t>Greenwood</t>
  </si>
  <si>
    <t>Gurnee</t>
  </si>
  <si>
    <t>Hainesville</t>
  </si>
  <si>
    <t>Hampshire</t>
  </si>
  <si>
    <t>Hanover Park</t>
  </si>
  <si>
    <t>Harvard</t>
  </si>
  <si>
    <t>Harvey</t>
  </si>
  <si>
    <t>Harwood Heights</t>
  </si>
  <si>
    <t>Hawthorn Woods</t>
  </si>
  <si>
    <t>Hazel Crest</t>
  </si>
  <si>
    <t>Hebron</t>
  </si>
  <si>
    <t>Hickory Hills</t>
  </si>
  <si>
    <t>Highland Park</t>
  </si>
  <si>
    <t>Highwood</t>
  </si>
  <si>
    <t>Hillside</t>
  </si>
  <si>
    <t>Hinsdale</t>
  </si>
  <si>
    <t>Hodgkins</t>
  </si>
  <si>
    <t>Hoffman Estates</t>
  </si>
  <si>
    <t>Holiday Hills</t>
  </si>
  <si>
    <t>Homer Glen</t>
  </si>
  <si>
    <t>Hometown</t>
  </si>
  <si>
    <t>Homewood</t>
  </si>
  <si>
    <t>Huntley</t>
  </si>
  <si>
    <t>Indian Creek</t>
  </si>
  <si>
    <t>Indian Head Park</t>
  </si>
  <si>
    <t>Inverness</t>
  </si>
  <si>
    <t>Island Lake</t>
  </si>
  <si>
    <t>Itasca</t>
  </si>
  <si>
    <t>Johnsburg</t>
  </si>
  <si>
    <t>Joliet</t>
  </si>
  <si>
    <t>Justice</t>
  </si>
  <si>
    <t>Kaneville</t>
  </si>
  <si>
    <t>Kenilworth</t>
  </si>
  <si>
    <t>Kildeer</t>
  </si>
  <si>
    <t>La Grange</t>
  </si>
  <si>
    <t>La Grange Park</t>
  </si>
  <si>
    <t>Lake Barrington</t>
  </si>
  <si>
    <t>Lake Bluff</t>
  </si>
  <si>
    <t>Lake Forest</t>
  </si>
  <si>
    <t>Lake in the Hills</t>
  </si>
  <si>
    <t>Lake Villa</t>
  </si>
  <si>
    <t>Lake Zurich</t>
  </si>
  <si>
    <t>Lakemoor</t>
  </si>
  <si>
    <t>Lakewood</t>
  </si>
  <si>
    <t>Lansing</t>
  </si>
  <si>
    <t>Lemont</t>
  </si>
  <si>
    <t>Libertyville</t>
  </si>
  <si>
    <t>Lily Lake</t>
  </si>
  <si>
    <t>Lincolnshire</t>
  </si>
  <si>
    <t>Lincolnwood</t>
  </si>
  <si>
    <t>Lindenhurst</t>
  </si>
  <si>
    <t>Lisbon</t>
  </si>
  <si>
    <t>Lisle</t>
  </si>
  <si>
    <t>Lockport</t>
  </si>
  <si>
    <t>Lombard</t>
  </si>
  <si>
    <t>Long Grove</t>
  </si>
  <si>
    <t>Lynwood</t>
  </si>
  <si>
    <t>Lyons</t>
  </si>
  <si>
    <t>Manhattan</t>
  </si>
  <si>
    <t>Maple Park</t>
  </si>
  <si>
    <t>Marengo</t>
  </si>
  <si>
    <t>Markham</t>
  </si>
  <si>
    <t>Matteson</t>
  </si>
  <si>
    <t>Maywood</t>
  </si>
  <si>
    <t>McCook</t>
  </si>
  <si>
    <t>McCullom Lake</t>
  </si>
  <si>
    <t>McHenry</t>
  </si>
  <si>
    <t>Melrose Park</t>
  </si>
  <si>
    <t>Merrionette Park</t>
  </si>
  <si>
    <t>Mettawa</t>
  </si>
  <si>
    <t>Midlothian</t>
  </si>
  <si>
    <t>Millbrook</t>
  </si>
  <si>
    <t>Millington</t>
  </si>
  <si>
    <t>Minooka</t>
  </si>
  <si>
    <t>Mokena</t>
  </si>
  <si>
    <t>Monee</t>
  </si>
  <si>
    <t>Montgomery</t>
  </si>
  <si>
    <t>Morton Grove</t>
  </si>
  <si>
    <t>Mount Prospect</t>
  </si>
  <si>
    <t>Mundelein</t>
  </si>
  <si>
    <t>Naperville</t>
  </si>
  <si>
    <t>New Lenox</t>
  </si>
  <si>
    <t>Newark</t>
  </si>
  <si>
    <t>Niles</t>
  </si>
  <si>
    <t>Norridge</t>
  </si>
  <si>
    <t>North Aurora</t>
  </si>
  <si>
    <t>North Barrington</t>
  </si>
  <si>
    <t>North Chicago</t>
  </si>
  <si>
    <t>North Riverside</t>
  </si>
  <si>
    <t>Northbrook</t>
  </si>
  <si>
    <t>Northfield</t>
  </si>
  <si>
    <t>Northlake</t>
  </si>
  <si>
    <t>Oak Brook</t>
  </si>
  <si>
    <t>Oak Forest</t>
  </si>
  <si>
    <t>Oak Lawn</t>
  </si>
  <si>
    <t>Oak Park</t>
  </si>
  <si>
    <t>Oakbrook Terrace</t>
  </si>
  <si>
    <t>Oakwood Hills</t>
  </si>
  <si>
    <t>Old Mill Creek</t>
  </si>
  <si>
    <t>Olympia Fields</t>
  </si>
  <si>
    <t>Orland Hills</t>
  </si>
  <si>
    <t>Orland Park</t>
  </si>
  <si>
    <t>Oswego</t>
  </si>
  <si>
    <t>Palatine</t>
  </si>
  <si>
    <t>Palos Heights</t>
  </si>
  <si>
    <t>Palos Hills</t>
  </si>
  <si>
    <t>Palos Park</t>
  </si>
  <si>
    <t>Park City</t>
  </si>
  <si>
    <t>Park Forest</t>
  </si>
  <si>
    <t>Park Ridge</t>
  </si>
  <si>
    <t>Peotone</t>
  </si>
  <si>
    <t>Phoenix</t>
  </si>
  <si>
    <t>Pingree Grove</t>
  </si>
  <si>
    <t>Plainfield</t>
  </si>
  <si>
    <t>Plano</t>
  </si>
  <si>
    <t>Plattville</t>
  </si>
  <si>
    <t>Port Barrington</t>
  </si>
  <si>
    <t>Posen</t>
  </si>
  <si>
    <t>Prairie Grove</t>
  </si>
  <si>
    <t>Prospect Heights</t>
  </si>
  <si>
    <t>Richmond</t>
  </si>
  <si>
    <t>Richton Park</t>
  </si>
  <si>
    <t>Ringwood</t>
  </si>
  <si>
    <t>River Forest</t>
  </si>
  <si>
    <t>River Grove</t>
  </si>
  <si>
    <t>Riverdale</t>
  </si>
  <si>
    <t>Riverside</t>
  </si>
  <si>
    <t>Riverwoods</t>
  </si>
  <si>
    <t>Robbins</t>
  </si>
  <si>
    <t>Rockdale</t>
  </si>
  <si>
    <t>Rolling Meadows</t>
  </si>
  <si>
    <t>Romeoville</t>
  </si>
  <si>
    <t>Roselle</t>
  </si>
  <si>
    <t>Rosemont</t>
  </si>
  <si>
    <t>Round Lake</t>
  </si>
  <si>
    <t>Round Lake Beach</t>
  </si>
  <si>
    <t>Round Lake Heights</t>
  </si>
  <si>
    <t>Round Lake Park</t>
  </si>
  <si>
    <t>Sandwich</t>
  </si>
  <si>
    <t>Sauk Village</t>
  </si>
  <si>
    <t>Schaumburg</t>
  </si>
  <si>
    <t>Schiller Park</t>
  </si>
  <si>
    <t>Shorewood</t>
  </si>
  <si>
    <t>Skokie</t>
  </si>
  <si>
    <t>Sleepy Hollow</t>
  </si>
  <si>
    <t>South Barrington</t>
  </si>
  <si>
    <t>South Chicago Heights</t>
  </si>
  <si>
    <t>South Elgin</t>
  </si>
  <si>
    <t>South Holland</t>
  </si>
  <si>
    <t>Spring Grove</t>
  </si>
  <si>
    <t>St. Charles</t>
  </si>
  <si>
    <t>Steger</t>
  </si>
  <si>
    <t>Stickney</t>
  </si>
  <si>
    <t>Stone Park</t>
  </si>
  <si>
    <t>Streamwood</t>
  </si>
  <si>
    <t>Sugar Grove</t>
  </si>
  <si>
    <t>Summit</t>
  </si>
  <si>
    <t>Symerton</t>
  </si>
  <si>
    <t>Third Lake</t>
  </si>
  <si>
    <t>Thornton</t>
  </si>
  <si>
    <t>Tinley Park</t>
  </si>
  <si>
    <t>Tower Lakes</t>
  </si>
  <si>
    <t>Trout Valley</t>
  </si>
  <si>
    <t>Union</t>
  </si>
  <si>
    <t>University Park</t>
  </si>
  <si>
    <t>Vernon Hills</t>
  </si>
  <si>
    <t>Villa Park</t>
  </si>
  <si>
    <t>Virgil</t>
  </si>
  <si>
    <t>Volo</t>
  </si>
  <si>
    <t>Wadsworth</t>
  </si>
  <si>
    <t>Warrenville</t>
  </si>
  <si>
    <t>Wauconda</t>
  </si>
  <si>
    <t>Waukegan</t>
  </si>
  <si>
    <t>Wayne</t>
  </si>
  <si>
    <t>West Chicago</t>
  </si>
  <si>
    <t>West Dundee</t>
  </si>
  <si>
    <t>Westchester</t>
  </si>
  <si>
    <t>Western Springs</t>
  </si>
  <si>
    <t>Westmont</t>
  </si>
  <si>
    <t>Wheaton</t>
  </si>
  <si>
    <t>Wheeling</t>
  </si>
  <si>
    <t>Willow Springs</t>
  </si>
  <si>
    <t>Willowbrook</t>
  </si>
  <si>
    <t>Wilmette</t>
  </si>
  <si>
    <t>Wilmington</t>
  </si>
  <si>
    <t>Winfield</t>
  </si>
  <si>
    <t>Winnetka</t>
  </si>
  <si>
    <t>Winthrop Harbor</t>
  </si>
  <si>
    <t>Wonder Lake</t>
  </si>
  <si>
    <t>Wood Dale</t>
  </si>
  <si>
    <t>Woodridge</t>
  </si>
  <si>
    <t>Woodstock</t>
  </si>
  <si>
    <t>Worth</t>
  </si>
  <si>
    <t>Yorkville</t>
  </si>
  <si>
    <t>Zion</t>
  </si>
  <si>
    <t>WEIGHT</t>
  </si>
  <si>
    <t>FACTOR_NAME</t>
  </si>
  <si>
    <t>ln_MED_HH_INC</t>
  </si>
  <si>
    <t>IN_COOK</t>
  </si>
  <si>
    <t>COVID_DEATHS</t>
  </si>
  <si>
    <t>COVID_DEATH_RATE</t>
  </si>
  <si>
    <t>ln_COVID_DEATH_RATE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</si>
</sst>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2" fontId="0" fillId="0" borderId="0" xfId="0" applyNumberFormat="1"/>
    <xf numFmtId="2" fontId="16" fillId="0" borderId="0" xfId="0" applyNumberFormat="1" applyFont="1"/>
    <xf numFmtId="2" fontId="18" fillId="0" borderId="0" xfId="0" applyNumberFormat="1" applyFont="1"/>
    <xf numFmtId="0" fontId="18" fillId="0" borderId="10" xfId="0" applyFont="1" applyBorder="1"/>
    <xf numFmtId="0" fontId="16" fillId="0" borderId="11" xfId="0" applyFont="1" applyBorder="1"/>
    <xf numFmtId="0" fontId="19" fillId="0" borderId="12" xfId="0" applyFont="1" applyBorder="1"/>
    <xf numFmtId="2" fontId="19" fillId="0" borderId="11" xfId="0" applyNumberFormat="1" applyFont="1" applyBorder="1"/>
    <xf numFmtId="165" fontId="19" fillId="0" borderId="11" xfId="0" applyNumberFormat="1" applyFont="1" applyBorder="1"/>
    <xf numFmtId="165" fontId="18" fillId="0" borderId="0" xfId="0" applyNumberFormat="1" applyFont="1"/>
    <xf numFmtId="0" fontId="20" fillId="0" borderId="12" xfId="0" applyFont="1" applyBorder="1"/>
    <xf numFmtId="0" fontId="20" fillId="0" borderId="11" xfId="0" applyFont="1" applyBorder="1"/>
    <xf numFmtId="164" fontId="20" fillId="0" borderId="11" xfId="0" applyNumberFormat="1" applyFont="1" applyBorder="1"/>
    <xf numFmtId="164" fontId="21" fillId="0" borderId="0" xfId="0" applyNumberFormat="1" applyFont="1"/>
    <xf numFmtId="0" fontId="21" fillId="0" borderId="10" xfId="0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800000"/>
      </font>
      <fill>
        <patternFill>
          <bgColor rgb="FFFF7C8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8000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5"/>
  <sheetViews>
    <sheetView workbookViewId="0"/>
  </sheetViews>
  <sheetFormatPr baseColWidth="10" defaultColWidth="8.83203125" defaultRowHeight="15" x14ac:dyDescent="0.2"/>
  <cols>
    <col min="1" max="1" width="8" bestFit="1" customWidth="1"/>
    <col min="2" max="2" width="20.83203125" bestFit="1" customWidth="1"/>
    <col min="4" max="4" width="8.1640625" style="15" bestFit="1" customWidth="1"/>
    <col min="5" max="5" width="11.5" style="16" bestFit="1" customWidth="1"/>
    <col min="6" max="7" width="12.1640625" style="16" bestFit="1" customWidth="1"/>
    <col min="8" max="8" width="12" style="14" bestFit="1" customWidth="1"/>
    <col min="9" max="9" width="13" bestFit="1" customWidth="1"/>
    <col min="10" max="10" width="12.1640625" style="5" bestFit="1" customWidth="1"/>
    <col min="11" max="11" width="16.6640625" style="4" bestFit="1" customWidth="1"/>
    <col min="12" max="12" width="19" style="10" bestFit="1" customWidth="1"/>
    <col min="13" max="13" width="8.6640625" style="10" bestFit="1" customWidth="1"/>
    <col min="14" max="14" width="13.83203125" style="10" bestFit="1" customWidth="1"/>
    <col min="15" max="15" width="17" style="10" bestFit="1" customWidth="1"/>
    <col min="16" max="16" width="19.33203125" style="10" bestFit="1" customWidth="1"/>
  </cols>
  <sheetData>
    <row r="1" spans="1:16" s="6" customFormat="1" x14ac:dyDescent="0.2">
      <c r="A1" s="6" t="s">
        <v>0</v>
      </c>
      <c r="B1" s="6" t="s">
        <v>1</v>
      </c>
      <c r="C1" s="6" t="s">
        <v>298</v>
      </c>
      <c r="D1" s="11" t="s">
        <v>2</v>
      </c>
      <c r="E1" s="12" t="s">
        <v>3</v>
      </c>
      <c r="F1" s="12" t="s">
        <v>4</v>
      </c>
      <c r="G1" s="12" t="s">
        <v>5</v>
      </c>
      <c r="H1" s="13" t="s">
        <v>6</v>
      </c>
      <c r="I1" s="6" t="s">
        <v>299</v>
      </c>
      <c r="J1" s="7" t="s">
        <v>7</v>
      </c>
      <c r="K1" s="8" t="s">
        <v>8</v>
      </c>
      <c r="L1" s="9" t="s">
        <v>10</v>
      </c>
      <c r="M1" s="9" t="s">
        <v>9</v>
      </c>
      <c r="N1" s="9" t="s">
        <v>297</v>
      </c>
      <c r="O1" s="9" t="s">
        <v>300</v>
      </c>
      <c r="P1" s="9" t="s">
        <v>301</v>
      </c>
    </row>
    <row r="2" spans="1:16" x14ac:dyDescent="0.2">
      <c r="A2">
        <v>1700243</v>
      </c>
      <c r="B2" t="s">
        <v>11</v>
      </c>
      <c r="C2">
        <v>0</v>
      </c>
      <c r="D2" s="15">
        <v>36482</v>
      </c>
      <c r="E2" s="16">
        <v>64377</v>
      </c>
      <c r="F2" s="16">
        <v>1114937625</v>
      </c>
      <c r="G2" s="16">
        <v>1193812106</v>
      </c>
      <c r="H2" s="14">
        <v>0.57489999999999997</v>
      </c>
      <c r="I2">
        <v>5</v>
      </c>
      <c r="J2" s="5">
        <f t="shared" ref="J2:J65" si="0">F2+G2</f>
        <v>2308749731</v>
      </c>
      <c r="K2" s="4">
        <f t="shared" ref="K2:K65" si="1">J2/D2</f>
        <v>63284.626144399976</v>
      </c>
      <c r="L2" s="10">
        <f t="shared" ref="L2:L65" si="2">LN(K2)</f>
        <v>11.055397705717592</v>
      </c>
      <c r="M2" s="10">
        <f t="shared" ref="M2:M65" si="3">LN(D2)</f>
        <v>10.504574267246859</v>
      </c>
      <c r="N2" s="10">
        <f t="shared" ref="N2:N65" si="4">LN(E2)</f>
        <v>11.072511705444603</v>
      </c>
      <c r="O2" s="10">
        <f t="shared" ref="O2:O65" si="5">I2/D2*100000</f>
        <v>13.705388958938654</v>
      </c>
      <c r="P2" s="10">
        <f t="shared" ref="P2:P65" si="6">LN(O2+1)</f>
        <v>2.6882140224510183</v>
      </c>
    </row>
    <row r="3" spans="1:16" x14ac:dyDescent="0.2">
      <c r="A3">
        <v>1700685</v>
      </c>
      <c r="B3" t="s">
        <v>12</v>
      </c>
      <c r="C3">
        <v>0</v>
      </c>
      <c r="D3" s="15">
        <v>30897</v>
      </c>
      <c r="E3" s="16">
        <v>104532</v>
      </c>
      <c r="F3" s="16">
        <v>758769085</v>
      </c>
      <c r="G3" s="16">
        <v>951587593</v>
      </c>
      <c r="H3" s="14">
        <v>5.1400000000000001E-2</v>
      </c>
      <c r="I3">
        <v>1</v>
      </c>
      <c r="J3" s="5">
        <f t="shared" si="0"/>
        <v>1710356678</v>
      </c>
      <c r="K3" s="4">
        <f t="shared" si="1"/>
        <v>55356.723241738677</v>
      </c>
      <c r="L3" s="10">
        <f t="shared" si="2"/>
        <v>10.92155339854226</v>
      </c>
      <c r="M3" s="10">
        <f t="shared" si="3"/>
        <v>10.338414370793911</v>
      </c>
      <c r="N3" s="10">
        <f t="shared" si="4"/>
        <v>11.557248523606892</v>
      </c>
      <c r="O3" s="10">
        <f t="shared" si="5"/>
        <v>3.2365601838366183</v>
      </c>
      <c r="P3" s="10">
        <f t="shared" si="6"/>
        <v>1.4437516625832401</v>
      </c>
    </row>
    <row r="4" spans="1:16" x14ac:dyDescent="0.2">
      <c r="A4">
        <v>1701010</v>
      </c>
      <c r="B4" t="s">
        <v>13</v>
      </c>
      <c r="C4">
        <v>1</v>
      </c>
      <c r="D4" s="15">
        <v>18709</v>
      </c>
      <c r="E4" s="16">
        <v>58566</v>
      </c>
      <c r="F4" s="16">
        <v>376517966</v>
      </c>
      <c r="G4" s="16">
        <v>563629340</v>
      </c>
      <c r="H4" s="14">
        <v>2.18E-2</v>
      </c>
      <c r="I4">
        <v>4</v>
      </c>
      <c r="J4" s="5">
        <f t="shared" si="0"/>
        <v>940147306</v>
      </c>
      <c r="K4" s="4">
        <f t="shared" si="1"/>
        <v>50251.071997434388</v>
      </c>
      <c r="L4" s="10">
        <f t="shared" si="2"/>
        <v>10.824787158976047</v>
      </c>
      <c r="M4" s="10">
        <f t="shared" si="3"/>
        <v>9.8367599704854189</v>
      </c>
      <c r="N4" s="10">
        <f t="shared" si="4"/>
        <v>10.97790960240302</v>
      </c>
      <c r="O4" s="10">
        <f t="shared" si="5"/>
        <v>21.380084451333584</v>
      </c>
      <c r="P4" s="10">
        <f t="shared" si="6"/>
        <v>3.1081714763946926</v>
      </c>
    </row>
    <row r="5" spans="1:16" x14ac:dyDescent="0.2">
      <c r="A5">
        <v>1701595</v>
      </c>
      <c r="B5" t="s">
        <v>14</v>
      </c>
      <c r="C5">
        <v>0</v>
      </c>
      <c r="D5" s="15">
        <v>14175</v>
      </c>
      <c r="E5" s="16">
        <v>87604</v>
      </c>
      <c r="F5" s="16">
        <v>403651663</v>
      </c>
      <c r="G5" s="16">
        <v>338137297</v>
      </c>
      <c r="H5" s="14">
        <v>0</v>
      </c>
      <c r="I5">
        <v>0</v>
      </c>
      <c r="J5" s="5">
        <f t="shared" si="0"/>
        <v>741788960</v>
      </c>
      <c r="K5" s="4">
        <f t="shared" si="1"/>
        <v>52330.79082892416</v>
      </c>
      <c r="L5" s="10">
        <f t="shared" si="2"/>
        <v>10.865340211595349</v>
      </c>
      <c r="M5" s="10">
        <f t="shared" si="3"/>
        <v>9.5592351285959527</v>
      </c>
      <c r="N5" s="10">
        <f t="shared" si="4"/>
        <v>11.380581937982457</v>
      </c>
      <c r="O5" s="10">
        <f t="shared" si="5"/>
        <v>0</v>
      </c>
      <c r="P5" s="10">
        <f t="shared" si="6"/>
        <v>0</v>
      </c>
    </row>
    <row r="6" spans="1:16" x14ac:dyDescent="0.2">
      <c r="A6">
        <v>1702154</v>
      </c>
      <c r="B6" t="s">
        <v>15</v>
      </c>
      <c r="C6">
        <v>1</v>
      </c>
      <c r="D6" s="15">
        <v>74760</v>
      </c>
      <c r="E6" s="16">
        <v>90835</v>
      </c>
      <c r="F6" s="16">
        <v>1284136596</v>
      </c>
      <c r="G6" s="16">
        <v>2918962263</v>
      </c>
      <c r="H6" s="14">
        <v>0.17219999999999999</v>
      </c>
      <c r="I6">
        <v>31</v>
      </c>
      <c r="J6" s="5">
        <f t="shared" si="0"/>
        <v>4203098859</v>
      </c>
      <c r="K6" s="4">
        <f t="shared" si="1"/>
        <v>56221.226043338684</v>
      </c>
      <c r="L6" s="10">
        <f t="shared" si="2"/>
        <v>10.937049652179665</v>
      </c>
      <c r="M6" s="10">
        <f t="shared" si="3"/>
        <v>11.2220382615695</v>
      </c>
      <c r="N6" s="10">
        <f t="shared" si="4"/>
        <v>11.416799952872845</v>
      </c>
      <c r="O6" s="10">
        <f t="shared" si="5"/>
        <v>41.466024612092028</v>
      </c>
      <c r="P6" s="10">
        <f t="shared" si="6"/>
        <v>3.7487043353311393</v>
      </c>
    </row>
    <row r="7" spans="1:16" x14ac:dyDescent="0.2">
      <c r="A7">
        <v>1703012</v>
      </c>
      <c r="B7" t="s">
        <v>16</v>
      </c>
      <c r="C7">
        <v>0</v>
      </c>
      <c r="D7" s="15">
        <v>197757</v>
      </c>
      <c r="E7" s="16">
        <v>69730</v>
      </c>
      <c r="F7" s="16">
        <v>2347727571</v>
      </c>
      <c r="G7" s="16">
        <v>3928150165</v>
      </c>
      <c r="H7" s="14">
        <v>0.67459999999999998</v>
      </c>
      <c r="I7">
        <v>3</v>
      </c>
      <c r="J7" s="5">
        <f t="shared" si="0"/>
        <v>6275877736</v>
      </c>
      <c r="K7" s="4">
        <f t="shared" si="1"/>
        <v>31735.300070288282</v>
      </c>
      <c r="L7" s="10">
        <f t="shared" si="2"/>
        <v>10.365184907195735</v>
      </c>
      <c r="M7" s="10">
        <f t="shared" si="3"/>
        <v>12.194794283233486</v>
      </c>
      <c r="N7" s="10">
        <f t="shared" si="4"/>
        <v>11.152385920215057</v>
      </c>
      <c r="O7" s="10">
        <f t="shared" si="5"/>
        <v>1.517013304206678</v>
      </c>
      <c r="P7" s="10">
        <f t="shared" si="6"/>
        <v>0.923073001878851</v>
      </c>
    </row>
    <row r="8" spans="1:16" x14ac:dyDescent="0.2">
      <c r="A8">
        <v>1703610</v>
      </c>
      <c r="B8" t="s">
        <v>17</v>
      </c>
      <c r="C8">
        <v>0</v>
      </c>
      <c r="D8" s="15">
        <v>1506</v>
      </c>
      <c r="E8" s="16">
        <v>126875</v>
      </c>
      <c r="F8" s="16">
        <v>140845312</v>
      </c>
      <c r="G8" s="16">
        <v>163901570</v>
      </c>
      <c r="H8" s="14">
        <v>0</v>
      </c>
      <c r="I8">
        <v>0</v>
      </c>
      <c r="J8" s="5">
        <f t="shared" si="0"/>
        <v>304746882</v>
      </c>
      <c r="K8" s="4">
        <f t="shared" si="1"/>
        <v>202355.1673306773</v>
      </c>
      <c r="L8" s="10">
        <f t="shared" si="2"/>
        <v>12.217779686576314</v>
      </c>
      <c r="M8" s="10">
        <f t="shared" si="3"/>
        <v>7.3172124083598389</v>
      </c>
      <c r="N8" s="10">
        <f t="shared" si="4"/>
        <v>11.750957628778188</v>
      </c>
      <c r="O8" s="10">
        <f t="shared" si="5"/>
        <v>0</v>
      </c>
      <c r="P8" s="10">
        <f t="shared" si="6"/>
        <v>0</v>
      </c>
    </row>
    <row r="9" spans="1:16" x14ac:dyDescent="0.2">
      <c r="A9">
        <v>1703844</v>
      </c>
      <c r="B9" t="s">
        <v>18</v>
      </c>
      <c r="C9">
        <v>1</v>
      </c>
      <c r="D9" s="15">
        <v>10217</v>
      </c>
      <c r="E9" s="16">
        <v>115833</v>
      </c>
      <c r="F9" s="16">
        <v>620810385</v>
      </c>
      <c r="G9" s="16">
        <v>629423800</v>
      </c>
      <c r="H9" s="14">
        <v>0</v>
      </c>
      <c r="I9">
        <v>3</v>
      </c>
      <c r="J9" s="5">
        <f t="shared" si="0"/>
        <v>1250234185</v>
      </c>
      <c r="K9" s="4">
        <f t="shared" si="1"/>
        <v>122368.03220123323</v>
      </c>
      <c r="L9" s="10">
        <f t="shared" si="2"/>
        <v>11.714788440121753</v>
      </c>
      <c r="M9" s="10">
        <f t="shared" si="3"/>
        <v>9.2318082785914228</v>
      </c>
      <c r="N9" s="10">
        <f t="shared" si="4"/>
        <v>11.659904777616893</v>
      </c>
      <c r="O9" s="10">
        <f t="shared" si="5"/>
        <v>29.362826661446608</v>
      </c>
      <c r="P9" s="10">
        <f t="shared" si="6"/>
        <v>3.4132190529841786</v>
      </c>
    </row>
    <row r="10" spans="1:16" x14ac:dyDescent="0.2">
      <c r="A10">
        <v>1703883</v>
      </c>
      <c r="B10" t="s">
        <v>19</v>
      </c>
      <c r="C10">
        <v>1</v>
      </c>
      <c r="D10" s="15">
        <v>4190</v>
      </c>
      <c r="E10" s="16">
        <v>158015</v>
      </c>
      <c r="F10" s="16">
        <v>7735663</v>
      </c>
      <c r="G10" s="16">
        <v>466421343</v>
      </c>
      <c r="H10" s="14">
        <v>3.3599999999999998E-2</v>
      </c>
      <c r="I10">
        <v>0</v>
      </c>
      <c r="J10" s="5">
        <f t="shared" si="0"/>
        <v>474157006</v>
      </c>
      <c r="K10" s="4">
        <f t="shared" si="1"/>
        <v>113163.96324582338</v>
      </c>
      <c r="L10" s="10">
        <f t="shared" si="2"/>
        <v>11.636593048183459</v>
      </c>
      <c r="M10" s="10">
        <f t="shared" si="3"/>
        <v>8.3404560129161833</v>
      </c>
      <c r="N10" s="10">
        <f t="shared" si="4"/>
        <v>11.97044524421176</v>
      </c>
      <c r="O10" s="10">
        <f t="shared" si="5"/>
        <v>0</v>
      </c>
      <c r="P10" s="10">
        <f t="shared" si="6"/>
        <v>0</v>
      </c>
    </row>
    <row r="11" spans="1:16" x14ac:dyDescent="0.2">
      <c r="A11">
        <v>1704013</v>
      </c>
      <c r="B11" t="s">
        <v>20</v>
      </c>
      <c r="C11">
        <v>1</v>
      </c>
      <c r="D11" s="15">
        <v>40647</v>
      </c>
      <c r="E11" s="16">
        <v>105245</v>
      </c>
      <c r="F11" s="16">
        <v>250991339</v>
      </c>
      <c r="G11" s="16">
        <v>1098395911</v>
      </c>
      <c r="H11" s="14">
        <v>0.18840000000000001</v>
      </c>
      <c r="I11">
        <v>1</v>
      </c>
      <c r="J11" s="5">
        <f t="shared" si="0"/>
        <v>1349387250</v>
      </c>
      <c r="K11" s="4">
        <f t="shared" si="1"/>
        <v>33197.708317957047</v>
      </c>
      <c r="L11" s="10">
        <f t="shared" si="2"/>
        <v>10.410236125954578</v>
      </c>
      <c r="M11" s="10">
        <f t="shared" si="3"/>
        <v>10.612680311514541</v>
      </c>
      <c r="N11" s="10">
        <f t="shared" si="4"/>
        <v>11.564046244477943</v>
      </c>
      <c r="O11" s="10">
        <f t="shared" si="5"/>
        <v>2.4602061652766505</v>
      </c>
      <c r="P11" s="10">
        <f t="shared" si="6"/>
        <v>1.2413281726345695</v>
      </c>
    </row>
    <row r="12" spans="1:16" x14ac:dyDescent="0.2">
      <c r="A12">
        <v>1704078</v>
      </c>
      <c r="B12" t="s">
        <v>21</v>
      </c>
      <c r="C12">
        <v>0</v>
      </c>
      <c r="D12" s="15">
        <v>26420</v>
      </c>
      <c r="E12" s="16">
        <v>92522</v>
      </c>
      <c r="F12" s="16">
        <v>511044176</v>
      </c>
      <c r="G12" s="16">
        <v>1008942591</v>
      </c>
      <c r="H12" s="14">
        <v>0</v>
      </c>
      <c r="I12">
        <v>0</v>
      </c>
      <c r="J12" s="5">
        <f t="shared" si="0"/>
        <v>1519986767</v>
      </c>
      <c r="K12" s="4">
        <f t="shared" si="1"/>
        <v>57531.671725965178</v>
      </c>
      <c r="L12" s="10">
        <f t="shared" si="2"/>
        <v>10.960090887769331</v>
      </c>
      <c r="M12" s="10">
        <f t="shared" si="3"/>
        <v>10.181876578076317</v>
      </c>
      <c r="N12" s="10">
        <f t="shared" si="4"/>
        <v>11.43520173305942</v>
      </c>
      <c r="O12" s="10">
        <f t="shared" si="5"/>
        <v>0</v>
      </c>
      <c r="P12" s="10">
        <f t="shared" si="6"/>
        <v>0</v>
      </c>
    </row>
    <row r="13" spans="1:16" x14ac:dyDescent="0.2">
      <c r="A13">
        <v>1704303</v>
      </c>
      <c r="B13" t="s">
        <v>22</v>
      </c>
      <c r="C13">
        <v>0</v>
      </c>
      <c r="D13" s="15">
        <v>13701</v>
      </c>
      <c r="E13" s="16">
        <v>74492</v>
      </c>
      <c r="F13" s="16">
        <v>63744100</v>
      </c>
      <c r="G13" s="16">
        <v>211947728</v>
      </c>
      <c r="H13" s="14">
        <v>9.9199999999999997E-2</v>
      </c>
      <c r="I13">
        <v>1</v>
      </c>
      <c r="J13" s="5">
        <f t="shared" si="0"/>
        <v>275691828</v>
      </c>
      <c r="K13" s="4">
        <f t="shared" si="1"/>
        <v>20122.022334136196</v>
      </c>
      <c r="L13" s="10">
        <f t="shared" si="2"/>
        <v>9.9095701327875787</v>
      </c>
      <c r="M13" s="10">
        <f t="shared" si="3"/>
        <v>9.5252241018531087</v>
      </c>
      <c r="N13" s="10">
        <f t="shared" si="4"/>
        <v>11.218447016051396</v>
      </c>
      <c r="O13" s="10">
        <f t="shared" si="5"/>
        <v>7.2987373184439095</v>
      </c>
      <c r="P13" s="10">
        <f t="shared" si="6"/>
        <v>2.1161033729216006</v>
      </c>
    </row>
    <row r="14" spans="1:16" x14ac:dyDescent="0.2">
      <c r="A14">
        <v>1704572</v>
      </c>
      <c r="B14" t="s">
        <v>23</v>
      </c>
      <c r="C14">
        <v>1</v>
      </c>
      <c r="D14" s="15">
        <v>604</v>
      </c>
      <c r="E14" s="16">
        <v>71250</v>
      </c>
      <c r="F14" s="16">
        <v>470462915</v>
      </c>
      <c r="G14" s="16">
        <v>387641831</v>
      </c>
      <c r="H14" s="14">
        <v>0</v>
      </c>
      <c r="I14">
        <v>1</v>
      </c>
      <c r="J14" s="5">
        <f t="shared" si="0"/>
        <v>858104746</v>
      </c>
      <c r="K14" s="4">
        <f t="shared" si="1"/>
        <v>1420703.2218543047</v>
      </c>
      <c r="L14" s="10">
        <f t="shared" si="2"/>
        <v>14.166662533651152</v>
      </c>
      <c r="M14" s="10">
        <f t="shared" si="3"/>
        <v>6.4035741979348151</v>
      </c>
      <c r="N14" s="10">
        <f t="shared" si="4"/>
        <v>11.173950098130897</v>
      </c>
      <c r="O14" s="10">
        <f t="shared" si="5"/>
        <v>165.56291390728478</v>
      </c>
      <c r="P14" s="10">
        <f t="shared" si="6"/>
        <v>5.1153730993539082</v>
      </c>
    </row>
    <row r="15" spans="1:16" x14ac:dyDescent="0.2">
      <c r="A15">
        <v>1704585</v>
      </c>
      <c r="B15" t="s">
        <v>24</v>
      </c>
      <c r="C15">
        <v>0</v>
      </c>
      <c r="D15" s="15">
        <v>4427</v>
      </c>
      <c r="E15" s="16">
        <v>73482</v>
      </c>
      <c r="F15" s="16">
        <v>47287000</v>
      </c>
      <c r="G15" s="16">
        <v>97352724</v>
      </c>
      <c r="H15" s="14">
        <v>0</v>
      </c>
      <c r="I15">
        <v>1</v>
      </c>
      <c r="J15" s="5">
        <f t="shared" si="0"/>
        <v>144639724</v>
      </c>
      <c r="K15" s="4">
        <f t="shared" si="1"/>
        <v>32672.17619155184</v>
      </c>
      <c r="L15" s="10">
        <f t="shared" si="2"/>
        <v>10.394279113688338</v>
      </c>
      <c r="M15" s="10">
        <f t="shared" si="3"/>
        <v>8.3954774327321413</v>
      </c>
      <c r="N15" s="10">
        <f t="shared" si="4"/>
        <v>11.204795757249343</v>
      </c>
      <c r="O15" s="10">
        <f t="shared" si="5"/>
        <v>22.588660492432798</v>
      </c>
      <c r="P15" s="10">
        <f t="shared" si="6"/>
        <v>3.1607661089516239</v>
      </c>
    </row>
    <row r="16" spans="1:16" x14ac:dyDescent="0.2">
      <c r="A16">
        <v>1704975</v>
      </c>
      <c r="B16" t="s">
        <v>25</v>
      </c>
      <c r="C16">
        <v>1</v>
      </c>
      <c r="D16" s="15">
        <v>18672</v>
      </c>
      <c r="E16" s="16">
        <v>55480</v>
      </c>
      <c r="F16" s="16">
        <v>82445688</v>
      </c>
      <c r="G16" s="16">
        <v>210184913</v>
      </c>
      <c r="H16" s="14">
        <v>0.83120000000000005</v>
      </c>
      <c r="I16">
        <v>9</v>
      </c>
      <c r="J16" s="5">
        <f t="shared" si="0"/>
        <v>292630601</v>
      </c>
      <c r="K16" s="4">
        <f t="shared" si="1"/>
        <v>15672.161578834619</v>
      </c>
      <c r="L16" s="10">
        <f t="shared" si="2"/>
        <v>9.6596412696040659</v>
      </c>
      <c r="M16" s="10">
        <f t="shared" si="3"/>
        <v>9.8347803545263375</v>
      </c>
      <c r="N16" s="10">
        <f t="shared" si="4"/>
        <v>10.923777874428767</v>
      </c>
      <c r="O16" s="10">
        <f t="shared" si="5"/>
        <v>48.200514138817482</v>
      </c>
      <c r="P16" s="10">
        <f t="shared" si="6"/>
        <v>3.8959040734196271</v>
      </c>
    </row>
    <row r="17" spans="1:16" x14ac:dyDescent="0.2">
      <c r="A17">
        <v>1705248</v>
      </c>
      <c r="B17" t="s">
        <v>26</v>
      </c>
      <c r="C17">
        <v>1</v>
      </c>
      <c r="D17" s="15">
        <v>18044</v>
      </c>
      <c r="E17" s="16">
        <v>61660</v>
      </c>
      <c r="F17" s="16">
        <v>636003758</v>
      </c>
      <c r="G17" s="16">
        <v>586088309</v>
      </c>
      <c r="H17" s="14">
        <v>0.25409999999999999</v>
      </c>
      <c r="I17">
        <v>5</v>
      </c>
      <c r="J17" s="5">
        <f t="shared" si="0"/>
        <v>1222092067</v>
      </c>
      <c r="K17" s="4">
        <f t="shared" si="1"/>
        <v>67728.445300376858</v>
      </c>
      <c r="L17" s="10">
        <f t="shared" si="2"/>
        <v>11.123261537573383</v>
      </c>
      <c r="M17" s="10">
        <f t="shared" si="3"/>
        <v>9.8005684985282873</v>
      </c>
      <c r="N17" s="10">
        <f t="shared" si="4"/>
        <v>11.029390701440141</v>
      </c>
      <c r="O17" s="10">
        <f t="shared" si="5"/>
        <v>27.710042119264017</v>
      </c>
      <c r="P17" s="10">
        <f t="shared" si="6"/>
        <v>3.357246961190901</v>
      </c>
    </row>
    <row r="18" spans="1:16" x14ac:dyDescent="0.2">
      <c r="A18">
        <v>1705404</v>
      </c>
      <c r="B18" t="s">
        <v>27</v>
      </c>
      <c r="C18">
        <v>1</v>
      </c>
      <c r="D18" s="15">
        <v>5048</v>
      </c>
      <c r="E18" s="16">
        <v>64715</v>
      </c>
      <c r="F18" s="16">
        <v>22374664</v>
      </c>
      <c r="G18" s="16">
        <v>96301634</v>
      </c>
      <c r="H18" s="14">
        <v>0</v>
      </c>
      <c r="I18">
        <v>0</v>
      </c>
      <c r="J18" s="5">
        <f t="shared" si="0"/>
        <v>118676298</v>
      </c>
      <c r="K18" s="4">
        <f t="shared" si="1"/>
        <v>23509.567749603804</v>
      </c>
      <c r="L18" s="10">
        <f t="shared" si="2"/>
        <v>10.065162755554962</v>
      </c>
      <c r="M18" s="10">
        <f t="shared" si="3"/>
        <v>8.5267474042210498</v>
      </c>
      <c r="N18" s="10">
        <f t="shared" si="4"/>
        <v>11.077748292876539</v>
      </c>
      <c r="O18" s="10">
        <f t="shared" si="5"/>
        <v>0</v>
      </c>
      <c r="P18" s="10">
        <f t="shared" si="6"/>
        <v>0</v>
      </c>
    </row>
    <row r="19" spans="1:16" x14ac:dyDescent="0.2">
      <c r="A19">
        <v>1705573</v>
      </c>
      <c r="B19" t="s">
        <v>28</v>
      </c>
      <c r="C19">
        <v>1</v>
      </c>
      <c r="D19" s="15">
        <v>54391</v>
      </c>
      <c r="E19" s="16">
        <v>60811</v>
      </c>
      <c r="F19" s="16">
        <v>445946933</v>
      </c>
      <c r="G19" s="16">
        <v>707112311</v>
      </c>
      <c r="H19" s="14">
        <v>0.72570000000000001</v>
      </c>
      <c r="I19">
        <v>39</v>
      </c>
      <c r="J19" s="5">
        <f t="shared" si="0"/>
        <v>1153059244</v>
      </c>
      <c r="K19" s="4">
        <f t="shared" si="1"/>
        <v>21199.449247118089</v>
      </c>
      <c r="L19" s="10">
        <f t="shared" si="2"/>
        <v>9.961730481413122</v>
      </c>
      <c r="M19" s="10">
        <f t="shared" si="3"/>
        <v>10.903953977980663</v>
      </c>
      <c r="N19" s="10">
        <f t="shared" si="4"/>
        <v>11.015525972642649</v>
      </c>
      <c r="O19" s="10">
        <f t="shared" si="5"/>
        <v>71.703039105734405</v>
      </c>
      <c r="P19" s="10">
        <f t="shared" si="6"/>
        <v>4.2863831870458524</v>
      </c>
    </row>
    <row r="20" spans="1:16" x14ac:dyDescent="0.2">
      <c r="A20">
        <v>1705976</v>
      </c>
      <c r="B20" t="s">
        <v>29</v>
      </c>
      <c r="C20">
        <v>0</v>
      </c>
      <c r="D20" s="15">
        <v>1129</v>
      </c>
      <c r="E20" s="16">
        <v>86250</v>
      </c>
      <c r="F20" s="16">
        <v>18476089</v>
      </c>
      <c r="G20" s="16">
        <v>31498620</v>
      </c>
      <c r="H20" s="14">
        <v>0</v>
      </c>
      <c r="I20">
        <v>0</v>
      </c>
      <c r="J20" s="5">
        <f t="shared" si="0"/>
        <v>49974709</v>
      </c>
      <c r="K20" s="4">
        <f t="shared" si="1"/>
        <v>44264.578387953945</v>
      </c>
      <c r="L20" s="10">
        <f t="shared" si="2"/>
        <v>10.697940051272667</v>
      </c>
      <c r="M20" s="10">
        <f t="shared" si="3"/>
        <v>7.0290875641496617</v>
      </c>
      <c r="N20" s="10">
        <f t="shared" si="4"/>
        <v>11.365005334893606</v>
      </c>
      <c r="O20" s="10">
        <f t="shared" si="5"/>
        <v>0</v>
      </c>
      <c r="P20" s="10">
        <f t="shared" si="6"/>
        <v>0</v>
      </c>
    </row>
    <row r="21" spans="1:16" x14ac:dyDescent="0.2">
      <c r="A21">
        <v>1706587</v>
      </c>
      <c r="B21" t="s">
        <v>30</v>
      </c>
      <c r="C21">
        <v>0</v>
      </c>
      <c r="D21" s="15">
        <v>21779</v>
      </c>
      <c r="E21" s="16">
        <v>85105</v>
      </c>
      <c r="F21" s="16">
        <v>803303485</v>
      </c>
      <c r="G21" s="16">
        <v>905722670</v>
      </c>
      <c r="H21" s="14">
        <v>0.125</v>
      </c>
      <c r="I21">
        <v>9</v>
      </c>
      <c r="J21" s="5">
        <f t="shared" si="0"/>
        <v>1709026155</v>
      </c>
      <c r="K21" s="4">
        <f t="shared" si="1"/>
        <v>78471.286790027094</v>
      </c>
      <c r="L21" s="10">
        <f t="shared" si="2"/>
        <v>11.270488063483651</v>
      </c>
      <c r="M21" s="10">
        <f t="shared" si="3"/>
        <v>9.9887014817506081</v>
      </c>
      <c r="N21" s="10">
        <f t="shared" si="4"/>
        <v>11.351641067242074</v>
      </c>
      <c r="O21" s="10">
        <f t="shared" si="5"/>
        <v>41.324211396299184</v>
      </c>
      <c r="P21" s="10">
        <f t="shared" si="6"/>
        <v>3.7453592957440049</v>
      </c>
    </row>
    <row r="22" spans="1:16" x14ac:dyDescent="0.2">
      <c r="A22">
        <v>1706704</v>
      </c>
      <c r="B22" t="s">
        <v>31</v>
      </c>
      <c r="C22">
        <v>1</v>
      </c>
      <c r="D22" s="15">
        <v>22899</v>
      </c>
      <c r="E22" s="16">
        <v>44727</v>
      </c>
      <c r="F22" s="16">
        <v>138158672</v>
      </c>
      <c r="G22" s="16">
        <v>232661354</v>
      </c>
      <c r="H22" s="14">
        <v>1</v>
      </c>
      <c r="I22">
        <v>12</v>
      </c>
      <c r="J22" s="5">
        <f t="shared" si="0"/>
        <v>370820026</v>
      </c>
      <c r="K22" s="4">
        <f t="shared" si="1"/>
        <v>16193.721385213328</v>
      </c>
      <c r="L22" s="10">
        <f t="shared" si="2"/>
        <v>9.6923788772822785</v>
      </c>
      <c r="M22" s="10">
        <f t="shared" si="3"/>
        <v>10.03884852046658</v>
      </c>
      <c r="N22" s="10">
        <f t="shared" si="4"/>
        <v>10.708332625096508</v>
      </c>
      <c r="O22" s="10">
        <f t="shared" si="5"/>
        <v>52.404035110703532</v>
      </c>
      <c r="P22" s="10">
        <f t="shared" si="6"/>
        <v>3.9778863069821964</v>
      </c>
    </row>
    <row r="23" spans="1:16" x14ac:dyDescent="0.2">
      <c r="A23">
        <v>1707133</v>
      </c>
      <c r="B23" t="s">
        <v>32</v>
      </c>
      <c r="C23">
        <v>0</v>
      </c>
      <c r="D23" s="15">
        <v>74545</v>
      </c>
      <c r="E23" s="16">
        <v>85643</v>
      </c>
      <c r="F23" s="16">
        <v>1576876092</v>
      </c>
      <c r="G23" s="16">
        <v>2212023507</v>
      </c>
      <c r="H23" s="14">
        <v>0.25719999999999998</v>
      </c>
      <c r="I23">
        <v>1</v>
      </c>
      <c r="J23" s="5">
        <f t="shared" si="0"/>
        <v>3788899599</v>
      </c>
      <c r="K23" s="4">
        <f t="shared" si="1"/>
        <v>50827.011858608894</v>
      </c>
      <c r="L23" s="10">
        <f t="shared" si="2"/>
        <v>10.83618322174871</v>
      </c>
      <c r="M23" s="10">
        <f t="shared" si="3"/>
        <v>11.219158248862499</v>
      </c>
      <c r="N23" s="10">
        <f t="shared" si="4"/>
        <v>11.357942772449716</v>
      </c>
      <c r="O23" s="10">
        <f t="shared" si="5"/>
        <v>1.3414715943389899</v>
      </c>
      <c r="P23" s="10">
        <f t="shared" si="6"/>
        <v>0.85077961817303671</v>
      </c>
    </row>
    <row r="24" spans="1:16" x14ac:dyDescent="0.2">
      <c r="A24">
        <v>1707640</v>
      </c>
      <c r="B24" t="s">
        <v>33</v>
      </c>
      <c r="C24">
        <v>0</v>
      </c>
      <c r="D24" s="15">
        <v>759</v>
      </c>
      <c r="E24" s="16">
        <v>63077</v>
      </c>
      <c r="F24" s="16">
        <v>3415050</v>
      </c>
      <c r="G24" s="16">
        <v>12323755</v>
      </c>
      <c r="H24" s="14">
        <v>0</v>
      </c>
      <c r="I24">
        <v>0</v>
      </c>
      <c r="J24" s="5">
        <f t="shared" si="0"/>
        <v>15738805</v>
      </c>
      <c r="K24" s="4">
        <f t="shared" si="1"/>
        <v>20736.238471673256</v>
      </c>
      <c r="L24" s="10">
        <f t="shared" si="2"/>
        <v>9.9396380994559177</v>
      </c>
      <c r="M24" s="10">
        <f t="shared" si="3"/>
        <v>6.6320017773956303</v>
      </c>
      <c r="N24" s="10">
        <f t="shared" si="4"/>
        <v>11.05211148129035</v>
      </c>
      <c r="O24" s="10">
        <f t="shared" si="5"/>
        <v>0</v>
      </c>
      <c r="P24" s="10">
        <f t="shared" si="6"/>
        <v>0</v>
      </c>
    </row>
    <row r="25" spans="1:16" x14ac:dyDescent="0.2">
      <c r="A25">
        <v>1707770</v>
      </c>
      <c r="B25" t="s">
        <v>34</v>
      </c>
      <c r="C25">
        <v>0</v>
      </c>
      <c r="D25" s="15">
        <v>6186</v>
      </c>
      <c r="E25" s="16">
        <v>63651</v>
      </c>
      <c r="F25" s="16">
        <v>42191782</v>
      </c>
      <c r="G25" s="16">
        <v>113677678</v>
      </c>
      <c r="H25" s="14">
        <v>0</v>
      </c>
      <c r="I25">
        <v>0</v>
      </c>
      <c r="J25" s="5">
        <f t="shared" si="0"/>
        <v>155869460</v>
      </c>
      <c r="K25" s="4">
        <f t="shared" si="1"/>
        <v>25197.132234076947</v>
      </c>
      <c r="L25" s="10">
        <f t="shared" si="2"/>
        <v>10.134485466788735</v>
      </c>
      <c r="M25" s="10">
        <f t="shared" si="3"/>
        <v>8.7300439532450156</v>
      </c>
      <c r="N25" s="10">
        <f t="shared" si="4"/>
        <v>11.061170314781226</v>
      </c>
      <c r="O25" s="10">
        <f t="shared" si="5"/>
        <v>0</v>
      </c>
      <c r="P25" s="10">
        <f t="shared" si="6"/>
        <v>0</v>
      </c>
    </row>
    <row r="26" spans="1:16" x14ac:dyDescent="0.2">
      <c r="A26">
        <v>1708225</v>
      </c>
      <c r="B26" t="s">
        <v>35</v>
      </c>
      <c r="C26">
        <v>1</v>
      </c>
      <c r="D26" s="15">
        <v>16096</v>
      </c>
      <c r="E26" s="16">
        <v>54025</v>
      </c>
      <c r="F26" s="16">
        <v>624626710</v>
      </c>
      <c r="G26" s="16">
        <v>434888564</v>
      </c>
      <c r="H26" s="14">
        <v>0.29220000000000002</v>
      </c>
      <c r="I26">
        <v>26</v>
      </c>
      <c r="J26" s="5">
        <f t="shared" si="0"/>
        <v>1059515274</v>
      </c>
      <c r="K26" s="4">
        <f t="shared" si="1"/>
        <v>65824.756088469192</v>
      </c>
      <c r="L26" s="10">
        <f t="shared" si="2"/>
        <v>11.094751278903322</v>
      </c>
      <c r="M26" s="10">
        <f t="shared" si="3"/>
        <v>9.6863260728994653</v>
      </c>
      <c r="N26" s="10">
        <f t="shared" si="4"/>
        <v>10.897202181375087</v>
      </c>
      <c r="O26" s="10">
        <f t="shared" si="5"/>
        <v>161.53081510934393</v>
      </c>
      <c r="P26" s="10">
        <f t="shared" si="6"/>
        <v>5.0908676152341394</v>
      </c>
    </row>
    <row r="27" spans="1:16" x14ac:dyDescent="0.2">
      <c r="A27">
        <v>1708446</v>
      </c>
      <c r="B27" t="s">
        <v>36</v>
      </c>
      <c r="C27">
        <v>1</v>
      </c>
      <c r="D27" s="15">
        <v>7618</v>
      </c>
      <c r="E27" s="16">
        <v>49236</v>
      </c>
      <c r="F27" s="16">
        <v>222056375</v>
      </c>
      <c r="G27" s="16">
        <v>244907905</v>
      </c>
      <c r="H27" s="14">
        <v>0.6855</v>
      </c>
      <c r="I27">
        <v>6</v>
      </c>
      <c r="J27" s="5">
        <f t="shared" si="0"/>
        <v>466964280</v>
      </c>
      <c r="K27" s="4">
        <f t="shared" si="1"/>
        <v>61297.490154896295</v>
      </c>
      <c r="L27" s="10">
        <f t="shared" si="2"/>
        <v>11.023494177446551</v>
      </c>
      <c r="M27" s="10">
        <f t="shared" si="3"/>
        <v>8.9382691470385485</v>
      </c>
      <c r="N27" s="10">
        <f t="shared" si="4"/>
        <v>10.804380342230186</v>
      </c>
      <c r="O27" s="10">
        <f t="shared" si="5"/>
        <v>78.760829614071937</v>
      </c>
      <c r="P27" s="10">
        <f t="shared" si="6"/>
        <v>4.3790325269795281</v>
      </c>
    </row>
    <row r="28" spans="1:16" x14ac:dyDescent="0.2">
      <c r="A28">
        <v>1708576</v>
      </c>
      <c r="B28" t="s">
        <v>37</v>
      </c>
      <c r="C28">
        <v>1</v>
      </c>
      <c r="D28" s="15">
        <v>18310</v>
      </c>
      <c r="E28" s="16">
        <v>81192</v>
      </c>
      <c r="F28" s="16">
        <v>86496313</v>
      </c>
      <c r="G28" s="16">
        <v>395870051</v>
      </c>
      <c r="H28" s="14">
        <v>0.7802</v>
      </c>
      <c r="I28">
        <v>4</v>
      </c>
      <c r="J28" s="5">
        <f t="shared" si="0"/>
        <v>482366364</v>
      </c>
      <c r="K28" s="4">
        <f t="shared" si="1"/>
        <v>26344.421845985798</v>
      </c>
      <c r="L28" s="10">
        <f t="shared" si="2"/>
        <v>10.179011836909538</v>
      </c>
      <c r="M28" s="10">
        <f t="shared" si="3"/>
        <v>9.8152026376685573</v>
      </c>
      <c r="N28" s="10">
        <f t="shared" si="4"/>
        <v>11.304571999128655</v>
      </c>
      <c r="O28" s="10">
        <f t="shared" si="5"/>
        <v>21.845985800109229</v>
      </c>
      <c r="P28" s="10">
        <f t="shared" si="6"/>
        <v>3.1287754257633362</v>
      </c>
    </row>
    <row r="29" spans="1:16" x14ac:dyDescent="0.2">
      <c r="A29">
        <v>1709447</v>
      </c>
      <c r="B29" t="s">
        <v>38</v>
      </c>
      <c r="C29">
        <v>1</v>
      </c>
      <c r="D29" s="15">
        <v>40494</v>
      </c>
      <c r="E29" s="16">
        <v>111435</v>
      </c>
      <c r="F29" s="16">
        <v>717866977</v>
      </c>
      <c r="G29" s="16">
        <v>1686793690</v>
      </c>
      <c r="H29" s="14">
        <v>4.1000000000000003E-3</v>
      </c>
      <c r="I29">
        <v>17</v>
      </c>
      <c r="J29" s="5">
        <f t="shared" si="0"/>
        <v>2404660667</v>
      </c>
      <c r="K29" s="4">
        <f t="shared" si="1"/>
        <v>59383.134958265422</v>
      </c>
      <c r="L29" s="10">
        <f t="shared" si="2"/>
        <v>10.991765541775372</v>
      </c>
      <c r="M29" s="10">
        <f t="shared" si="3"/>
        <v>10.608909093971462</v>
      </c>
      <c r="N29" s="10">
        <f t="shared" si="4"/>
        <v>11.621196740254016</v>
      </c>
      <c r="O29" s="10">
        <f t="shared" si="5"/>
        <v>41.981528127623847</v>
      </c>
      <c r="P29" s="10">
        <f t="shared" si="6"/>
        <v>3.7607704449709645</v>
      </c>
    </row>
    <row r="30" spans="1:16" x14ac:dyDescent="0.2">
      <c r="A30">
        <v>1709531</v>
      </c>
      <c r="B30" t="s">
        <v>39</v>
      </c>
      <c r="C30">
        <v>0</v>
      </c>
      <c r="D30" s="15">
        <v>1084</v>
      </c>
      <c r="E30" s="16">
        <v>108542</v>
      </c>
      <c r="F30" s="16">
        <v>1349510</v>
      </c>
      <c r="G30" s="16">
        <v>60678927</v>
      </c>
      <c r="H30" s="14">
        <v>0</v>
      </c>
      <c r="I30">
        <v>0</v>
      </c>
      <c r="J30" s="5">
        <f t="shared" si="0"/>
        <v>62028437</v>
      </c>
      <c r="K30" s="4">
        <f t="shared" si="1"/>
        <v>57221.805350553506</v>
      </c>
      <c r="L30" s="10">
        <f t="shared" si="2"/>
        <v>10.954690317147159</v>
      </c>
      <c r="M30" s="10">
        <f t="shared" si="3"/>
        <v>6.9884131819995918</v>
      </c>
      <c r="N30" s="10">
        <f t="shared" si="4"/>
        <v>11.594892473834218</v>
      </c>
      <c r="O30" s="10">
        <f t="shared" si="5"/>
        <v>0</v>
      </c>
      <c r="P30" s="10">
        <f t="shared" si="6"/>
        <v>0</v>
      </c>
    </row>
    <row r="31" spans="1:16" x14ac:dyDescent="0.2">
      <c r="A31">
        <v>1709642</v>
      </c>
      <c r="B31" t="s">
        <v>40</v>
      </c>
      <c r="C31">
        <v>1</v>
      </c>
      <c r="D31" s="15">
        <v>28289</v>
      </c>
      <c r="E31" s="16">
        <v>59912</v>
      </c>
      <c r="F31" s="16">
        <v>331486280</v>
      </c>
      <c r="G31" s="16">
        <v>477101856</v>
      </c>
      <c r="H31" s="14">
        <v>0.66339999999999999</v>
      </c>
      <c r="I31">
        <v>21</v>
      </c>
      <c r="J31" s="5">
        <f t="shared" si="0"/>
        <v>808588136</v>
      </c>
      <c r="K31" s="4">
        <f t="shared" si="1"/>
        <v>28583.128990066809</v>
      </c>
      <c r="L31" s="10">
        <f t="shared" si="2"/>
        <v>10.260571927298958</v>
      </c>
      <c r="M31" s="10">
        <f t="shared" si="3"/>
        <v>10.250228315491283</v>
      </c>
      <c r="N31" s="10">
        <f t="shared" si="4"/>
        <v>11.000632097929204</v>
      </c>
      <c r="O31" s="10">
        <f t="shared" si="5"/>
        <v>74.233801124111849</v>
      </c>
      <c r="P31" s="10">
        <f t="shared" si="6"/>
        <v>4.3206006130019583</v>
      </c>
    </row>
    <row r="32" spans="1:16" x14ac:dyDescent="0.2">
      <c r="A32">
        <v>1709759</v>
      </c>
      <c r="B32" t="s">
        <v>41</v>
      </c>
      <c r="C32">
        <v>0</v>
      </c>
      <c r="D32" s="15">
        <v>620</v>
      </c>
      <c r="E32" s="16">
        <v>91875</v>
      </c>
      <c r="F32" s="16">
        <v>4444534</v>
      </c>
      <c r="G32" s="16">
        <v>16655008</v>
      </c>
      <c r="H32" s="14">
        <v>0</v>
      </c>
      <c r="I32">
        <v>0</v>
      </c>
      <c r="J32" s="5">
        <f t="shared" si="0"/>
        <v>21099542</v>
      </c>
      <c r="K32" s="4">
        <f t="shared" si="1"/>
        <v>34031.519354838711</v>
      </c>
      <c r="L32" s="10">
        <f t="shared" si="2"/>
        <v>10.435042414010438</v>
      </c>
      <c r="M32" s="10">
        <f t="shared" si="3"/>
        <v>6.4297194780391376</v>
      </c>
      <c r="N32" s="10">
        <f t="shared" si="4"/>
        <v>11.428184236515138</v>
      </c>
      <c r="O32" s="10">
        <f t="shared" si="5"/>
        <v>0</v>
      </c>
      <c r="P32" s="10">
        <f t="shared" si="6"/>
        <v>0</v>
      </c>
    </row>
    <row r="33" spans="1:16" x14ac:dyDescent="0.2">
      <c r="A33">
        <v>1709798</v>
      </c>
      <c r="B33" t="s">
        <v>42</v>
      </c>
      <c r="C33">
        <v>1</v>
      </c>
      <c r="D33" s="15">
        <v>4088</v>
      </c>
      <c r="E33" s="16">
        <v>43983</v>
      </c>
      <c r="F33" s="16">
        <v>10422960</v>
      </c>
      <c r="G33" s="16">
        <v>44141958</v>
      </c>
      <c r="H33" s="14">
        <v>1</v>
      </c>
      <c r="I33">
        <v>3</v>
      </c>
      <c r="J33" s="5">
        <f t="shared" si="0"/>
        <v>54564918</v>
      </c>
      <c r="K33" s="4">
        <f t="shared" si="1"/>
        <v>13347.582681017613</v>
      </c>
      <c r="L33" s="10">
        <f t="shared" si="2"/>
        <v>9.4990905748498253</v>
      </c>
      <c r="M33" s="10">
        <f t="shared" si="3"/>
        <v>8.3158111318835406</v>
      </c>
      <c r="N33" s="10">
        <f t="shared" si="4"/>
        <v>10.691558474606374</v>
      </c>
      <c r="O33" s="10">
        <f t="shared" si="5"/>
        <v>73.385518590998032</v>
      </c>
      <c r="P33" s="10">
        <f t="shared" si="6"/>
        <v>4.309261280299606</v>
      </c>
    </row>
    <row r="34" spans="1:16" x14ac:dyDescent="0.2">
      <c r="A34">
        <v>1709980</v>
      </c>
      <c r="B34" t="s">
        <v>43</v>
      </c>
      <c r="C34">
        <v>1</v>
      </c>
      <c r="D34" s="15">
        <v>10758</v>
      </c>
      <c r="E34" s="16">
        <v>144609</v>
      </c>
      <c r="F34" s="16">
        <v>165137092</v>
      </c>
      <c r="G34" s="16">
        <v>1200129008</v>
      </c>
      <c r="H34" s="14">
        <v>0</v>
      </c>
      <c r="I34">
        <v>2</v>
      </c>
      <c r="J34" s="5">
        <f t="shared" si="0"/>
        <v>1365266100</v>
      </c>
      <c r="K34" s="4">
        <f t="shared" si="1"/>
        <v>126907.05521472392</v>
      </c>
      <c r="L34" s="10">
        <f t="shared" si="2"/>
        <v>11.751210248805773</v>
      </c>
      <c r="M34" s="10">
        <f t="shared" si="3"/>
        <v>9.2834049428331884</v>
      </c>
      <c r="N34" s="10">
        <f t="shared" si="4"/>
        <v>11.881788827433832</v>
      </c>
      <c r="O34" s="10">
        <f t="shared" si="5"/>
        <v>18.590816136828405</v>
      </c>
      <c r="P34" s="10">
        <f t="shared" si="6"/>
        <v>2.975060891978317</v>
      </c>
    </row>
    <row r="35" spans="1:16" x14ac:dyDescent="0.2">
      <c r="A35">
        <v>1710487</v>
      </c>
      <c r="B35" t="s">
        <v>44</v>
      </c>
      <c r="C35">
        <v>1</v>
      </c>
      <c r="D35" s="15">
        <v>35913</v>
      </c>
      <c r="E35" s="16">
        <v>42653</v>
      </c>
      <c r="F35" s="16">
        <v>531511478</v>
      </c>
      <c r="G35" s="16">
        <v>355665061</v>
      </c>
      <c r="H35" s="14">
        <v>1</v>
      </c>
      <c r="I35">
        <v>5</v>
      </c>
      <c r="J35" s="5">
        <f t="shared" si="0"/>
        <v>887176539</v>
      </c>
      <c r="K35" s="4">
        <f t="shared" si="1"/>
        <v>24703.492857739537</v>
      </c>
      <c r="L35" s="10">
        <f t="shared" si="2"/>
        <v>10.114699923862958</v>
      </c>
      <c r="M35" s="10">
        <f t="shared" si="3"/>
        <v>10.48885462591948</v>
      </c>
      <c r="N35" s="10">
        <f t="shared" si="4"/>
        <v>10.660852890422639</v>
      </c>
      <c r="O35" s="10">
        <f t="shared" si="5"/>
        <v>13.922535015175564</v>
      </c>
      <c r="P35" s="10">
        <f t="shared" si="6"/>
        <v>2.7028724875263728</v>
      </c>
    </row>
    <row r="36" spans="1:16" x14ac:dyDescent="0.2">
      <c r="A36">
        <v>1710513</v>
      </c>
      <c r="B36" t="s">
        <v>45</v>
      </c>
      <c r="C36">
        <v>1</v>
      </c>
      <c r="D36" s="15">
        <v>7602</v>
      </c>
      <c r="E36" s="16">
        <v>47974</v>
      </c>
      <c r="F36" s="16">
        <v>71116858</v>
      </c>
      <c r="G36" s="16">
        <v>66783228</v>
      </c>
      <c r="H36" s="14">
        <v>0.55430000000000001</v>
      </c>
      <c r="I36">
        <v>3</v>
      </c>
      <c r="J36" s="5">
        <f t="shared" si="0"/>
        <v>137900086</v>
      </c>
      <c r="K36" s="4">
        <f t="shared" si="1"/>
        <v>18139.974480399895</v>
      </c>
      <c r="L36" s="10">
        <f t="shared" si="2"/>
        <v>9.805873316854461</v>
      </c>
      <c r="M36" s="10">
        <f t="shared" si="3"/>
        <v>8.9361666495491949</v>
      </c>
      <c r="N36" s="10">
        <f t="shared" si="4"/>
        <v>10.778414476468976</v>
      </c>
      <c r="O36" s="10">
        <f t="shared" si="5"/>
        <v>39.463299131807418</v>
      </c>
      <c r="P36" s="10">
        <f t="shared" si="6"/>
        <v>3.7003953689938793</v>
      </c>
    </row>
    <row r="37" spans="1:16" x14ac:dyDescent="0.2">
      <c r="A37">
        <v>1710906</v>
      </c>
      <c r="B37" t="s">
        <v>46</v>
      </c>
      <c r="C37">
        <v>0</v>
      </c>
      <c r="D37" s="15">
        <v>11091</v>
      </c>
      <c r="E37" s="16">
        <v>139500</v>
      </c>
      <c r="F37" s="16">
        <v>23456699</v>
      </c>
      <c r="G37" s="16">
        <v>479861928</v>
      </c>
      <c r="H37" s="14">
        <v>0</v>
      </c>
      <c r="I37">
        <v>0</v>
      </c>
      <c r="J37" s="5">
        <f t="shared" si="0"/>
        <v>503318627</v>
      </c>
      <c r="K37" s="4">
        <f t="shared" si="1"/>
        <v>45380.815706428635</v>
      </c>
      <c r="L37" s="10">
        <f t="shared" si="2"/>
        <v>10.722844733192748</v>
      </c>
      <c r="M37" s="10">
        <f t="shared" si="3"/>
        <v>9.3138892476047417</v>
      </c>
      <c r="N37" s="10">
        <f t="shared" si="4"/>
        <v>11.845819880243557</v>
      </c>
      <c r="O37" s="10">
        <f t="shared" si="5"/>
        <v>0</v>
      </c>
      <c r="P37" s="10">
        <f t="shared" si="6"/>
        <v>0</v>
      </c>
    </row>
    <row r="38" spans="1:16" x14ac:dyDescent="0.2">
      <c r="A38">
        <v>1711332</v>
      </c>
      <c r="B38" t="s">
        <v>47</v>
      </c>
      <c r="C38">
        <v>0</v>
      </c>
      <c r="D38" s="15">
        <v>39203</v>
      </c>
      <c r="E38" s="16">
        <v>79909</v>
      </c>
      <c r="F38" s="16">
        <v>709857814</v>
      </c>
      <c r="G38" s="16">
        <v>1263962062</v>
      </c>
      <c r="H38" s="14">
        <v>0.15939999999999999</v>
      </c>
      <c r="I38">
        <v>1</v>
      </c>
      <c r="J38" s="5">
        <f t="shared" si="0"/>
        <v>1973819876</v>
      </c>
      <c r="K38" s="4">
        <f t="shared" si="1"/>
        <v>50348.694640716269</v>
      </c>
      <c r="L38" s="10">
        <f t="shared" si="2"/>
        <v>10.826727972104896</v>
      </c>
      <c r="M38" s="10">
        <f t="shared" si="3"/>
        <v>10.576508553462482</v>
      </c>
      <c r="N38" s="10">
        <f t="shared" si="4"/>
        <v>11.288643766211869</v>
      </c>
      <c r="O38" s="10">
        <f t="shared" si="5"/>
        <v>2.5508251919495954</v>
      </c>
      <c r="P38" s="10">
        <f t="shared" si="6"/>
        <v>1.2671800249118783</v>
      </c>
    </row>
    <row r="39" spans="1:16" x14ac:dyDescent="0.2">
      <c r="A39">
        <v>1711358</v>
      </c>
      <c r="B39" t="s">
        <v>48</v>
      </c>
      <c r="C39">
        <v>0</v>
      </c>
      <c r="D39" s="15">
        <v>37254</v>
      </c>
      <c r="E39" s="16">
        <v>62620</v>
      </c>
      <c r="F39" s="16">
        <v>399261992</v>
      </c>
      <c r="G39" s="16">
        <v>594949020</v>
      </c>
      <c r="H39" s="14">
        <v>0.7389</v>
      </c>
      <c r="I39">
        <v>6</v>
      </c>
      <c r="J39" s="5">
        <f t="shared" si="0"/>
        <v>994211012</v>
      </c>
      <c r="K39" s="4">
        <f t="shared" si="1"/>
        <v>26687.362752992965</v>
      </c>
      <c r="L39" s="10">
        <f t="shared" si="2"/>
        <v>10.191945427212762</v>
      </c>
      <c r="M39" s="10">
        <f t="shared" si="3"/>
        <v>10.525514600592947</v>
      </c>
      <c r="N39" s="10">
        <f t="shared" si="4"/>
        <v>11.044839994880396</v>
      </c>
      <c r="O39" s="10">
        <f t="shared" si="5"/>
        <v>16.105653084232568</v>
      </c>
      <c r="P39" s="10">
        <f t="shared" si="6"/>
        <v>2.8394089985970754</v>
      </c>
    </row>
    <row r="40" spans="1:16" x14ac:dyDescent="0.2">
      <c r="A40">
        <v>1711592</v>
      </c>
      <c r="B40" t="s">
        <v>49</v>
      </c>
      <c r="C40">
        <v>0</v>
      </c>
      <c r="D40" s="15">
        <v>18067</v>
      </c>
      <c r="E40" s="16">
        <v>99652</v>
      </c>
      <c r="F40" s="16">
        <v>142982180</v>
      </c>
      <c r="G40" s="16">
        <v>490665363</v>
      </c>
      <c r="H40" s="14">
        <v>0</v>
      </c>
      <c r="I40">
        <v>1</v>
      </c>
      <c r="J40" s="5">
        <f t="shared" si="0"/>
        <v>633647543</v>
      </c>
      <c r="K40" s="4">
        <f t="shared" si="1"/>
        <v>35072.095145846019</v>
      </c>
      <c r="L40" s="10">
        <f t="shared" si="2"/>
        <v>10.465161083175985</v>
      </c>
      <c r="M40" s="10">
        <f t="shared" si="3"/>
        <v>9.8018423487739277</v>
      </c>
      <c r="N40" s="10">
        <f t="shared" si="4"/>
        <v>11.509439395685396</v>
      </c>
      <c r="O40" s="10">
        <f t="shared" si="5"/>
        <v>5.5349532296452093</v>
      </c>
      <c r="P40" s="10">
        <f t="shared" si="6"/>
        <v>1.8771651901485407</v>
      </c>
    </row>
    <row r="41" spans="1:16" x14ac:dyDescent="0.2">
      <c r="A41">
        <v>1712476</v>
      </c>
      <c r="B41" t="s">
        <v>50</v>
      </c>
      <c r="C41">
        <v>0</v>
      </c>
      <c r="D41" s="15">
        <v>13239</v>
      </c>
      <c r="E41" s="16">
        <v>91372</v>
      </c>
      <c r="F41" s="16">
        <v>116195970</v>
      </c>
      <c r="G41" s="16">
        <v>362626282</v>
      </c>
      <c r="H41" s="14">
        <v>0</v>
      </c>
      <c r="I41">
        <v>0</v>
      </c>
      <c r="J41" s="5">
        <f t="shared" si="0"/>
        <v>478822252</v>
      </c>
      <c r="K41" s="4">
        <f t="shared" si="1"/>
        <v>36167.554347005062</v>
      </c>
      <c r="L41" s="10">
        <f t="shared" si="2"/>
        <v>10.495917707150161</v>
      </c>
      <c r="M41" s="10">
        <f t="shared" si="3"/>
        <v>9.4909222979376562</v>
      </c>
      <c r="N41" s="10">
        <f t="shared" si="4"/>
        <v>11.42269436477576</v>
      </c>
      <c r="O41" s="10">
        <f t="shared" si="5"/>
        <v>0</v>
      </c>
      <c r="P41" s="10">
        <f t="shared" si="6"/>
        <v>0</v>
      </c>
    </row>
    <row r="42" spans="1:16" x14ac:dyDescent="0.2">
      <c r="A42">
        <v>1714000</v>
      </c>
      <c r="B42" t="s">
        <v>51</v>
      </c>
      <c r="C42">
        <v>1</v>
      </c>
      <c r="D42" s="15">
        <v>2693976</v>
      </c>
      <c r="E42" s="16">
        <v>55198</v>
      </c>
      <c r="F42" s="16">
        <v>30226008249</v>
      </c>
      <c r="G42" s="16">
        <v>86335881933</v>
      </c>
      <c r="H42" s="14">
        <v>0.64339999999999997</v>
      </c>
      <c r="I42">
        <v>2216</v>
      </c>
      <c r="J42" s="5">
        <f t="shared" si="0"/>
        <v>116561890182</v>
      </c>
      <c r="K42" s="4">
        <f t="shared" si="1"/>
        <v>43267.605272652763</v>
      </c>
      <c r="L42" s="10">
        <f t="shared" si="2"/>
        <v>10.675159487861492</v>
      </c>
      <c r="M42" s="10">
        <f t="shared" si="3"/>
        <v>14.806528727226794</v>
      </c>
      <c r="N42" s="10">
        <f t="shared" si="4"/>
        <v>10.918681999724738</v>
      </c>
      <c r="O42" s="10">
        <f t="shared" si="5"/>
        <v>82.257599919227204</v>
      </c>
      <c r="P42" s="10">
        <f t="shared" si="6"/>
        <v>4.4219394150148927</v>
      </c>
    </row>
    <row r="43" spans="1:16" x14ac:dyDescent="0.2">
      <c r="A43">
        <v>1714026</v>
      </c>
      <c r="B43" t="s">
        <v>52</v>
      </c>
      <c r="C43">
        <v>1</v>
      </c>
      <c r="D43" s="15">
        <v>29322</v>
      </c>
      <c r="E43" s="16">
        <v>47592</v>
      </c>
      <c r="F43" s="16">
        <v>195568092</v>
      </c>
      <c r="G43" s="16">
        <v>353387064</v>
      </c>
      <c r="H43" s="14">
        <v>0.80069999999999997</v>
      </c>
      <c r="I43">
        <v>32</v>
      </c>
      <c r="J43" s="5">
        <f t="shared" si="0"/>
        <v>548955156</v>
      </c>
      <c r="K43" s="4">
        <f t="shared" si="1"/>
        <v>18721.613668917536</v>
      </c>
      <c r="L43" s="10">
        <f t="shared" si="2"/>
        <v>9.8374339465792424</v>
      </c>
      <c r="M43" s="10">
        <f t="shared" si="3"/>
        <v>10.286093366498211</v>
      </c>
      <c r="N43" s="10">
        <f t="shared" si="4"/>
        <v>10.770419958867741</v>
      </c>
      <c r="O43" s="10">
        <f t="shared" si="5"/>
        <v>109.13307414228224</v>
      </c>
      <c r="P43" s="10">
        <f t="shared" si="6"/>
        <v>4.7016893995463036</v>
      </c>
    </row>
    <row r="44" spans="1:16" x14ac:dyDescent="0.2">
      <c r="A44">
        <v>1714065</v>
      </c>
      <c r="B44" t="s">
        <v>53</v>
      </c>
      <c r="C44">
        <v>1</v>
      </c>
      <c r="D44" s="15">
        <v>13928</v>
      </c>
      <c r="E44" s="16">
        <v>42306</v>
      </c>
      <c r="F44" s="16">
        <v>326737353</v>
      </c>
      <c r="G44" s="16">
        <v>316872401</v>
      </c>
      <c r="H44" s="14">
        <v>0.55959999999999999</v>
      </c>
      <c r="I44">
        <v>34</v>
      </c>
      <c r="J44" s="5">
        <f t="shared" si="0"/>
        <v>643609754</v>
      </c>
      <c r="K44" s="4">
        <f t="shared" si="1"/>
        <v>46209.775560022972</v>
      </c>
      <c r="L44" s="10">
        <f t="shared" si="2"/>
        <v>10.740946646895646</v>
      </c>
      <c r="M44" s="10">
        <f t="shared" si="3"/>
        <v>9.5416564814480243</v>
      </c>
      <c r="N44" s="10">
        <f t="shared" si="4"/>
        <v>10.652684198947096</v>
      </c>
      <c r="O44" s="10">
        <f t="shared" si="5"/>
        <v>244.11257897759907</v>
      </c>
      <c r="P44" s="10">
        <f t="shared" si="6"/>
        <v>5.5017176110351773</v>
      </c>
    </row>
    <row r="45" spans="1:16" x14ac:dyDescent="0.2">
      <c r="A45">
        <v>1714351</v>
      </c>
      <c r="B45" t="s">
        <v>54</v>
      </c>
      <c r="C45">
        <v>1</v>
      </c>
      <c r="D45" s="15">
        <v>80796</v>
      </c>
      <c r="E45" s="16">
        <v>47487</v>
      </c>
      <c r="F45" s="16">
        <v>805426206</v>
      </c>
      <c r="G45" s="16">
        <v>628566549</v>
      </c>
      <c r="H45" s="14">
        <v>1</v>
      </c>
      <c r="I45">
        <v>77</v>
      </c>
      <c r="J45" s="5">
        <f t="shared" si="0"/>
        <v>1433992755</v>
      </c>
      <c r="K45" s="4">
        <f t="shared" si="1"/>
        <v>17748.313716025546</v>
      </c>
      <c r="L45" s="10">
        <f t="shared" si="2"/>
        <v>9.7840457884765399</v>
      </c>
      <c r="M45" s="10">
        <f t="shared" si="3"/>
        <v>11.299682738333281</v>
      </c>
      <c r="N45" s="10">
        <f t="shared" si="4"/>
        <v>10.768211268353848</v>
      </c>
      <c r="O45" s="10">
        <f t="shared" si="5"/>
        <v>95.301747611267885</v>
      </c>
      <c r="P45" s="10">
        <f t="shared" si="6"/>
        <v>4.5674864662122898</v>
      </c>
    </row>
    <row r="46" spans="1:16" x14ac:dyDescent="0.2">
      <c r="A46">
        <v>1714572</v>
      </c>
      <c r="B46" t="s">
        <v>55</v>
      </c>
      <c r="C46">
        <v>0</v>
      </c>
      <c r="D46" s="15">
        <v>8752</v>
      </c>
      <c r="E46" s="16">
        <v>126500</v>
      </c>
      <c r="F46" s="16">
        <v>87678405</v>
      </c>
      <c r="G46" s="16">
        <v>589886781</v>
      </c>
      <c r="H46" s="14">
        <v>0</v>
      </c>
      <c r="I46">
        <v>0</v>
      </c>
      <c r="J46" s="5">
        <f t="shared" si="0"/>
        <v>677565186</v>
      </c>
      <c r="K46" s="4">
        <f t="shared" si="1"/>
        <v>77418.325639853749</v>
      </c>
      <c r="L46" s="10">
        <f t="shared" si="2"/>
        <v>11.256978796926109</v>
      </c>
      <c r="M46" s="10">
        <f t="shared" si="3"/>
        <v>9.0770375246617618</v>
      </c>
      <c r="N46" s="10">
        <f t="shared" si="4"/>
        <v>11.747997587149712</v>
      </c>
      <c r="O46" s="10">
        <f t="shared" si="5"/>
        <v>0</v>
      </c>
      <c r="P46" s="10">
        <f t="shared" si="6"/>
        <v>0</v>
      </c>
    </row>
    <row r="47" spans="1:16" x14ac:dyDescent="0.2">
      <c r="A47">
        <v>1715170</v>
      </c>
      <c r="B47" t="s">
        <v>56</v>
      </c>
      <c r="C47">
        <v>0</v>
      </c>
      <c r="D47" s="15">
        <v>5409</v>
      </c>
      <c r="E47" s="16">
        <v>71406</v>
      </c>
      <c r="F47" s="16">
        <v>49172836</v>
      </c>
      <c r="G47" s="16">
        <v>119742275</v>
      </c>
      <c r="H47" s="14">
        <v>0</v>
      </c>
      <c r="I47">
        <v>0</v>
      </c>
      <c r="J47" s="5">
        <f t="shared" si="0"/>
        <v>168915111</v>
      </c>
      <c r="K47" s="4">
        <f t="shared" si="1"/>
        <v>31228.528563505268</v>
      </c>
      <c r="L47" s="10">
        <f t="shared" si="2"/>
        <v>10.349087333044976</v>
      </c>
      <c r="M47" s="10">
        <f t="shared" si="3"/>
        <v>8.5958195118714276</v>
      </c>
      <c r="N47" s="10">
        <f t="shared" si="4"/>
        <v>11.176137178410494</v>
      </c>
      <c r="O47" s="10">
        <f t="shared" si="5"/>
        <v>0</v>
      </c>
      <c r="P47" s="10">
        <f t="shared" si="6"/>
        <v>0</v>
      </c>
    </row>
    <row r="48" spans="1:16" x14ac:dyDescent="0.2">
      <c r="A48">
        <v>1716691</v>
      </c>
      <c r="B48" t="s">
        <v>57</v>
      </c>
      <c r="C48">
        <v>1</v>
      </c>
      <c r="D48" s="15">
        <v>16482</v>
      </c>
      <c r="E48" s="16">
        <v>59353</v>
      </c>
      <c r="F48" s="16">
        <v>120472042</v>
      </c>
      <c r="G48" s="16">
        <v>187821039</v>
      </c>
      <c r="H48" s="14">
        <v>0.439</v>
      </c>
      <c r="I48">
        <v>31</v>
      </c>
      <c r="J48" s="5">
        <f t="shared" si="0"/>
        <v>308293081</v>
      </c>
      <c r="K48" s="4">
        <f t="shared" si="1"/>
        <v>18704.834425433808</v>
      </c>
      <c r="L48" s="10">
        <f t="shared" si="2"/>
        <v>9.8365372948550061</v>
      </c>
      <c r="M48" s="10">
        <f t="shared" si="3"/>
        <v>9.7100241553233282</v>
      </c>
      <c r="N48" s="10">
        <f t="shared" si="4"/>
        <v>10.991257946359317</v>
      </c>
      <c r="O48" s="10">
        <f t="shared" si="5"/>
        <v>188.08397039194273</v>
      </c>
      <c r="P48" s="10">
        <f t="shared" si="6"/>
        <v>5.2421912041811032</v>
      </c>
    </row>
    <row r="49" spans="1:16" x14ac:dyDescent="0.2">
      <c r="A49">
        <v>1716873</v>
      </c>
      <c r="B49" t="s">
        <v>58</v>
      </c>
      <c r="C49">
        <v>1</v>
      </c>
      <c r="D49" s="15">
        <v>5933</v>
      </c>
      <c r="E49" s="16">
        <v>55714</v>
      </c>
      <c r="F49" s="16">
        <v>721487650</v>
      </c>
      <c r="G49" s="16">
        <v>301815964</v>
      </c>
      <c r="H49" s="14">
        <v>0</v>
      </c>
      <c r="I49">
        <v>0</v>
      </c>
      <c r="J49" s="5">
        <f t="shared" si="0"/>
        <v>1023303614</v>
      </c>
      <c r="K49" s="4">
        <f t="shared" si="1"/>
        <v>172476.59093207485</v>
      </c>
      <c r="L49" s="10">
        <f t="shared" si="2"/>
        <v>12.058016801503236</v>
      </c>
      <c r="M49" s="10">
        <f t="shared" si="3"/>
        <v>8.6882852662586441</v>
      </c>
      <c r="N49" s="10">
        <f t="shared" si="4"/>
        <v>10.927986740832239</v>
      </c>
      <c r="O49" s="10">
        <f t="shared" si="5"/>
        <v>0</v>
      </c>
      <c r="P49" s="10">
        <f t="shared" si="6"/>
        <v>0</v>
      </c>
    </row>
    <row r="50" spans="1:16" x14ac:dyDescent="0.2">
      <c r="A50">
        <v>1717458</v>
      </c>
      <c r="B50" t="s">
        <v>59</v>
      </c>
      <c r="C50">
        <v>0</v>
      </c>
      <c r="D50" s="15">
        <v>20376</v>
      </c>
      <c r="E50" s="16">
        <v>54594</v>
      </c>
      <c r="F50" s="16">
        <v>230448654</v>
      </c>
      <c r="G50" s="16">
        <v>379898832</v>
      </c>
      <c r="H50" s="14">
        <v>0</v>
      </c>
      <c r="I50">
        <v>0</v>
      </c>
      <c r="J50" s="5">
        <f t="shared" si="0"/>
        <v>610347486</v>
      </c>
      <c r="K50" s="4">
        <f t="shared" si="1"/>
        <v>29954.23468786808</v>
      </c>
      <c r="L50" s="10">
        <f t="shared" si="2"/>
        <v>10.307425985464162</v>
      </c>
      <c r="M50" s="10">
        <f t="shared" si="3"/>
        <v>9.9221130166592921</v>
      </c>
      <c r="N50" s="10">
        <f t="shared" si="4"/>
        <v>10.907679265584745</v>
      </c>
      <c r="O50" s="10">
        <f t="shared" si="5"/>
        <v>0</v>
      </c>
      <c r="P50" s="10">
        <f t="shared" si="6"/>
        <v>0</v>
      </c>
    </row>
    <row r="51" spans="1:16" x14ac:dyDescent="0.2">
      <c r="A51">
        <v>1717497</v>
      </c>
      <c r="B51" t="s">
        <v>60</v>
      </c>
      <c r="C51">
        <v>1</v>
      </c>
      <c r="D51" s="15">
        <v>10706</v>
      </c>
      <c r="E51" s="16">
        <v>59712</v>
      </c>
      <c r="F51" s="16">
        <v>435378957</v>
      </c>
      <c r="G51" s="16">
        <v>313550663</v>
      </c>
      <c r="H51" s="14">
        <v>0.14649999999999999</v>
      </c>
      <c r="I51">
        <v>18</v>
      </c>
      <c r="J51" s="5">
        <f t="shared" si="0"/>
        <v>748929620</v>
      </c>
      <c r="K51" s="4">
        <f t="shared" si="1"/>
        <v>69954.195778068373</v>
      </c>
      <c r="L51" s="10">
        <f t="shared" si="2"/>
        <v>11.155595960826103</v>
      </c>
      <c r="M51" s="10">
        <f t="shared" si="3"/>
        <v>9.2785596109533266</v>
      </c>
      <c r="N51" s="10">
        <f t="shared" si="4"/>
        <v>10.997288284207016</v>
      </c>
      <c r="O51" s="10">
        <f t="shared" si="5"/>
        <v>168.13002054922472</v>
      </c>
      <c r="P51" s="10">
        <f t="shared" si="6"/>
        <v>5.1306677714855278</v>
      </c>
    </row>
    <row r="52" spans="1:16" x14ac:dyDescent="0.2">
      <c r="A52">
        <v>1717523</v>
      </c>
      <c r="B52" t="s">
        <v>61</v>
      </c>
      <c r="C52">
        <v>0</v>
      </c>
      <c r="D52" s="15">
        <v>8023</v>
      </c>
      <c r="E52" s="16">
        <v>73736</v>
      </c>
      <c r="F52" s="16">
        <v>90734088</v>
      </c>
      <c r="G52" s="16">
        <v>147676982</v>
      </c>
      <c r="H52" s="14">
        <v>0</v>
      </c>
      <c r="I52">
        <v>4</v>
      </c>
      <c r="J52" s="5">
        <f t="shared" si="0"/>
        <v>238411070</v>
      </c>
      <c r="K52" s="4">
        <f t="shared" si="1"/>
        <v>29715.950392621213</v>
      </c>
      <c r="L52" s="10">
        <f t="shared" si="2"/>
        <v>10.29943923088752</v>
      </c>
      <c r="M52" s="10">
        <f t="shared" si="3"/>
        <v>8.9900676957536554</v>
      </c>
      <c r="N52" s="10">
        <f t="shared" si="4"/>
        <v>11.208246425673501</v>
      </c>
      <c r="O52" s="10">
        <f t="shared" si="5"/>
        <v>49.856662096472647</v>
      </c>
      <c r="P52" s="10">
        <f t="shared" si="6"/>
        <v>3.9290111285927902</v>
      </c>
    </row>
    <row r="53" spans="1:16" x14ac:dyDescent="0.2">
      <c r="A53">
        <v>1717887</v>
      </c>
      <c r="B53" t="s">
        <v>62</v>
      </c>
      <c r="C53">
        <v>0</v>
      </c>
      <c r="D53" s="15">
        <v>39829</v>
      </c>
      <c r="E53" s="16">
        <v>87221</v>
      </c>
      <c r="F53" s="16">
        <v>1224192546</v>
      </c>
      <c r="G53" s="16">
        <v>1148033441</v>
      </c>
      <c r="H53" s="14">
        <v>9.5100000000000004E-2</v>
      </c>
      <c r="I53">
        <v>2</v>
      </c>
      <c r="J53" s="5">
        <f t="shared" si="0"/>
        <v>2372225987</v>
      </c>
      <c r="K53" s="4">
        <f t="shared" si="1"/>
        <v>59560.26982851691</v>
      </c>
      <c r="L53" s="10">
        <f t="shared" si="2"/>
        <v>10.994744017152305</v>
      </c>
      <c r="M53" s="10">
        <f t="shared" si="3"/>
        <v>10.592350569157022</v>
      </c>
      <c r="N53" s="10">
        <f t="shared" si="4"/>
        <v>11.376200406591293</v>
      </c>
      <c r="O53" s="10">
        <f t="shared" si="5"/>
        <v>5.021466770443646</v>
      </c>
      <c r="P53" s="10">
        <f t="shared" si="6"/>
        <v>1.7953308792183489</v>
      </c>
    </row>
    <row r="54" spans="1:16" x14ac:dyDescent="0.2">
      <c r="A54">
        <v>1718628</v>
      </c>
      <c r="B54" t="s">
        <v>63</v>
      </c>
      <c r="C54">
        <v>0</v>
      </c>
      <c r="D54" s="15">
        <v>21628</v>
      </c>
      <c r="E54" s="16">
        <v>90904</v>
      </c>
      <c r="F54" s="16">
        <v>333979021</v>
      </c>
      <c r="G54" s="16">
        <v>897880586</v>
      </c>
      <c r="H54" s="14">
        <v>0</v>
      </c>
      <c r="I54">
        <v>0</v>
      </c>
      <c r="J54" s="5">
        <f t="shared" si="0"/>
        <v>1231859607</v>
      </c>
      <c r="K54" s="4">
        <f t="shared" si="1"/>
        <v>56956.704595894211</v>
      </c>
      <c r="L54" s="10">
        <f t="shared" si="2"/>
        <v>10.950046689705296</v>
      </c>
      <c r="M54" s="10">
        <f t="shared" si="3"/>
        <v>9.9817440505018951</v>
      </c>
      <c r="N54" s="10">
        <f t="shared" si="4"/>
        <v>11.417559283597845</v>
      </c>
      <c r="O54" s="10">
        <f t="shared" si="5"/>
        <v>0</v>
      </c>
      <c r="P54" s="10">
        <f t="shared" si="6"/>
        <v>0</v>
      </c>
    </row>
    <row r="55" spans="1:16" x14ac:dyDescent="0.2">
      <c r="A55">
        <v>1719083</v>
      </c>
      <c r="B55" t="s">
        <v>64</v>
      </c>
      <c r="C55">
        <v>1</v>
      </c>
      <c r="D55" s="15">
        <v>4225</v>
      </c>
      <c r="E55" s="16">
        <v>171042</v>
      </c>
      <c r="F55" s="16">
        <v>181997911</v>
      </c>
      <c r="G55" s="16">
        <v>268248404</v>
      </c>
      <c r="H55" s="14">
        <v>0</v>
      </c>
      <c r="I55">
        <v>0</v>
      </c>
      <c r="J55" s="5">
        <f t="shared" si="0"/>
        <v>450246315</v>
      </c>
      <c r="K55" s="4">
        <f t="shared" si="1"/>
        <v>106567.175147929</v>
      </c>
      <c r="L55" s="10">
        <f t="shared" si="2"/>
        <v>11.576530817853541</v>
      </c>
      <c r="M55" s="10">
        <f t="shared" si="3"/>
        <v>8.3487745397912736</v>
      </c>
      <c r="N55" s="10">
        <f t="shared" si="4"/>
        <v>12.049664419361696</v>
      </c>
      <c r="O55" s="10">
        <f t="shared" si="5"/>
        <v>0</v>
      </c>
      <c r="P55" s="10">
        <f t="shared" si="6"/>
        <v>0</v>
      </c>
    </row>
    <row r="56" spans="1:16" x14ac:dyDescent="0.2">
      <c r="A56">
        <v>1718992</v>
      </c>
      <c r="B56" t="s">
        <v>65</v>
      </c>
      <c r="C56">
        <v>1</v>
      </c>
      <c r="D56" s="15">
        <v>18646</v>
      </c>
      <c r="E56" s="16">
        <v>144229</v>
      </c>
      <c r="F56" s="16">
        <v>416268453</v>
      </c>
      <c r="G56" s="16">
        <v>1460222579</v>
      </c>
      <c r="H56" s="14">
        <v>0</v>
      </c>
      <c r="I56">
        <v>9</v>
      </c>
      <c r="J56" s="5">
        <f t="shared" si="0"/>
        <v>1876491032</v>
      </c>
      <c r="K56" s="4">
        <f t="shared" si="1"/>
        <v>100637.72562479888</v>
      </c>
      <c r="L56" s="10">
        <f t="shared" si="2"/>
        <v>11.519282472561246</v>
      </c>
      <c r="M56" s="10">
        <f t="shared" si="3"/>
        <v>9.8333869248566383</v>
      </c>
      <c r="N56" s="10">
        <f t="shared" si="4"/>
        <v>11.879157593183209</v>
      </c>
      <c r="O56" s="10">
        <f t="shared" si="5"/>
        <v>48.267724981229222</v>
      </c>
      <c r="P56" s="10">
        <f t="shared" si="6"/>
        <v>3.8972692009663374</v>
      </c>
    </row>
    <row r="57" spans="1:16" x14ac:dyDescent="0.2">
      <c r="A57">
        <v>1719642</v>
      </c>
      <c r="B57" t="s">
        <v>66</v>
      </c>
      <c r="C57">
        <v>1</v>
      </c>
      <c r="D57" s="15">
        <v>58899</v>
      </c>
      <c r="E57" s="16">
        <v>67636</v>
      </c>
      <c r="F57" s="16">
        <v>1328720870</v>
      </c>
      <c r="G57" s="16">
        <v>1931827633</v>
      </c>
      <c r="H57" s="14">
        <v>0.1406</v>
      </c>
      <c r="I57">
        <v>93</v>
      </c>
      <c r="J57" s="5">
        <f t="shared" si="0"/>
        <v>3260548503</v>
      </c>
      <c r="K57" s="4">
        <f t="shared" si="1"/>
        <v>55358.299852289514</v>
      </c>
      <c r="L57" s="10">
        <f t="shared" si="2"/>
        <v>10.9215818790593</v>
      </c>
      <c r="M57" s="10">
        <f t="shared" si="3"/>
        <v>10.98357939156686</v>
      </c>
      <c r="N57" s="10">
        <f t="shared" si="4"/>
        <v>11.12189566465832</v>
      </c>
      <c r="O57" s="10">
        <f t="shared" si="5"/>
        <v>157.89741761320226</v>
      </c>
      <c r="P57" s="10">
        <f t="shared" si="6"/>
        <v>5.068258821763048</v>
      </c>
    </row>
    <row r="58" spans="1:16" x14ac:dyDescent="0.2">
      <c r="A58">
        <v>1719837</v>
      </c>
      <c r="B58" t="s">
        <v>67</v>
      </c>
      <c r="C58">
        <v>0</v>
      </c>
      <c r="D58" s="15">
        <v>2506</v>
      </c>
      <c r="E58" s="16">
        <v>60417</v>
      </c>
      <c r="F58" s="16">
        <v>18099113</v>
      </c>
      <c r="G58" s="16">
        <v>49093626</v>
      </c>
      <c r="H58" s="14">
        <v>0</v>
      </c>
      <c r="I58">
        <v>0</v>
      </c>
      <c r="J58" s="5">
        <f t="shared" si="0"/>
        <v>67192739</v>
      </c>
      <c r="K58" s="4">
        <f t="shared" si="1"/>
        <v>26812.74501197127</v>
      </c>
      <c r="L58" s="10">
        <f t="shared" si="2"/>
        <v>10.19663261360424</v>
      </c>
      <c r="M58" s="10">
        <f t="shared" si="3"/>
        <v>7.8264431354560138</v>
      </c>
      <c r="N58" s="10">
        <f t="shared" si="4"/>
        <v>11.009025801274971</v>
      </c>
      <c r="O58" s="10">
        <f t="shared" si="5"/>
        <v>0</v>
      </c>
      <c r="P58" s="10">
        <f t="shared" si="6"/>
        <v>0</v>
      </c>
    </row>
    <row r="59" spans="1:16" x14ac:dyDescent="0.2">
      <c r="A59">
        <v>1720149</v>
      </c>
      <c r="B59" t="s">
        <v>68</v>
      </c>
      <c r="C59">
        <v>1</v>
      </c>
      <c r="D59" s="15">
        <v>3563</v>
      </c>
      <c r="E59" s="16">
        <v>39955</v>
      </c>
      <c r="F59" s="16">
        <v>27552344</v>
      </c>
      <c r="G59" s="16">
        <v>27964733</v>
      </c>
      <c r="H59" s="14">
        <v>1</v>
      </c>
      <c r="I59">
        <v>0</v>
      </c>
      <c r="J59" s="5">
        <f t="shared" si="0"/>
        <v>55517077</v>
      </c>
      <c r="K59" s="4">
        <f t="shared" si="1"/>
        <v>15581.554027504912</v>
      </c>
      <c r="L59" s="10">
        <f t="shared" si="2"/>
        <v>9.6538430594765234</v>
      </c>
      <c r="M59" s="10">
        <f t="shared" si="3"/>
        <v>8.1783581656058359</v>
      </c>
      <c r="N59" s="10">
        <f t="shared" si="4"/>
        <v>10.595509099808563</v>
      </c>
      <c r="O59" s="10">
        <f t="shared" si="5"/>
        <v>0</v>
      </c>
      <c r="P59" s="10">
        <f t="shared" si="6"/>
        <v>0</v>
      </c>
    </row>
    <row r="60" spans="1:16" x14ac:dyDescent="0.2">
      <c r="A60">
        <v>1720292</v>
      </c>
      <c r="B60" t="s">
        <v>69</v>
      </c>
      <c r="C60">
        <v>1</v>
      </c>
      <c r="D60" s="15">
        <v>22348</v>
      </c>
      <c r="E60" s="16">
        <v>45402</v>
      </c>
      <c r="F60" s="16">
        <v>142600150</v>
      </c>
      <c r="G60" s="16">
        <v>190707775</v>
      </c>
      <c r="H60" s="14">
        <v>1</v>
      </c>
      <c r="I60">
        <v>21</v>
      </c>
      <c r="J60" s="5">
        <f t="shared" si="0"/>
        <v>333307925</v>
      </c>
      <c r="K60" s="4">
        <f t="shared" si="1"/>
        <v>14914.440889565061</v>
      </c>
      <c r="L60" s="10">
        <f t="shared" si="2"/>
        <v>9.6100852097939899</v>
      </c>
      <c r="M60" s="10">
        <f t="shared" si="3"/>
        <v>10.01449211057904</v>
      </c>
      <c r="N60" s="10">
        <f t="shared" si="4"/>
        <v>10.723311435922577</v>
      </c>
      <c r="O60" s="10">
        <f t="shared" si="5"/>
        <v>93.96814032575621</v>
      </c>
      <c r="P60" s="10">
        <f t="shared" si="6"/>
        <v>4.5535414703610861</v>
      </c>
    </row>
    <row r="61" spans="1:16" x14ac:dyDescent="0.2">
      <c r="A61">
        <v>1720591</v>
      </c>
      <c r="B61" t="s">
        <v>70</v>
      </c>
      <c r="C61">
        <v>0</v>
      </c>
      <c r="D61" s="15">
        <v>49057</v>
      </c>
      <c r="E61" s="16">
        <v>88105</v>
      </c>
      <c r="F61" s="16">
        <v>1255000988</v>
      </c>
      <c r="G61" s="16">
        <v>2554345132</v>
      </c>
      <c r="H61" s="14">
        <v>0</v>
      </c>
      <c r="I61">
        <v>1</v>
      </c>
      <c r="J61" s="5">
        <f t="shared" si="0"/>
        <v>3809346120</v>
      </c>
      <c r="K61" s="4">
        <f t="shared" si="1"/>
        <v>77651.428338463418</v>
      </c>
      <c r="L61" s="10">
        <f t="shared" si="2"/>
        <v>11.25998522297898</v>
      </c>
      <c r="M61" s="10">
        <f t="shared" si="3"/>
        <v>10.800738166330047</v>
      </c>
      <c r="N61" s="10">
        <f t="shared" si="4"/>
        <v>11.386284564002832</v>
      </c>
      <c r="O61" s="10">
        <f t="shared" si="5"/>
        <v>2.0384450740974782</v>
      </c>
      <c r="P61" s="10">
        <f t="shared" si="6"/>
        <v>1.1113458957793956</v>
      </c>
    </row>
    <row r="62" spans="1:16" x14ac:dyDescent="0.2">
      <c r="A62">
        <v>1721696</v>
      </c>
      <c r="B62" t="s">
        <v>71</v>
      </c>
      <c r="C62">
        <v>1</v>
      </c>
      <c r="D62" s="15">
        <v>3216</v>
      </c>
      <c r="E62" s="16">
        <v>69514</v>
      </c>
      <c r="F62" s="16">
        <v>155005881</v>
      </c>
      <c r="G62" s="16">
        <v>102889810</v>
      </c>
      <c r="H62" s="14">
        <v>1.15E-2</v>
      </c>
      <c r="I62">
        <v>0</v>
      </c>
      <c r="J62" s="5">
        <f t="shared" si="0"/>
        <v>257895691</v>
      </c>
      <c r="K62" s="4">
        <f t="shared" si="1"/>
        <v>80191.446206467663</v>
      </c>
      <c r="L62" s="10">
        <f t="shared" si="2"/>
        <v>11.292172132386769</v>
      </c>
      <c r="M62" s="10">
        <f t="shared" si="3"/>
        <v>8.0758936302988573</v>
      </c>
      <c r="N62" s="10">
        <f t="shared" si="4"/>
        <v>11.149283450115723</v>
      </c>
      <c r="O62" s="10">
        <f t="shared" si="5"/>
        <v>0</v>
      </c>
      <c r="P62" s="10">
        <f t="shared" si="6"/>
        <v>0</v>
      </c>
    </row>
    <row r="63" spans="1:16" x14ac:dyDescent="0.2">
      <c r="A63">
        <v>1721904</v>
      </c>
      <c r="B63" t="s">
        <v>72</v>
      </c>
      <c r="C63">
        <v>1</v>
      </c>
      <c r="D63" s="15">
        <v>1497</v>
      </c>
      <c r="E63" s="16">
        <v>55938</v>
      </c>
      <c r="F63" s="16">
        <v>4710199</v>
      </c>
      <c r="G63" s="16">
        <v>22764978</v>
      </c>
      <c r="H63" s="14">
        <v>0</v>
      </c>
      <c r="I63">
        <v>3</v>
      </c>
      <c r="J63" s="5">
        <f t="shared" si="0"/>
        <v>27475177</v>
      </c>
      <c r="K63" s="4">
        <f t="shared" si="1"/>
        <v>18353.4916499666</v>
      </c>
      <c r="L63" s="10">
        <f t="shared" si="2"/>
        <v>9.8175751160337796</v>
      </c>
      <c r="M63" s="10">
        <f t="shared" si="3"/>
        <v>7.3112183844196288</v>
      </c>
      <c r="N63" s="10">
        <f t="shared" si="4"/>
        <v>10.931999213524749</v>
      </c>
      <c r="O63" s="10">
        <f t="shared" si="5"/>
        <v>200.40080160320639</v>
      </c>
      <c r="P63" s="10">
        <f t="shared" si="6"/>
        <v>5.3052969604314884</v>
      </c>
    </row>
    <row r="64" spans="1:16" x14ac:dyDescent="0.2">
      <c r="A64">
        <v>1722931</v>
      </c>
      <c r="B64" t="s">
        <v>73</v>
      </c>
      <c r="C64">
        <v>0</v>
      </c>
      <c r="D64" s="15">
        <v>5997</v>
      </c>
      <c r="E64" s="16">
        <v>108500</v>
      </c>
      <c r="F64" s="16">
        <v>102910351</v>
      </c>
      <c r="G64" s="16">
        <v>181067828</v>
      </c>
      <c r="H64" s="14">
        <v>0</v>
      </c>
      <c r="I64">
        <v>0</v>
      </c>
      <c r="J64" s="5">
        <f t="shared" si="0"/>
        <v>283978179</v>
      </c>
      <c r="K64" s="4">
        <f t="shared" si="1"/>
        <v>47353.373186593293</v>
      </c>
      <c r="L64" s="10">
        <f t="shared" si="2"/>
        <v>10.765393335498006</v>
      </c>
      <c r="M64" s="10">
        <f t="shared" si="3"/>
        <v>8.6990146231685106</v>
      </c>
      <c r="N64" s="10">
        <f t="shared" si="4"/>
        <v>11.594505451962652</v>
      </c>
      <c r="O64" s="10">
        <f t="shared" si="5"/>
        <v>0</v>
      </c>
      <c r="P64" s="10">
        <f t="shared" si="6"/>
        <v>0</v>
      </c>
    </row>
    <row r="65" spans="1:16" x14ac:dyDescent="0.2">
      <c r="A65">
        <v>1723074</v>
      </c>
      <c r="B65" t="s">
        <v>74</v>
      </c>
      <c r="C65">
        <v>1</v>
      </c>
      <c r="D65" s="15">
        <v>110849</v>
      </c>
      <c r="E65" s="16">
        <v>67029</v>
      </c>
      <c r="F65" s="16">
        <v>1647171553</v>
      </c>
      <c r="G65" s="16">
        <v>2427542900</v>
      </c>
      <c r="H65" s="14">
        <v>0.59970000000000001</v>
      </c>
      <c r="I65">
        <v>5</v>
      </c>
      <c r="J65" s="5">
        <f t="shared" si="0"/>
        <v>4074714453</v>
      </c>
      <c r="K65" s="4">
        <f t="shared" si="1"/>
        <v>36759.144899818675</v>
      </c>
      <c r="L65" s="10">
        <f t="shared" si="2"/>
        <v>10.512142314496636</v>
      </c>
      <c r="M65" s="10">
        <f t="shared" si="3"/>
        <v>11.615924193803947</v>
      </c>
      <c r="N65" s="10">
        <f t="shared" si="4"/>
        <v>11.112880640547596</v>
      </c>
      <c r="O65" s="10">
        <f t="shared" si="5"/>
        <v>4.5106406011781788</v>
      </c>
      <c r="P65" s="10">
        <f t="shared" si="6"/>
        <v>1.7066808779638103</v>
      </c>
    </row>
    <row r="66" spans="1:16" x14ac:dyDescent="0.2">
      <c r="A66">
        <v>1723256</v>
      </c>
      <c r="B66" t="s">
        <v>75</v>
      </c>
      <c r="C66">
        <v>1</v>
      </c>
      <c r="D66" s="15">
        <v>32400</v>
      </c>
      <c r="E66" s="16">
        <v>79680</v>
      </c>
      <c r="F66" s="16">
        <v>1196098693</v>
      </c>
      <c r="G66" s="16">
        <v>1917928001</v>
      </c>
      <c r="H66" s="14">
        <v>1.9699999999999999E-2</v>
      </c>
      <c r="I66">
        <v>36</v>
      </c>
      <c r="J66" s="5">
        <f t="shared" ref="J66:J129" si="7">F66+G66</f>
        <v>3114026694</v>
      </c>
      <c r="K66" s="4">
        <f t="shared" ref="K66:K129" si="8">J66/D66</f>
        <v>96111.934999999998</v>
      </c>
      <c r="L66" s="10">
        <f t="shared" ref="L66:L129" si="9">LN(K66)</f>
        <v>11.47326878079539</v>
      </c>
      <c r="M66" s="10">
        <f t="shared" ref="M66:M129" si="10">LN(D66)</f>
        <v>10.385913701780421</v>
      </c>
      <c r="N66" s="10">
        <f t="shared" ref="N66:N129" si="11">LN(E66)</f>
        <v>11.285773892258479</v>
      </c>
      <c r="O66" s="10">
        <f t="shared" ref="O66:O129" si="12">I66/D66*100000</f>
        <v>111.11111111111111</v>
      </c>
      <c r="P66" s="10">
        <f t="shared" ref="P66:P129" si="13">LN(O66+1)</f>
        <v>4.7194904430173894</v>
      </c>
    </row>
    <row r="67" spans="1:16" x14ac:dyDescent="0.2">
      <c r="A67">
        <v>1723620</v>
      </c>
      <c r="B67" t="s">
        <v>76</v>
      </c>
      <c r="C67">
        <v>1</v>
      </c>
      <c r="D67" s="15">
        <v>46746</v>
      </c>
      <c r="E67" s="16">
        <v>113207</v>
      </c>
      <c r="F67" s="16">
        <v>1366639433</v>
      </c>
      <c r="G67" s="16">
        <v>2541496253</v>
      </c>
      <c r="H67" s="14">
        <v>0</v>
      </c>
      <c r="I67">
        <v>2</v>
      </c>
      <c r="J67" s="5">
        <f t="shared" si="7"/>
        <v>3908135686</v>
      </c>
      <c r="K67" s="4">
        <f t="shared" si="8"/>
        <v>83603.638514525301</v>
      </c>
      <c r="L67" s="10">
        <f t="shared" si="9"/>
        <v>11.333842321026719</v>
      </c>
      <c r="M67" s="10">
        <f t="shared" si="10"/>
        <v>10.752483969558913</v>
      </c>
      <c r="N67" s="10">
        <f t="shared" si="11"/>
        <v>11.636973280295193</v>
      </c>
      <c r="O67" s="10">
        <f t="shared" si="12"/>
        <v>4.2784409361228768</v>
      </c>
      <c r="P67" s="10">
        <f t="shared" si="13"/>
        <v>1.6636307768658045</v>
      </c>
    </row>
    <row r="68" spans="1:16" x14ac:dyDescent="0.2">
      <c r="A68">
        <v>1723724</v>
      </c>
      <c r="B68" t="s">
        <v>77</v>
      </c>
      <c r="C68">
        <v>1</v>
      </c>
      <c r="D68" s="15">
        <v>24098</v>
      </c>
      <c r="E68" s="16">
        <v>58333</v>
      </c>
      <c r="F68" s="16">
        <v>152812696</v>
      </c>
      <c r="G68" s="16">
        <v>448891154</v>
      </c>
      <c r="H68" s="14">
        <v>0.41420000000000001</v>
      </c>
      <c r="I68">
        <v>21</v>
      </c>
      <c r="J68" s="5">
        <f t="shared" si="7"/>
        <v>601703850</v>
      </c>
      <c r="K68" s="4">
        <f t="shared" si="8"/>
        <v>24969.036849531083</v>
      </c>
      <c r="L68" s="10">
        <f t="shared" si="9"/>
        <v>10.125391810224365</v>
      </c>
      <c r="M68" s="10">
        <f t="shared" si="10"/>
        <v>10.089884128483222</v>
      </c>
      <c r="N68" s="10">
        <f t="shared" si="11"/>
        <v>10.973923249935501</v>
      </c>
      <c r="O68" s="10">
        <f t="shared" si="12"/>
        <v>87.144161341190141</v>
      </c>
      <c r="P68" s="10">
        <f t="shared" si="13"/>
        <v>4.4789736711560559</v>
      </c>
    </row>
    <row r="69" spans="1:16" x14ac:dyDescent="0.2">
      <c r="A69">
        <v>1723945</v>
      </c>
      <c r="B69" t="s">
        <v>78</v>
      </c>
      <c r="C69">
        <v>0</v>
      </c>
      <c r="D69" s="15">
        <v>2226</v>
      </c>
      <c r="E69" s="16">
        <v>75469</v>
      </c>
      <c r="F69" s="16">
        <v>7894188</v>
      </c>
      <c r="G69" s="16">
        <v>62350301</v>
      </c>
      <c r="H69" s="14">
        <v>0</v>
      </c>
      <c r="I69">
        <v>1</v>
      </c>
      <c r="J69" s="5">
        <f t="shared" si="7"/>
        <v>70244489</v>
      </c>
      <c r="K69" s="4">
        <f t="shared" si="8"/>
        <v>31556.37421383648</v>
      </c>
      <c r="L69" s="10">
        <f t="shared" si="9"/>
        <v>10.359530882866826</v>
      </c>
      <c r="M69" s="10">
        <f t="shared" si="10"/>
        <v>7.7079615318354904</v>
      </c>
      <c r="N69" s="10">
        <f t="shared" si="11"/>
        <v>11.231477254892996</v>
      </c>
      <c r="O69" s="10">
        <f t="shared" si="12"/>
        <v>44.923629829290206</v>
      </c>
      <c r="P69" s="10">
        <f t="shared" si="13"/>
        <v>3.826979795692377</v>
      </c>
    </row>
    <row r="70" spans="1:16" x14ac:dyDescent="0.2">
      <c r="A70">
        <v>1724582</v>
      </c>
      <c r="B70" t="s">
        <v>79</v>
      </c>
      <c r="C70">
        <v>1</v>
      </c>
      <c r="D70" s="15">
        <v>73473</v>
      </c>
      <c r="E70" s="16">
        <v>77848</v>
      </c>
      <c r="F70" s="16">
        <v>1052948775</v>
      </c>
      <c r="G70" s="16">
        <v>2720580914</v>
      </c>
      <c r="H70" s="14">
        <v>8.5900000000000004E-2</v>
      </c>
      <c r="I70">
        <v>67</v>
      </c>
      <c r="J70" s="5">
        <f t="shared" si="7"/>
        <v>3773529689</v>
      </c>
      <c r="K70" s="4">
        <f t="shared" si="8"/>
        <v>51359.406707225782</v>
      </c>
      <c r="L70" s="10">
        <f t="shared" si="9"/>
        <v>10.846603386646533</v>
      </c>
      <c r="M70" s="10">
        <f t="shared" si="10"/>
        <v>11.204673270773737</v>
      </c>
      <c r="N70" s="10">
        <f t="shared" si="11"/>
        <v>11.262513486501826</v>
      </c>
      <c r="O70" s="10">
        <f t="shared" si="12"/>
        <v>91.18996093803166</v>
      </c>
      <c r="P70" s="10">
        <f t="shared" si="13"/>
        <v>4.5238512410988569</v>
      </c>
    </row>
    <row r="71" spans="1:16" x14ac:dyDescent="0.2">
      <c r="A71">
        <v>1724634</v>
      </c>
      <c r="B71" t="s">
        <v>80</v>
      </c>
      <c r="C71">
        <v>1</v>
      </c>
      <c r="D71" s="15">
        <v>19147</v>
      </c>
      <c r="E71" s="16">
        <v>72054</v>
      </c>
      <c r="F71" s="16">
        <v>583799938</v>
      </c>
      <c r="G71" s="16">
        <v>411189025</v>
      </c>
      <c r="H71" s="14">
        <v>0.25679999999999997</v>
      </c>
      <c r="I71">
        <v>12</v>
      </c>
      <c r="J71" s="5">
        <f t="shared" si="7"/>
        <v>994988963</v>
      </c>
      <c r="K71" s="4">
        <f t="shared" si="8"/>
        <v>51965.789053115368</v>
      </c>
      <c r="L71" s="10">
        <f t="shared" si="9"/>
        <v>10.858340878225828</v>
      </c>
      <c r="M71" s="10">
        <f t="shared" si="10"/>
        <v>9.8599013243732045</v>
      </c>
      <c r="N71" s="10">
        <f t="shared" si="11"/>
        <v>11.185171116888739</v>
      </c>
      <c r="O71" s="10">
        <f t="shared" si="12"/>
        <v>62.673003603697701</v>
      </c>
      <c r="P71" s="10">
        <f t="shared" si="13"/>
        <v>4.1537606674678083</v>
      </c>
    </row>
    <row r="72" spans="1:16" x14ac:dyDescent="0.2">
      <c r="A72">
        <v>1726571</v>
      </c>
      <c r="B72" t="s">
        <v>81</v>
      </c>
      <c r="C72">
        <v>1</v>
      </c>
      <c r="D72" s="15">
        <v>9155</v>
      </c>
      <c r="E72" s="16">
        <v>106794</v>
      </c>
      <c r="F72" s="16">
        <v>84245098</v>
      </c>
      <c r="G72" s="16">
        <v>235242412</v>
      </c>
      <c r="H72" s="14">
        <v>0</v>
      </c>
      <c r="I72">
        <v>8</v>
      </c>
      <c r="J72" s="5">
        <f t="shared" si="7"/>
        <v>319487510</v>
      </c>
      <c r="K72" s="4">
        <f t="shared" si="8"/>
        <v>34897.598033861279</v>
      </c>
      <c r="L72" s="10">
        <f t="shared" si="9"/>
        <v>10.46017328157736</v>
      </c>
      <c r="M72" s="10">
        <f t="shared" si="10"/>
        <v>9.1220554571086119</v>
      </c>
      <c r="N72" s="10">
        <f t="shared" si="11"/>
        <v>11.578657024154808</v>
      </c>
      <c r="O72" s="10">
        <f t="shared" si="12"/>
        <v>87.383943200436917</v>
      </c>
      <c r="P72" s="10">
        <f t="shared" si="13"/>
        <v>4.4816903151413108</v>
      </c>
    </row>
    <row r="73" spans="1:16" x14ac:dyDescent="0.2">
      <c r="A73">
        <v>1726710</v>
      </c>
      <c r="B73" t="s">
        <v>82</v>
      </c>
      <c r="C73">
        <v>1</v>
      </c>
      <c r="D73" s="15">
        <v>2682</v>
      </c>
      <c r="E73" s="16">
        <v>29063</v>
      </c>
      <c r="F73" s="16">
        <v>9038914</v>
      </c>
      <c r="G73" s="16">
        <v>11821247</v>
      </c>
      <c r="H73" s="14">
        <v>1</v>
      </c>
      <c r="I73">
        <v>1</v>
      </c>
      <c r="J73" s="5">
        <f t="shared" si="7"/>
        <v>20860161</v>
      </c>
      <c r="K73" s="4">
        <f t="shared" si="8"/>
        <v>7777.8378076062636</v>
      </c>
      <c r="L73" s="10">
        <f t="shared" si="9"/>
        <v>8.9590336617862967</v>
      </c>
      <c r="M73" s="10">
        <f t="shared" si="10"/>
        <v>7.8943180638416237</v>
      </c>
      <c r="N73" s="10">
        <f t="shared" si="11"/>
        <v>10.277221166482795</v>
      </c>
      <c r="O73" s="10">
        <f t="shared" si="12"/>
        <v>37.28560775540641</v>
      </c>
      <c r="P73" s="10">
        <f t="shared" si="13"/>
        <v>3.6450740489436306</v>
      </c>
    </row>
    <row r="74" spans="1:16" x14ac:dyDescent="0.2">
      <c r="A74">
        <v>1726935</v>
      </c>
      <c r="B74" t="s">
        <v>83</v>
      </c>
      <c r="C74">
        <v>1</v>
      </c>
      <c r="D74" s="15">
        <v>13704</v>
      </c>
      <c r="E74" s="16">
        <v>59361</v>
      </c>
      <c r="F74" s="16">
        <v>354140205</v>
      </c>
      <c r="G74" s="16">
        <v>352119311</v>
      </c>
      <c r="H74" s="14">
        <v>0</v>
      </c>
      <c r="I74">
        <v>8</v>
      </c>
      <c r="J74" s="5">
        <f t="shared" si="7"/>
        <v>706259516</v>
      </c>
      <c r="K74" s="4">
        <f t="shared" si="8"/>
        <v>51536.74226503211</v>
      </c>
      <c r="L74" s="10">
        <f t="shared" si="9"/>
        <v>10.850050274312496</v>
      </c>
      <c r="M74" s="10">
        <f t="shared" si="10"/>
        <v>9.5254430400039567</v>
      </c>
      <c r="N74" s="10">
        <f t="shared" si="11"/>
        <v>10.99139272406055</v>
      </c>
      <c r="O74" s="10">
        <f t="shared" si="12"/>
        <v>58.377116170461179</v>
      </c>
      <c r="P74" s="10">
        <f t="shared" si="13"/>
        <v>4.0839089024853505</v>
      </c>
    </row>
    <row r="75" spans="1:16" x14ac:dyDescent="0.2">
      <c r="A75">
        <v>1726987</v>
      </c>
      <c r="B75" t="s">
        <v>84</v>
      </c>
      <c r="C75">
        <v>1</v>
      </c>
      <c r="D75" s="15">
        <v>666</v>
      </c>
      <c r="E75" s="16">
        <v>64063</v>
      </c>
      <c r="F75" s="16">
        <v>52805680</v>
      </c>
      <c r="G75" s="16">
        <v>58239607</v>
      </c>
      <c r="H75" s="14">
        <v>0</v>
      </c>
      <c r="I75">
        <v>0</v>
      </c>
      <c r="J75" s="5">
        <f t="shared" si="7"/>
        <v>111045287</v>
      </c>
      <c r="K75" s="4">
        <f t="shared" si="8"/>
        <v>166734.66516516518</v>
      </c>
      <c r="L75" s="10">
        <f t="shared" si="9"/>
        <v>12.024158996521516</v>
      </c>
      <c r="M75" s="10">
        <f t="shared" si="10"/>
        <v>6.5012896705403893</v>
      </c>
      <c r="N75" s="10">
        <f t="shared" si="11"/>
        <v>11.067622253162455</v>
      </c>
      <c r="O75" s="10">
        <f t="shared" si="12"/>
        <v>0</v>
      </c>
      <c r="P75" s="10">
        <f t="shared" si="13"/>
        <v>0</v>
      </c>
    </row>
    <row r="76" spans="1:16" x14ac:dyDescent="0.2">
      <c r="A76">
        <v>1727442</v>
      </c>
      <c r="B76" t="s">
        <v>85</v>
      </c>
      <c r="C76">
        <v>0</v>
      </c>
      <c r="D76" s="15">
        <v>10451</v>
      </c>
      <c r="E76" s="16">
        <v>59635</v>
      </c>
      <c r="F76" s="16">
        <v>317984337</v>
      </c>
      <c r="G76" s="16">
        <v>289888327</v>
      </c>
      <c r="H76" s="14">
        <v>0</v>
      </c>
      <c r="I76">
        <v>0</v>
      </c>
      <c r="J76" s="5">
        <f t="shared" si="7"/>
        <v>607872664</v>
      </c>
      <c r="K76" s="4">
        <f t="shared" si="8"/>
        <v>58164.066979236435</v>
      </c>
      <c r="L76" s="10">
        <f t="shared" si="9"/>
        <v>10.971023037191005</v>
      </c>
      <c r="M76" s="10">
        <f t="shared" si="10"/>
        <v>9.2544529465945029</v>
      </c>
      <c r="N76" s="10">
        <f t="shared" si="11"/>
        <v>10.99599792901277</v>
      </c>
      <c r="O76" s="10">
        <f t="shared" si="12"/>
        <v>0</v>
      </c>
      <c r="P76" s="10">
        <f t="shared" si="13"/>
        <v>0</v>
      </c>
    </row>
    <row r="77" spans="1:16" x14ac:dyDescent="0.2">
      <c r="A77">
        <v>1727533</v>
      </c>
      <c r="B77" t="s">
        <v>86</v>
      </c>
      <c r="C77">
        <v>0</v>
      </c>
      <c r="D77" s="15">
        <v>4573</v>
      </c>
      <c r="E77" s="16">
        <v>111934</v>
      </c>
      <c r="F77" s="16">
        <v>59554532</v>
      </c>
      <c r="G77" s="16">
        <v>138419493</v>
      </c>
      <c r="H77" s="14">
        <v>0</v>
      </c>
      <c r="I77">
        <v>0</v>
      </c>
      <c r="J77" s="5">
        <f t="shared" si="7"/>
        <v>197974025</v>
      </c>
      <c r="K77" s="4">
        <f t="shared" si="8"/>
        <v>43291.936365624315</v>
      </c>
      <c r="L77" s="10">
        <f t="shared" si="9"/>
        <v>10.675721669526318</v>
      </c>
      <c r="M77" s="10">
        <f t="shared" si="10"/>
        <v>8.4279247236580552</v>
      </c>
      <c r="N77" s="10">
        <f t="shared" si="11"/>
        <v>11.625664690865879</v>
      </c>
      <c r="O77" s="10">
        <f t="shared" si="12"/>
        <v>0</v>
      </c>
      <c r="P77" s="10">
        <f t="shared" si="13"/>
        <v>0</v>
      </c>
    </row>
    <row r="78" spans="1:16" x14ac:dyDescent="0.2">
      <c r="A78">
        <v>1727624</v>
      </c>
      <c r="B78" t="s">
        <v>87</v>
      </c>
      <c r="C78">
        <v>1</v>
      </c>
      <c r="D78" s="15">
        <v>19373</v>
      </c>
      <c r="E78" s="16">
        <v>128309</v>
      </c>
      <c r="F78" s="16">
        <v>588492411</v>
      </c>
      <c r="G78" s="16">
        <v>901687695</v>
      </c>
      <c r="H78" s="14">
        <v>0</v>
      </c>
      <c r="I78">
        <v>4</v>
      </c>
      <c r="J78" s="5">
        <f t="shared" si="7"/>
        <v>1490180106</v>
      </c>
      <c r="K78" s="4">
        <f t="shared" si="8"/>
        <v>76920.461776699536</v>
      </c>
      <c r="L78" s="10">
        <f t="shared" si="9"/>
        <v>11.250527203021923</v>
      </c>
      <c r="M78" s="10">
        <f t="shared" si="10"/>
        <v>9.8716356230869451</v>
      </c>
      <c r="N78" s="10">
        <f t="shared" si="11"/>
        <v>11.762196696233879</v>
      </c>
      <c r="O78" s="10">
        <f t="shared" si="12"/>
        <v>20.647292623754712</v>
      </c>
      <c r="P78" s="10">
        <f t="shared" si="13"/>
        <v>3.0748803946082752</v>
      </c>
    </row>
    <row r="79" spans="1:16" x14ac:dyDescent="0.2">
      <c r="A79">
        <v>1727702</v>
      </c>
      <c r="B79" t="s">
        <v>88</v>
      </c>
      <c r="C79">
        <v>1</v>
      </c>
      <c r="D79" s="15">
        <v>17627</v>
      </c>
      <c r="E79" s="16">
        <v>62861</v>
      </c>
      <c r="F79" s="16">
        <v>219414714</v>
      </c>
      <c r="G79" s="16">
        <v>656377372</v>
      </c>
      <c r="H79" s="14">
        <v>8.6300000000000002E-2</v>
      </c>
      <c r="I79">
        <v>10</v>
      </c>
      <c r="J79" s="5">
        <f t="shared" si="7"/>
        <v>875792086</v>
      </c>
      <c r="K79" s="4">
        <f t="shared" si="8"/>
        <v>49684.693141203832</v>
      </c>
      <c r="L79" s="10">
        <f t="shared" si="9"/>
        <v>10.813452179561132</v>
      </c>
      <c r="M79" s="10">
        <f t="shared" si="10"/>
        <v>9.7771870964199543</v>
      </c>
      <c r="N79" s="10">
        <f t="shared" si="11"/>
        <v>11.048681218592824</v>
      </c>
      <c r="O79" s="10">
        <f t="shared" si="12"/>
        <v>56.731151075055308</v>
      </c>
      <c r="P79" s="10">
        <f t="shared" si="13"/>
        <v>4.0557969078149148</v>
      </c>
    </row>
    <row r="80" spans="1:16" x14ac:dyDescent="0.2">
      <c r="A80">
        <v>1728872</v>
      </c>
      <c r="B80" t="s">
        <v>89</v>
      </c>
      <c r="C80">
        <v>0</v>
      </c>
      <c r="D80" s="15">
        <v>21809</v>
      </c>
      <c r="E80" s="16">
        <v>111232</v>
      </c>
      <c r="F80" s="16">
        <v>523498606</v>
      </c>
      <c r="G80" s="16">
        <v>1047796274</v>
      </c>
      <c r="H80" s="14">
        <v>0</v>
      </c>
      <c r="I80">
        <v>1</v>
      </c>
      <c r="J80" s="5">
        <f t="shared" si="7"/>
        <v>1571294880</v>
      </c>
      <c r="K80" s="4">
        <f t="shared" si="8"/>
        <v>72048.002200926217</v>
      </c>
      <c r="L80" s="10">
        <f t="shared" si="9"/>
        <v>11.185087873089406</v>
      </c>
      <c r="M80" s="10">
        <f t="shared" si="10"/>
        <v>9.9900780076172264</v>
      </c>
      <c r="N80" s="10">
        <f t="shared" si="11"/>
        <v>11.619373389185009</v>
      </c>
      <c r="O80" s="10">
        <f t="shared" si="12"/>
        <v>4.585262964831033</v>
      </c>
      <c r="P80" s="10">
        <f t="shared" si="13"/>
        <v>1.7201315155364716</v>
      </c>
    </row>
    <row r="81" spans="1:16" x14ac:dyDescent="0.2">
      <c r="A81">
        <v>1729171</v>
      </c>
      <c r="B81" t="s">
        <v>90</v>
      </c>
      <c r="C81">
        <v>0</v>
      </c>
      <c r="D81" s="15">
        <v>8076</v>
      </c>
      <c r="E81" s="16">
        <v>104114</v>
      </c>
      <c r="F81" s="16">
        <v>28620925</v>
      </c>
      <c r="G81" s="16">
        <v>216087268</v>
      </c>
      <c r="H81" s="14">
        <v>0</v>
      </c>
      <c r="I81">
        <v>1</v>
      </c>
      <c r="J81" s="5">
        <f t="shared" si="7"/>
        <v>244708193</v>
      </c>
      <c r="K81" s="4">
        <f t="shared" si="8"/>
        <v>30300.667781079741</v>
      </c>
      <c r="L81" s="10">
        <f t="shared" si="9"/>
        <v>10.318925030234135</v>
      </c>
      <c r="M81" s="10">
        <f t="shared" si="10"/>
        <v>8.9966519794327287</v>
      </c>
      <c r="N81" s="10">
        <f t="shared" si="11"/>
        <v>11.553241731631704</v>
      </c>
      <c r="O81" s="10">
        <f t="shared" si="12"/>
        <v>12.382367508667656</v>
      </c>
      <c r="P81" s="10">
        <f t="shared" si="13"/>
        <v>2.5939379828939773</v>
      </c>
    </row>
    <row r="82" spans="1:16" x14ac:dyDescent="0.2">
      <c r="A82">
        <v>1729756</v>
      </c>
      <c r="B82" t="s">
        <v>91</v>
      </c>
      <c r="C82">
        <v>0</v>
      </c>
      <c r="D82" s="15">
        <v>27714</v>
      </c>
      <c r="E82" s="16">
        <v>110669</v>
      </c>
      <c r="F82" s="16">
        <v>357178855</v>
      </c>
      <c r="G82" s="16">
        <v>1484168994</v>
      </c>
      <c r="H82" s="14">
        <v>7.9699999999999993E-2</v>
      </c>
      <c r="I82">
        <v>0</v>
      </c>
      <c r="J82" s="5">
        <f t="shared" si="7"/>
        <v>1841347849</v>
      </c>
      <c r="K82" s="4">
        <f t="shared" si="8"/>
        <v>66441.07126362127</v>
      </c>
      <c r="L82" s="10">
        <f t="shared" si="9"/>
        <v>11.104070687372399</v>
      </c>
      <c r="M82" s="10">
        <f t="shared" si="10"/>
        <v>10.22969297965866</v>
      </c>
      <c r="N82" s="10">
        <f t="shared" si="11"/>
        <v>11.614299043345595</v>
      </c>
      <c r="O82" s="10">
        <f t="shared" si="12"/>
        <v>0</v>
      </c>
      <c r="P82" s="10">
        <f t="shared" si="13"/>
        <v>0</v>
      </c>
    </row>
    <row r="83" spans="1:16" x14ac:dyDescent="0.2">
      <c r="A83">
        <v>1729652</v>
      </c>
      <c r="B83" t="s">
        <v>92</v>
      </c>
      <c r="C83">
        <v>1</v>
      </c>
      <c r="D83" s="15">
        <v>8826</v>
      </c>
      <c r="E83" s="16">
        <v>209143</v>
      </c>
      <c r="F83" s="16">
        <v>195923163</v>
      </c>
      <c r="G83" s="16">
        <v>927849046</v>
      </c>
      <c r="H83" s="14">
        <v>0</v>
      </c>
      <c r="I83">
        <v>0</v>
      </c>
      <c r="J83" s="5">
        <f t="shared" si="7"/>
        <v>1123772209</v>
      </c>
      <c r="K83" s="4">
        <f t="shared" si="8"/>
        <v>127325.19929753002</v>
      </c>
      <c r="L83" s="10">
        <f t="shared" si="9"/>
        <v>11.754499717017868</v>
      </c>
      <c r="M83" s="10">
        <f t="shared" si="10"/>
        <v>9.0854571898294925</v>
      </c>
      <c r="N83" s="10">
        <f t="shared" si="11"/>
        <v>12.250773507507956</v>
      </c>
      <c r="O83" s="10">
        <f t="shared" si="12"/>
        <v>0</v>
      </c>
      <c r="P83" s="10">
        <f t="shared" si="13"/>
        <v>0</v>
      </c>
    </row>
    <row r="84" spans="1:16" x14ac:dyDescent="0.2">
      <c r="A84">
        <v>1729730</v>
      </c>
      <c r="B84" t="s">
        <v>93</v>
      </c>
      <c r="C84">
        <v>0</v>
      </c>
      <c r="D84" s="15">
        <v>33617</v>
      </c>
      <c r="E84" s="16">
        <v>65756</v>
      </c>
      <c r="F84" s="16">
        <v>797937024</v>
      </c>
      <c r="G84" s="16">
        <v>671391825</v>
      </c>
      <c r="H84" s="14">
        <v>0.34200000000000003</v>
      </c>
      <c r="I84">
        <v>2</v>
      </c>
      <c r="J84" s="5">
        <f t="shared" si="7"/>
        <v>1469328849</v>
      </c>
      <c r="K84" s="4">
        <f t="shared" si="8"/>
        <v>43707.911146146296</v>
      </c>
      <c r="L84" s="10">
        <f t="shared" si="9"/>
        <v>10.685284397791762</v>
      </c>
      <c r="M84" s="10">
        <f t="shared" si="10"/>
        <v>10.422787170381499</v>
      </c>
      <c r="N84" s="10">
        <f t="shared" si="11"/>
        <v>11.0937062006294</v>
      </c>
      <c r="O84" s="10">
        <f t="shared" si="12"/>
        <v>5.9493708540321864</v>
      </c>
      <c r="P84" s="10">
        <f t="shared" si="13"/>
        <v>1.9386511308794165</v>
      </c>
    </row>
    <row r="85" spans="1:16" x14ac:dyDescent="0.2">
      <c r="A85">
        <v>1729938</v>
      </c>
      <c r="B85" t="s">
        <v>94</v>
      </c>
      <c r="C85">
        <v>1</v>
      </c>
      <c r="D85" s="15">
        <v>47308</v>
      </c>
      <c r="E85" s="16">
        <v>110402</v>
      </c>
      <c r="F85" s="16">
        <v>1792857410</v>
      </c>
      <c r="G85" s="16">
        <v>2455812778</v>
      </c>
      <c r="H85" s="14">
        <v>6.7299999999999999E-2</v>
      </c>
      <c r="I85">
        <v>48</v>
      </c>
      <c r="J85" s="5">
        <f t="shared" si="7"/>
        <v>4248670188</v>
      </c>
      <c r="K85" s="4">
        <f t="shared" si="8"/>
        <v>89808.704405174605</v>
      </c>
      <c r="L85" s="10">
        <f t="shared" si="9"/>
        <v>11.405437180608091</v>
      </c>
      <c r="M85" s="10">
        <f t="shared" si="10"/>
        <v>10.764434693371008</v>
      </c>
      <c r="N85" s="10">
        <f t="shared" si="11"/>
        <v>11.611883528603069</v>
      </c>
      <c r="O85" s="10">
        <f t="shared" si="12"/>
        <v>101.46275471379047</v>
      </c>
      <c r="P85" s="10">
        <f t="shared" si="13"/>
        <v>4.629499363898133</v>
      </c>
    </row>
    <row r="86" spans="1:16" x14ac:dyDescent="0.2">
      <c r="A86">
        <v>1730029</v>
      </c>
      <c r="B86" t="s">
        <v>95</v>
      </c>
      <c r="C86">
        <v>1</v>
      </c>
      <c r="D86" s="15">
        <v>8715</v>
      </c>
      <c r="E86" s="16">
        <v>65441</v>
      </c>
      <c r="F86" s="16">
        <v>54912078</v>
      </c>
      <c r="G86" s="16">
        <v>99324851</v>
      </c>
      <c r="H86" s="14">
        <v>0.36649999999999999</v>
      </c>
      <c r="I86">
        <v>6</v>
      </c>
      <c r="J86" s="5">
        <f t="shared" si="7"/>
        <v>154236929</v>
      </c>
      <c r="K86" s="4">
        <f t="shared" si="8"/>
        <v>17697.869076305222</v>
      </c>
      <c r="L86" s="10">
        <f t="shared" si="9"/>
        <v>9.7811995201451261</v>
      </c>
      <c r="M86" s="10">
        <f t="shared" si="10"/>
        <v>9.0728009579541204</v>
      </c>
      <c r="N86" s="10">
        <f t="shared" si="11"/>
        <v>11.088904252333467</v>
      </c>
      <c r="O86" s="10">
        <f t="shared" si="12"/>
        <v>68.846815834767654</v>
      </c>
      <c r="P86" s="10">
        <f t="shared" si="13"/>
        <v>4.2463044989053929</v>
      </c>
    </row>
    <row r="87" spans="1:16" x14ac:dyDescent="0.2">
      <c r="A87">
        <v>1730120</v>
      </c>
      <c r="B87" t="s">
        <v>96</v>
      </c>
      <c r="C87">
        <v>0</v>
      </c>
      <c r="D87" s="15">
        <v>756</v>
      </c>
      <c r="E87" s="16">
        <v>49531</v>
      </c>
      <c r="F87" s="16">
        <v>155712</v>
      </c>
      <c r="G87" s="16">
        <v>6010061</v>
      </c>
      <c r="H87" s="14">
        <v>0</v>
      </c>
      <c r="I87">
        <v>0</v>
      </c>
      <c r="J87" s="5">
        <f t="shared" si="7"/>
        <v>6165773</v>
      </c>
      <c r="K87" s="4">
        <f t="shared" si="8"/>
        <v>8155.7843915343919</v>
      </c>
      <c r="L87" s="10">
        <f t="shared" si="9"/>
        <v>9.00648269578023</v>
      </c>
      <c r="M87" s="10">
        <f t="shared" si="10"/>
        <v>6.6280413761795334</v>
      </c>
      <c r="N87" s="10">
        <f t="shared" si="11"/>
        <v>10.810354015162442</v>
      </c>
      <c r="O87" s="10">
        <f t="shared" si="12"/>
        <v>0</v>
      </c>
      <c r="P87" s="10">
        <f t="shared" si="13"/>
        <v>0</v>
      </c>
    </row>
    <row r="88" spans="1:16" x14ac:dyDescent="0.2">
      <c r="A88">
        <v>1730328</v>
      </c>
      <c r="B88" t="s">
        <v>97</v>
      </c>
      <c r="C88">
        <v>1</v>
      </c>
      <c r="D88" s="15">
        <v>493</v>
      </c>
      <c r="E88" s="16">
        <v>200750</v>
      </c>
      <c r="F88" s="16">
        <v>5089635</v>
      </c>
      <c r="G88" s="16">
        <v>38168253</v>
      </c>
      <c r="H88" s="14">
        <v>0</v>
      </c>
      <c r="I88">
        <v>0</v>
      </c>
      <c r="J88" s="5">
        <f t="shared" si="7"/>
        <v>43257888</v>
      </c>
      <c r="K88" s="4">
        <f t="shared" si="8"/>
        <v>87744.19472616633</v>
      </c>
      <c r="L88" s="10">
        <f t="shared" si="9"/>
        <v>11.382180982172878</v>
      </c>
      <c r="M88" s="10">
        <f t="shared" si="10"/>
        <v>6.2005091740426899</v>
      </c>
      <c r="N88" s="10">
        <f t="shared" si="11"/>
        <v>12.209815631809008</v>
      </c>
      <c r="O88" s="10">
        <f t="shared" si="12"/>
        <v>0</v>
      </c>
      <c r="P88" s="10">
        <f t="shared" si="13"/>
        <v>0</v>
      </c>
    </row>
    <row r="89" spans="1:16" x14ac:dyDescent="0.2">
      <c r="A89">
        <v>1731121</v>
      </c>
      <c r="B89" t="s">
        <v>98</v>
      </c>
      <c r="C89">
        <v>0</v>
      </c>
      <c r="D89" s="15">
        <v>20725</v>
      </c>
      <c r="E89" s="16">
        <v>91420</v>
      </c>
      <c r="F89" s="16">
        <v>216671534</v>
      </c>
      <c r="G89" s="16">
        <v>600310527</v>
      </c>
      <c r="H89" s="14">
        <v>0.17699999999999999</v>
      </c>
      <c r="I89">
        <v>1</v>
      </c>
      <c r="J89" s="5">
        <f t="shared" si="7"/>
        <v>816982061</v>
      </c>
      <c r="K89" s="4">
        <f t="shared" si="8"/>
        <v>39420.123570566946</v>
      </c>
      <c r="L89" s="10">
        <f t="shared" si="9"/>
        <v>10.582031715419376</v>
      </c>
      <c r="M89" s="10">
        <f t="shared" si="10"/>
        <v>9.9390959800034953</v>
      </c>
      <c r="N89" s="10">
        <f t="shared" si="11"/>
        <v>11.423219551885735</v>
      </c>
      <c r="O89" s="10">
        <f t="shared" si="12"/>
        <v>4.8250904704463204</v>
      </c>
      <c r="P89" s="10">
        <f t="shared" si="13"/>
        <v>1.7621745307382468</v>
      </c>
    </row>
    <row r="90" spans="1:16" x14ac:dyDescent="0.2">
      <c r="A90">
        <v>1731446</v>
      </c>
      <c r="B90" t="s">
        <v>99</v>
      </c>
      <c r="C90">
        <v>0</v>
      </c>
      <c r="D90" s="15">
        <v>3897</v>
      </c>
      <c r="E90" s="16">
        <v>161094</v>
      </c>
      <c r="F90" s="16">
        <v>53574392</v>
      </c>
      <c r="G90" s="16">
        <v>286506717</v>
      </c>
      <c r="H90" s="14">
        <v>0</v>
      </c>
      <c r="I90">
        <v>0</v>
      </c>
      <c r="J90" s="5">
        <f t="shared" si="7"/>
        <v>340081109</v>
      </c>
      <c r="K90" s="4">
        <f t="shared" si="8"/>
        <v>87267.413138311516</v>
      </c>
      <c r="L90" s="10">
        <f t="shared" si="9"/>
        <v>11.376732397668194</v>
      </c>
      <c r="M90" s="10">
        <f t="shared" si="10"/>
        <v>8.2679623053387097</v>
      </c>
      <c r="N90" s="10">
        <f t="shared" si="11"/>
        <v>11.989743324523634</v>
      </c>
      <c r="O90" s="10">
        <f t="shared" si="12"/>
        <v>0</v>
      </c>
      <c r="P90" s="10">
        <f t="shared" si="13"/>
        <v>0</v>
      </c>
    </row>
    <row r="91" spans="1:16" x14ac:dyDescent="0.2">
      <c r="A91">
        <v>1731667</v>
      </c>
      <c r="B91" t="s">
        <v>100</v>
      </c>
      <c r="C91">
        <v>0</v>
      </c>
      <c r="D91" s="15">
        <v>226</v>
      </c>
      <c r="E91" s="16">
        <v>89063</v>
      </c>
      <c r="F91" s="16">
        <v>324449</v>
      </c>
      <c r="G91" s="16">
        <v>8672936</v>
      </c>
      <c r="H91" s="14">
        <v>0</v>
      </c>
      <c r="I91">
        <v>0</v>
      </c>
      <c r="J91" s="5">
        <f t="shared" si="7"/>
        <v>8997385</v>
      </c>
      <c r="K91" s="4">
        <f t="shared" si="8"/>
        <v>39811.438053097343</v>
      </c>
      <c r="L91" s="10">
        <f t="shared" si="9"/>
        <v>10.591909538253208</v>
      </c>
      <c r="M91" s="10">
        <f t="shared" si="10"/>
        <v>5.4205349992722862</v>
      </c>
      <c r="N91" s="10">
        <f t="shared" si="11"/>
        <v>11.397099263464435</v>
      </c>
      <c r="O91" s="10">
        <f t="shared" si="12"/>
        <v>0</v>
      </c>
      <c r="P91" s="10">
        <f t="shared" si="13"/>
        <v>0</v>
      </c>
    </row>
    <row r="92" spans="1:16" x14ac:dyDescent="0.2">
      <c r="A92">
        <v>1732018</v>
      </c>
      <c r="B92" t="s">
        <v>101</v>
      </c>
      <c r="C92">
        <v>0</v>
      </c>
      <c r="D92" s="15">
        <v>30378</v>
      </c>
      <c r="E92" s="16">
        <v>93967</v>
      </c>
      <c r="F92" s="16">
        <v>1268083328</v>
      </c>
      <c r="G92" s="16">
        <v>1153172830</v>
      </c>
      <c r="H92" s="14">
        <v>1E-3</v>
      </c>
      <c r="I92">
        <v>2</v>
      </c>
      <c r="J92" s="5">
        <f t="shared" si="7"/>
        <v>2421256158</v>
      </c>
      <c r="K92" s="4">
        <f t="shared" si="8"/>
        <v>79704.2648627296</v>
      </c>
      <c r="L92" s="10">
        <f t="shared" si="9"/>
        <v>11.286078374798684</v>
      </c>
      <c r="M92" s="10">
        <f t="shared" si="10"/>
        <v>10.321473941197965</v>
      </c>
      <c r="N92" s="10">
        <f t="shared" si="11"/>
        <v>11.450698935785022</v>
      </c>
      <c r="O92" s="10">
        <f t="shared" si="12"/>
        <v>6.5837118967673973</v>
      </c>
      <c r="P92" s="10">
        <f t="shared" si="13"/>
        <v>2.0260027759357091</v>
      </c>
    </row>
    <row r="93" spans="1:16" x14ac:dyDescent="0.2">
      <c r="A93">
        <v>1732200</v>
      </c>
      <c r="B93" t="s">
        <v>102</v>
      </c>
      <c r="C93">
        <v>0</v>
      </c>
      <c r="D93" s="15">
        <v>3557</v>
      </c>
      <c r="E93" s="16">
        <v>86643</v>
      </c>
      <c r="F93" s="16">
        <v>37760752</v>
      </c>
      <c r="G93" s="16">
        <v>66085738</v>
      </c>
      <c r="H93" s="14">
        <v>0.40410000000000001</v>
      </c>
      <c r="I93">
        <v>0</v>
      </c>
      <c r="J93" s="5">
        <f t="shared" si="7"/>
        <v>103846490</v>
      </c>
      <c r="K93" s="4">
        <f t="shared" si="8"/>
        <v>29194.964858026426</v>
      </c>
      <c r="L93" s="10">
        <f t="shared" si="9"/>
        <v>10.281751537018556</v>
      </c>
      <c r="M93" s="10">
        <f t="shared" si="10"/>
        <v>8.1766727719484553</v>
      </c>
      <c r="N93" s="10">
        <f t="shared" si="11"/>
        <v>11.369551507114187</v>
      </c>
      <c r="O93" s="10">
        <f t="shared" si="12"/>
        <v>0</v>
      </c>
      <c r="P93" s="10">
        <f t="shared" si="13"/>
        <v>0</v>
      </c>
    </row>
    <row r="94" spans="1:16" x14ac:dyDescent="0.2">
      <c r="A94">
        <v>1732525</v>
      </c>
      <c r="B94" t="s">
        <v>103</v>
      </c>
      <c r="C94">
        <v>0</v>
      </c>
      <c r="D94" s="15">
        <v>6251</v>
      </c>
      <c r="E94" s="16">
        <v>102418</v>
      </c>
      <c r="F94" s="16">
        <v>78394690</v>
      </c>
      <c r="G94" s="16">
        <v>199655869</v>
      </c>
      <c r="H94" s="14">
        <v>0</v>
      </c>
      <c r="I94">
        <v>0</v>
      </c>
      <c r="J94" s="5">
        <f t="shared" si="7"/>
        <v>278050559</v>
      </c>
      <c r="K94" s="4">
        <f t="shared" si="8"/>
        <v>44480.972484402497</v>
      </c>
      <c r="L94" s="10">
        <f t="shared" si="9"/>
        <v>10.702816792093794</v>
      </c>
      <c r="M94" s="10">
        <f t="shared" si="10"/>
        <v>8.740496729931813</v>
      </c>
      <c r="N94" s="10">
        <f t="shared" si="11"/>
        <v>11.53681775738983</v>
      </c>
      <c r="O94" s="10">
        <f t="shared" si="12"/>
        <v>0</v>
      </c>
      <c r="P94" s="10">
        <f t="shared" si="13"/>
        <v>0</v>
      </c>
    </row>
    <row r="95" spans="1:16" x14ac:dyDescent="0.2">
      <c r="A95">
        <v>1732746</v>
      </c>
      <c r="B95" t="s">
        <v>104</v>
      </c>
      <c r="C95">
        <v>1</v>
      </c>
      <c r="D95" s="15">
        <v>37426</v>
      </c>
      <c r="E95" s="16">
        <v>74638</v>
      </c>
      <c r="F95" s="16">
        <v>718899250</v>
      </c>
      <c r="G95" s="16">
        <v>624489299</v>
      </c>
      <c r="H95" s="14">
        <v>0.43780000000000002</v>
      </c>
      <c r="I95">
        <v>9</v>
      </c>
      <c r="J95" s="5">
        <f t="shared" si="7"/>
        <v>1343388549</v>
      </c>
      <c r="K95" s="4">
        <f t="shared" si="8"/>
        <v>35894.52650563779</v>
      </c>
      <c r="L95" s="10">
        <f t="shared" si="9"/>
        <v>10.488340097828379</v>
      </c>
      <c r="M95" s="10">
        <f t="shared" si="10"/>
        <v>10.530120929037734</v>
      </c>
      <c r="N95" s="10">
        <f t="shared" si="11"/>
        <v>11.220405039878196</v>
      </c>
      <c r="O95" s="10">
        <f t="shared" si="12"/>
        <v>24.047453641853256</v>
      </c>
      <c r="P95" s="10">
        <f t="shared" si="13"/>
        <v>3.2207721713402364</v>
      </c>
    </row>
    <row r="96" spans="1:16" x14ac:dyDescent="0.2">
      <c r="A96">
        <v>1733331</v>
      </c>
      <c r="B96" t="s">
        <v>105</v>
      </c>
      <c r="C96">
        <v>0</v>
      </c>
      <c r="D96" s="15">
        <v>9060</v>
      </c>
      <c r="E96" s="16">
        <v>53169</v>
      </c>
      <c r="F96" s="16">
        <v>127725765</v>
      </c>
      <c r="G96" s="16">
        <v>116476619</v>
      </c>
      <c r="H96" s="14">
        <v>0.81869999999999998</v>
      </c>
      <c r="I96">
        <v>0</v>
      </c>
      <c r="J96" s="5">
        <f t="shared" si="7"/>
        <v>244202384</v>
      </c>
      <c r="K96" s="4">
        <f t="shared" si="8"/>
        <v>26953.905518763797</v>
      </c>
      <c r="L96" s="10">
        <f t="shared" si="9"/>
        <v>10.201883483045963</v>
      </c>
      <c r="M96" s="10">
        <f t="shared" si="10"/>
        <v>9.1116243990370247</v>
      </c>
      <c r="N96" s="10">
        <f t="shared" si="11"/>
        <v>10.88123079872325</v>
      </c>
      <c r="O96" s="10">
        <f t="shared" si="12"/>
        <v>0</v>
      </c>
      <c r="P96" s="10">
        <f t="shared" si="13"/>
        <v>0</v>
      </c>
    </row>
    <row r="97" spans="1:16" x14ac:dyDescent="0.2">
      <c r="A97">
        <v>1733383</v>
      </c>
      <c r="B97" t="s">
        <v>106</v>
      </c>
      <c r="C97">
        <v>1</v>
      </c>
      <c r="D97" s="15">
        <v>24408</v>
      </c>
      <c r="E97" s="16">
        <v>28349</v>
      </c>
      <c r="F97" s="16">
        <v>122427565</v>
      </c>
      <c r="G97" s="16">
        <v>196786532</v>
      </c>
      <c r="H97" s="14">
        <v>0.99990000000000001</v>
      </c>
      <c r="I97">
        <v>20</v>
      </c>
      <c r="J97" s="5">
        <f t="shared" si="7"/>
        <v>319214097</v>
      </c>
      <c r="K97" s="4">
        <f t="shared" si="8"/>
        <v>13078.257005899704</v>
      </c>
      <c r="L97" s="10">
        <f t="shared" si="9"/>
        <v>9.4787063597020769</v>
      </c>
      <c r="M97" s="10">
        <f t="shared" si="10"/>
        <v>10.102666226396506</v>
      </c>
      <c r="N97" s="10">
        <f t="shared" si="11"/>
        <v>10.252347035165171</v>
      </c>
      <c r="O97" s="10">
        <f t="shared" si="12"/>
        <v>81.940347427073092</v>
      </c>
      <c r="P97" s="10">
        <f t="shared" si="13"/>
        <v>4.4181216437059305</v>
      </c>
    </row>
    <row r="98" spans="1:16" x14ac:dyDescent="0.2">
      <c r="A98">
        <v>1733435</v>
      </c>
      <c r="B98" t="s">
        <v>107</v>
      </c>
      <c r="C98">
        <v>1</v>
      </c>
      <c r="D98" s="15">
        <v>8333</v>
      </c>
      <c r="E98" s="16">
        <v>60643</v>
      </c>
      <c r="F98" s="16">
        <v>202328406</v>
      </c>
      <c r="G98" s="16">
        <v>239720337</v>
      </c>
      <c r="H98" s="14">
        <v>0</v>
      </c>
      <c r="I98">
        <v>5</v>
      </c>
      <c r="J98" s="5">
        <f t="shared" si="7"/>
        <v>442048743</v>
      </c>
      <c r="K98" s="4">
        <f t="shared" si="8"/>
        <v>53047.971078843155</v>
      </c>
      <c r="L98" s="10">
        <f t="shared" si="9"/>
        <v>10.878951897860105</v>
      </c>
      <c r="M98" s="10">
        <f t="shared" si="10"/>
        <v>9.0279788143822071</v>
      </c>
      <c r="N98" s="10">
        <f t="shared" si="11"/>
        <v>11.012759491388055</v>
      </c>
      <c r="O98" s="10">
        <f t="shared" si="12"/>
        <v>60.002400096003839</v>
      </c>
      <c r="P98" s="10">
        <f t="shared" si="13"/>
        <v>4.110913209235413</v>
      </c>
    </row>
    <row r="99" spans="1:16" x14ac:dyDescent="0.2">
      <c r="A99">
        <v>1733630</v>
      </c>
      <c r="B99" t="s">
        <v>108</v>
      </c>
      <c r="C99">
        <v>0</v>
      </c>
      <c r="D99" s="15">
        <v>8666</v>
      </c>
      <c r="E99" s="16">
        <v>170313</v>
      </c>
      <c r="F99" s="16">
        <v>14787425</v>
      </c>
      <c r="G99" s="16">
        <v>473582992</v>
      </c>
      <c r="H99" s="14">
        <v>0</v>
      </c>
      <c r="I99">
        <v>0</v>
      </c>
      <c r="J99" s="5">
        <f t="shared" si="7"/>
        <v>488370417</v>
      </c>
      <c r="K99" s="4">
        <f t="shared" si="8"/>
        <v>56354.76771290099</v>
      </c>
      <c r="L99" s="10">
        <f t="shared" si="9"/>
        <v>10.939422124813385</v>
      </c>
      <c r="M99" s="10">
        <f t="shared" si="10"/>
        <v>9.0671626022998542</v>
      </c>
      <c r="N99" s="10">
        <f t="shared" si="11"/>
        <v>12.045393199615207</v>
      </c>
      <c r="O99" s="10">
        <f t="shared" si="12"/>
        <v>0</v>
      </c>
      <c r="P99" s="10">
        <f t="shared" si="13"/>
        <v>0</v>
      </c>
    </row>
    <row r="100" spans="1:16" x14ac:dyDescent="0.2">
      <c r="A100">
        <v>1733695</v>
      </c>
      <c r="B100" t="s">
        <v>109</v>
      </c>
      <c r="C100">
        <v>1</v>
      </c>
      <c r="D100" s="15">
        <v>13565</v>
      </c>
      <c r="E100" s="16">
        <v>51083</v>
      </c>
      <c r="F100" s="16">
        <v>71947924</v>
      </c>
      <c r="G100" s="16">
        <v>133000748</v>
      </c>
      <c r="H100" s="14">
        <v>0.6391</v>
      </c>
      <c r="I100">
        <v>16</v>
      </c>
      <c r="J100" s="5">
        <f t="shared" si="7"/>
        <v>204948672</v>
      </c>
      <c r="K100" s="4">
        <f t="shared" si="8"/>
        <v>15108.637817913748</v>
      </c>
      <c r="L100" s="10">
        <f t="shared" si="9"/>
        <v>9.6230219001714179</v>
      </c>
      <c r="M100" s="10">
        <f t="shared" si="10"/>
        <v>9.5152482250930319</v>
      </c>
      <c r="N100" s="10">
        <f t="shared" si="11"/>
        <v>10.841207039823576</v>
      </c>
      <c r="O100" s="10">
        <f t="shared" si="12"/>
        <v>117.95060818282344</v>
      </c>
      <c r="P100" s="10">
        <f t="shared" si="13"/>
        <v>4.778708349664214</v>
      </c>
    </row>
    <row r="101" spans="1:16" x14ac:dyDescent="0.2">
      <c r="A101">
        <v>1733851</v>
      </c>
      <c r="B101" t="s">
        <v>110</v>
      </c>
      <c r="C101">
        <v>0</v>
      </c>
      <c r="D101" s="15">
        <v>1183</v>
      </c>
      <c r="E101" s="16">
        <v>60750</v>
      </c>
      <c r="F101" s="16">
        <v>9304262</v>
      </c>
      <c r="G101" s="16">
        <v>23448946</v>
      </c>
      <c r="H101" s="14">
        <v>0</v>
      </c>
      <c r="I101">
        <v>0</v>
      </c>
      <c r="J101" s="5">
        <f t="shared" si="7"/>
        <v>32753208</v>
      </c>
      <c r="K101" s="4">
        <f t="shared" si="8"/>
        <v>27686.566356720203</v>
      </c>
      <c r="L101" s="10">
        <f t="shared" si="9"/>
        <v>10.228702605468422</v>
      </c>
      <c r="M101" s="10">
        <f t="shared" si="10"/>
        <v>7.0758088639783869</v>
      </c>
      <c r="N101" s="10">
        <f t="shared" si="11"/>
        <v>11.014522361202795</v>
      </c>
      <c r="O101" s="10">
        <f t="shared" si="12"/>
        <v>0</v>
      </c>
      <c r="P101" s="10">
        <f t="shared" si="13"/>
        <v>0</v>
      </c>
    </row>
    <row r="102" spans="1:16" x14ac:dyDescent="0.2">
      <c r="A102">
        <v>1734514</v>
      </c>
      <c r="B102" t="s">
        <v>111</v>
      </c>
      <c r="C102">
        <v>1</v>
      </c>
      <c r="D102" s="15">
        <v>13710</v>
      </c>
      <c r="E102" s="16">
        <v>66413</v>
      </c>
      <c r="F102" s="16">
        <v>182894368</v>
      </c>
      <c r="G102" s="16">
        <v>287363297</v>
      </c>
      <c r="H102" s="14">
        <v>0.3357</v>
      </c>
      <c r="I102">
        <v>4</v>
      </c>
      <c r="J102" s="5">
        <f t="shared" si="7"/>
        <v>470257665</v>
      </c>
      <c r="K102" s="4">
        <f t="shared" si="8"/>
        <v>34300.34026258206</v>
      </c>
      <c r="L102" s="10">
        <f t="shared" si="9"/>
        <v>10.442910553296723</v>
      </c>
      <c r="M102" s="10">
        <f t="shared" si="10"/>
        <v>9.5258807725563592</v>
      </c>
      <c r="N102" s="10">
        <f t="shared" si="11"/>
        <v>11.103648099434039</v>
      </c>
      <c r="O102" s="10">
        <f t="shared" si="12"/>
        <v>29.175784099197664</v>
      </c>
      <c r="P102" s="10">
        <f t="shared" si="13"/>
        <v>3.4070397517063924</v>
      </c>
    </row>
    <row r="103" spans="1:16" x14ac:dyDescent="0.2">
      <c r="A103">
        <v>1734722</v>
      </c>
      <c r="B103" t="s">
        <v>112</v>
      </c>
      <c r="C103">
        <v>0</v>
      </c>
      <c r="D103" s="15">
        <v>29515</v>
      </c>
      <c r="E103" s="16">
        <v>147962</v>
      </c>
      <c r="F103" s="16">
        <v>959337537</v>
      </c>
      <c r="G103" s="16">
        <v>2404375244</v>
      </c>
      <c r="H103" s="14">
        <v>2.7000000000000001E-3</v>
      </c>
      <c r="I103">
        <v>12</v>
      </c>
      <c r="J103" s="5">
        <f t="shared" si="7"/>
        <v>3363712781</v>
      </c>
      <c r="K103" s="4">
        <f t="shared" si="8"/>
        <v>113966.21314585804</v>
      </c>
      <c r="L103" s="10">
        <f t="shared" si="9"/>
        <v>11.643657307535086</v>
      </c>
      <c r="M103" s="10">
        <f t="shared" si="10"/>
        <v>10.29265388767479</v>
      </c>
      <c r="N103" s="10">
        <f t="shared" si="11"/>
        <v>11.904710763021836</v>
      </c>
      <c r="O103" s="10">
        <f t="shared" si="12"/>
        <v>40.657292901914282</v>
      </c>
      <c r="P103" s="10">
        <f t="shared" si="13"/>
        <v>3.7294764529705082</v>
      </c>
    </row>
    <row r="104" spans="1:16" x14ac:dyDescent="0.2">
      <c r="A104">
        <v>1734865</v>
      </c>
      <c r="B104" t="s">
        <v>113</v>
      </c>
      <c r="C104">
        <v>0</v>
      </c>
      <c r="D104" s="15">
        <v>5224</v>
      </c>
      <c r="E104" s="16">
        <v>57321</v>
      </c>
      <c r="F104" s="16">
        <v>62960871</v>
      </c>
      <c r="G104" s="16">
        <v>141230014</v>
      </c>
      <c r="H104" s="14">
        <v>0.98399999999999999</v>
      </c>
      <c r="I104">
        <v>2</v>
      </c>
      <c r="J104" s="5">
        <f t="shared" si="7"/>
        <v>204190885</v>
      </c>
      <c r="K104" s="4">
        <f t="shared" si="8"/>
        <v>39087.075995405816</v>
      </c>
      <c r="L104" s="10">
        <f t="shared" si="9"/>
        <v>10.573547154132099</v>
      </c>
      <c r="M104" s="10">
        <f t="shared" si="10"/>
        <v>8.5610186709562672</v>
      </c>
      <c r="N104" s="10">
        <f t="shared" si="11"/>
        <v>10.956422327707585</v>
      </c>
      <c r="O104" s="10">
        <f t="shared" si="12"/>
        <v>38.284839203675347</v>
      </c>
      <c r="P104" s="10">
        <f t="shared" si="13"/>
        <v>3.6708386735476339</v>
      </c>
    </row>
    <row r="105" spans="1:16" x14ac:dyDescent="0.2">
      <c r="A105">
        <v>1735086</v>
      </c>
      <c r="B105" t="s">
        <v>114</v>
      </c>
      <c r="C105">
        <v>1</v>
      </c>
      <c r="D105" s="15">
        <v>7933</v>
      </c>
      <c r="E105" s="16">
        <v>53551</v>
      </c>
      <c r="F105" s="16">
        <v>321386830</v>
      </c>
      <c r="G105" s="16">
        <v>212689135</v>
      </c>
      <c r="H105" s="14">
        <v>8.9999999999999998E-4</v>
      </c>
      <c r="I105">
        <v>3</v>
      </c>
      <c r="J105" s="5">
        <f t="shared" si="7"/>
        <v>534075965</v>
      </c>
      <c r="K105" s="4">
        <f t="shared" si="8"/>
        <v>67323.328501197524</v>
      </c>
      <c r="L105" s="10">
        <f t="shared" si="9"/>
        <v>11.117262090059269</v>
      </c>
      <c r="M105" s="10">
        <f t="shared" si="10"/>
        <v>8.9787865533020028</v>
      </c>
      <c r="N105" s="10">
        <f t="shared" si="11"/>
        <v>10.888389749837856</v>
      </c>
      <c r="O105" s="10">
        <f t="shared" si="12"/>
        <v>37.816714988024707</v>
      </c>
      <c r="P105" s="10">
        <f t="shared" si="13"/>
        <v>3.658850952522557</v>
      </c>
    </row>
    <row r="106" spans="1:16" x14ac:dyDescent="0.2">
      <c r="A106">
        <v>1735307</v>
      </c>
      <c r="B106" t="s">
        <v>115</v>
      </c>
      <c r="C106">
        <v>1</v>
      </c>
      <c r="D106" s="15">
        <v>17637</v>
      </c>
      <c r="E106" s="16">
        <v>188684</v>
      </c>
      <c r="F106" s="16">
        <v>293612385</v>
      </c>
      <c r="G106" s="16">
        <v>1915187930</v>
      </c>
      <c r="H106" s="14">
        <v>0</v>
      </c>
      <c r="I106">
        <v>5</v>
      </c>
      <c r="J106" s="5">
        <f t="shared" si="7"/>
        <v>2208800315</v>
      </c>
      <c r="K106" s="4">
        <f t="shared" si="8"/>
        <v>125236.73612292339</v>
      </c>
      <c r="L106" s="10">
        <f t="shared" si="9"/>
        <v>11.737961114121216</v>
      </c>
      <c r="M106" s="10">
        <f t="shared" si="10"/>
        <v>9.777754247070364</v>
      </c>
      <c r="N106" s="10">
        <f t="shared" si="11"/>
        <v>12.147828937088683</v>
      </c>
      <c r="O106" s="10">
        <f t="shared" si="12"/>
        <v>28.349492544083461</v>
      </c>
      <c r="P106" s="10">
        <f t="shared" si="13"/>
        <v>3.3792752563148722</v>
      </c>
    </row>
    <row r="107" spans="1:16" x14ac:dyDescent="0.2">
      <c r="A107">
        <v>1735385</v>
      </c>
      <c r="B107" t="s">
        <v>116</v>
      </c>
      <c r="C107">
        <v>1</v>
      </c>
      <c r="D107" s="15">
        <v>1971</v>
      </c>
      <c r="E107" s="16">
        <v>45682</v>
      </c>
      <c r="F107" s="16">
        <v>584089835</v>
      </c>
      <c r="G107" s="16">
        <v>220225053</v>
      </c>
      <c r="H107" s="14">
        <v>0</v>
      </c>
      <c r="I107">
        <v>0</v>
      </c>
      <c r="J107" s="5">
        <f t="shared" si="7"/>
        <v>804314888</v>
      </c>
      <c r="K107" s="4">
        <f t="shared" si="8"/>
        <v>408074.5246067986</v>
      </c>
      <c r="L107" s="10">
        <f t="shared" si="9"/>
        <v>12.91920509505629</v>
      </c>
      <c r="M107" s="10">
        <f t="shared" si="10"/>
        <v>7.5862963071527201</v>
      </c>
      <c r="N107" s="10">
        <f t="shared" si="11"/>
        <v>10.729459626208579</v>
      </c>
      <c r="O107" s="10">
        <f t="shared" si="12"/>
        <v>0</v>
      </c>
      <c r="P107" s="10">
        <f t="shared" si="13"/>
        <v>0</v>
      </c>
    </row>
    <row r="108" spans="1:16" x14ac:dyDescent="0.2">
      <c r="A108">
        <v>1735411</v>
      </c>
      <c r="B108" t="s">
        <v>117</v>
      </c>
      <c r="C108">
        <v>1</v>
      </c>
      <c r="D108" s="15">
        <v>50932</v>
      </c>
      <c r="E108" s="16">
        <v>89666</v>
      </c>
      <c r="F108" s="16">
        <v>764178612</v>
      </c>
      <c r="G108" s="16">
        <v>1370685728</v>
      </c>
      <c r="H108" s="14">
        <v>0.10100000000000001</v>
      </c>
      <c r="I108">
        <v>12</v>
      </c>
      <c r="J108" s="5">
        <f t="shared" si="7"/>
        <v>2134864340</v>
      </c>
      <c r="K108" s="4">
        <f t="shared" si="8"/>
        <v>41915.973062122044</v>
      </c>
      <c r="L108" s="10">
        <f t="shared" si="9"/>
        <v>10.643422251931252</v>
      </c>
      <c r="M108" s="10">
        <f t="shared" si="10"/>
        <v>10.838246688693326</v>
      </c>
      <c r="N108" s="10">
        <f t="shared" si="11"/>
        <v>11.403846934943989</v>
      </c>
      <c r="O108" s="10">
        <f t="shared" si="12"/>
        <v>23.560826199638733</v>
      </c>
      <c r="P108" s="10">
        <f t="shared" si="13"/>
        <v>3.2011527427635649</v>
      </c>
    </row>
    <row r="109" spans="1:16" x14ac:dyDescent="0.2">
      <c r="A109">
        <v>1735515</v>
      </c>
      <c r="B109" t="s">
        <v>118</v>
      </c>
      <c r="C109">
        <v>0</v>
      </c>
      <c r="D109" s="15">
        <v>579</v>
      </c>
      <c r="E109" s="16">
        <v>73947</v>
      </c>
      <c r="F109" s="16">
        <v>196289</v>
      </c>
      <c r="G109" s="16">
        <v>9059089</v>
      </c>
      <c r="H109" s="14">
        <v>0</v>
      </c>
      <c r="I109">
        <v>0</v>
      </c>
      <c r="J109" s="5">
        <f t="shared" si="7"/>
        <v>9255378</v>
      </c>
      <c r="K109" s="4">
        <f t="shared" si="8"/>
        <v>15985.108808290155</v>
      </c>
      <c r="L109" s="10">
        <f t="shared" si="9"/>
        <v>9.6794128683703775</v>
      </c>
      <c r="M109" s="10">
        <f t="shared" si="10"/>
        <v>6.3613024775729956</v>
      </c>
      <c r="N109" s="10">
        <f t="shared" si="11"/>
        <v>11.211103899364726</v>
      </c>
      <c r="O109" s="10">
        <f t="shared" si="12"/>
        <v>0</v>
      </c>
      <c r="P109" s="10">
        <f t="shared" si="13"/>
        <v>0</v>
      </c>
    </row>
    <row r="110" spans="1:16" x14ac:dyDescent="0.2">
      <c r="A110">
        <v>1735835</v>
      </c>
      <c r="B110" t="s">
        <v>119</v>
      </c>
      <c r="C110">
        <v>1</v>
      </c>
      <c r="D110" s="15">
        <v>24472</v>
      </c>
      <c r="E110" s="16">
        <v>103048</v>
      </c>
      <c r="F110" s="16">
        <v>346826453</v>
      </c>
      <c r="G110" s="16">
        <v>953109718</v>
      </c>
      <c r="H110" s="14">
        <v>0</v>
      </c>
      <c r="I110">
        <v>0</v>
      </c>
      <c r="J110" s="5">
        <f t="shared" si="7"/>
        <v>1299936171</v>
      </c>
      <c r="K110" s="4">
        <f t="shared" si="8"/>
        <v>53119.327026806146</v>
      </c>
      <c r="L110" s="10">
        <f t="shared" si="9"/>
        <v>10.880296115146987</v>
      </c>
      <c r="M110" s="10">
        <f t="shared" si="10"/>
        <v>10.10528488583074</v>
      </c>
      <c r="N110" s="10">
        <f t="shared" si="11"/>
        <v>11.542950178075923</v>
      </c>
      <c r="O110" s="10">
        <f t="shared" si="12"/>
        <v>0</v>
      </c>
      <c r="P110" s="10">
        <f t="shared" si="13"/>
        <v>0</v>
      </c>
    </row>
    <row r="111" spans="1:16" x14ac:dyDescent="0.2">
      <c r="A111">
        <v>1735866</v>
      </c>
      <c r="B111" t="s">
        <v>120</v>
      </c>
      <c r="C111">
        <v>1</v>
      </c>
      <c r="D111" s="15">
        <v>4177</v>
      </c>
      <c r="E111" s="16">
        <v>49359</v>
      </c>
      <c r="F111" s="16">
        <v>19900351</v>
      </c>
      <c r="G111" s="16">
        <v>47592101</v>
      </c>
      <c r="H111" s="14">
        <v>1</v>
      </c>
      <c r="I111">
        <v>3</v>
      </c>
      <c r="J111" s="5">
        <f t="shared" si="7"/>
        <v>67492452</v>
      </c>
      <c r="K111" s="4">
        <f t="shared" si="8"/>
        <v>16158.116351448409</v>
      </c>
      <c r="L111" s="10">
        <f t="shared" si="9"/>
        <v>9.6901777628707908</v>
      </c>
      <c r="M111" s="10">
        <f t="shared" si="10"/>
        <v>8.3373485644971748</v>
      </c>
      <c r="N111" s="10">
        <f t="shared" si="11"/>
        <v>10.806875399054761</v>
      </c>
      <c r="O111" s="10">
        <f t="shared" si="12"/>
        <v>71.82188173330141</v>
      </c>
      <c r="P111" s="10">
        <f t="shared" si="13"/>
        <v>4.2880164832991827</v>
      </c>
    </row>
    <row r="112" spans="1:16" x14ac:dyDescent="0.2">
      <c r="A112">
        <v>1735879</v>
      </c>
      <c r="B112" t="s">
        <v>121</v>
      </c>
      <c r="C112">
        <v>1</v>
      </c>
      <c r="D112" s="15">
        <v>18703</v>
      </c>
      <c r="E112" s="16">
        <v>73106</v>
      </c>
      <c r="F112" s="16">
        <v>505716772</v>
      </c>
      <c r="G112" s="16">
        <v>361124411</v>
      </c>
      <c r="H112" s="14">
        <v>0.3468</v>
      </c>
      <c r="I112">
        <v>31</v>
      </c>
      <c r="J112" s="5">
        <f t="shared" si="7"/>
        <v>866841183</v>
      </c>
      <c r="K112" s="4">
        <f t="shared" si="8"/>
        <v>46347.708014756994</v>
      </c>
      <c r="L112" s="10">
        <f t="shared" si="9"/>
        <v>10.743927120251527</v>
      </c>
      <c r="M112" s="10">
        <f t="shared" si="10"/>
        <v>9.8364392177830009</v>
      </c>
      <c r="N112" s="10">
        <f t="shared" si="11"/>
        <v>11.199665721712909</v>
      </c>
      <c r="O112" s="10">
        <f t="shared" si="12"/>
        <v>165.74881035128055</v>
      </c>
      <c r="P112" s="10">
        <f t="shared" si="13"/>
        <v>5.1164885504451298</v>
      </c>
    </row>
    <row r="113" spans="1:16" x14ac:dyDescent="0.2">
      <c r="A113">
        <v>1736750</v>
      </c>
      <c r="B113" t="s">
        <v>122</v>
      </c>
      <c r="C113">
        <v>0</v>
      </c>
      <c r="D113" s="15">
        <v>27228</v>
      </c>
      <c r="E113" s="16">
        <v>75597</v>
      </c>
      <c r="F113" s="16">
        <v>333048809</v>
      </c>
      <c r="G113" s="16">
        <v>903893405</v>
      </c>
      <c r="H113" s="14">
        <v>0</v>
      </c>
      <c r="I113">
        <v>2</v>
      </c>
      <c r="J113" s="5">
        <f t="shared" si="7"/>
        <v>1236942214</v>
      </c>
      <c r="K113" s="4">
        <f t="shared" si="8"/>
        <v>45429.051491112092</v>
      </c>
      <c r="L113" s="10">
        <f t="shared" si="9"/>
        <v>10.723907080065583</v>
      </c>
      <c r="M113" s="10">
        <f t="shared" si="10"/>
        <v>10.212001134567842</v>
      </c>
      <c r="N113" s="10">
        <f t="shared" si="11"/>
        <v>11.233171878840569</v>
      </c>
      <c r="O113" s="10">
        <f t="shared" si="12"/>
        <v>7.3453797561333918</v>
      </c>
      <c r="P113" s="10">
        <f t="shared" si="13"/>
        <v>2.1217080631045553</v>
      </c>
    </row>
    <row r="114" spans="1:16" x14ac:dyDescent="0.2">
      <c r="A114">
        <v>1737218</v>
      </c>
      <c r="B114" t="s">
        <v>123</v>
      </c>
      <c r="C114">
        <v>0</v>
      </c>
      <c r="D114" s="15">
        <v>535</v>
      </c>
      <c r="E114" s="16">
        <v>143750</v>
      </c>
      <c r="F114" s="16">
        <v>518502</v>
      </c>
      <c r="G114" s="16">
        <v>24778921</v>
      </c>
      <c r="H114" s="14">
        <v>0</v>
      </c>
      <c r="I114">
        <v>0</v>
      </c>
      <c r="J114" s="5">
        <f t="shared" si="7"/>
        <v>25297423</v>
      </c>
      <c r="K114" s="4">
        <f t="shared" si="8"/>
        <v>47284.902803738318</v>
      </c>
      <c r="L114" s="10">
        <f t="shared" si="9"/>
        <v>10.763946343906383</v>
      </c>
      <c r="M114" s="10">
        <f t="shared" si="10"/>
        <v>6.2822667468960063</v>
      </c>
      <c r="N114" s="10">
        <f t="shared" si="11"/>
        <v>11.875830958659597</v>
      </c>
      <c r="O114" s="10">
        <f t="shared" si="12"/>
        <v>0</v>
      </c>
      <c r="P114" s="10">
        <f t="shared" si="13"/>
        <v>0</v>
      </c>
    </row>
    <row r="115" spans="1:16" x14ac:dyDescent="0.2">
      <c r="A115">
        <v>1737257</v>
      </c>
      <c r="B115" t="s">
        <v>124</v>
      </c>
      <c r="C115">
        <v>1</v>
      </c>
      <c r="D115" s="15">
        <v>3719</v>
      </c>
      <c r="E115" s="16">
        <v>82967</v>
      </c>
      <c r="F115" s="16">
        <v>21295493</v>
      </c>
      <c r="G115" s="16">
        <v>148142238</v>
      </c>
      <c r="H115" s="14">
        <v>0</v>
      </c>
      <c r="I115">
        <v>0</v>
      </c>
      <c r="J115" s="5">
        <f t="shared" si="7"/>
        <v>169437731</v>
      </c>
      <c r="K115" s="4">
        <f t="shared" si="8"/>
        <v>45560.024468943266</v>
      </c>
      <c r="L115" s="10">
        <f t="shared" si="9"/>
        <v>10.726785954631723</v>
      </c>
      <c r="M115" s="10">
        <f t="shared" si="10"/>
        <v>8.2212100939250696</v>
      </c>
      <c r="N115" s="10">
        <f t="shared" si="11"/>
        <v>11.326198217357286</v>
      </c>
      <c r="O115" s="10">
        <f t="shared" si="12"/>
        <v>0</v>
      </c>
      <c r="P115" s="10">
        <f t="shared" si="13"/>
        <v>0</v>
      </c>
    </row>
    <row r="116" spans="1:16" x14ac:dyDescent="0.2">
      <c r="A116">
        <v>1737608</v>
      </c>
      <c r="B116" t="s">
        <v>125</v>
      </c>
      <c r="C116">
        <v>1</v>
      </c>
      <c r="D116" s="15">
        <v>7376</v>
      </c>
      <c r="E116" s="16">
        <v>180541</v>
      </c>
      <c r="F116" s="16">
        <v>6933194</v>
      </c>
      <c r="G116" s="16">
        <v>483783961</v>
      </c>
      <c r="H116" s="14">
        <v>0</v>
      </c>
      <c r="I116">
        <v>1</v>
      </c>
      <c r="J116" s="5">
        <f t="shared" si="7"/>
        <v>490717155</v>
      </c>
      <c r="K116" s="4">
        <f t="shared" si="8"/>
        <v>66528.898454446855</v>
      </c>
      <c r="L116" s="10">
        <f t="shared" si="9"/>
        <v>11.105391695473458</v>
      </c>
      <c r="M116" s="10">
        <f t="shared" si="10"/>
        <v>8.9059867652364293</v>
      </c>
      <c r="N116" s="10">
        <f t="shared" si="11"/>
        <v>12.103713177775546</v>
      </c>
      <c r="O116" s="10">
        <f t="shared" si="12"/>
        <v>13.557483731019524</v>
      </c>
      <c r="P116" s="10">
        <f t="shared" si="13"/>
        <v>2.678105207161591</v>
      </c>
    </row>
    <row r="117" spans="1:16" x14ac:dyDescent="0.2">
      <c r="A117">
        <v>1737894</v>
      </c>
      <c r="B117" t="s">
        <v>126</v>
      </c>
      <c r="C117">
        <v>0</v>
      </c>
      <c r="D117" s="15">
        <v>8020</v>
      </c>
      <c r="E117" s="16">
        <v>77129</v>
      </c>
      <c r="F117" s="16">
        <v>69124011</v>
      </c>
      <c r="G117" s="16">
        <v>173383939</v>
      </c>
      <c r="H117" s="14">
        <v>0</v>
      </c>
      <c r="I117">
        <v>0</v>
      </c>
      <c r="J117" s="5">
        <f t="shared" si="7"/>
        <v>242507950</v>
      </c>
      <c r="K117" s="4">
        <f t="shared" si="8"/>
        <v>30237.899002493767</v>
      </c>
      <c r="L117" s="10">
        <f t="shared" si="9"/>
        <v>10.316851350449038</v>
      </c>
      <c r="M117" s="10">
        <f t="shared" si="10"/>
        <v>8.9896937008605597</v>
      </c>
      <c r="N117" s="10">
        <f t="shared" si="11"/>
        <v>11.25323462372018</v>
      </c>
      <c r="O117" s="10">
        <f t="shared" si="12"/>
        <v>0</v>
      </c>
      <c r="P117" s="10">
        <f t="shared" si="13"/>
        <v>0</v>
      </c>
    </row>
    <row r="118" spans="1:16" x14ac:dyDescent="0.2">
      <c r="A118">
        <v>1737907</v>
      </c>
      <c r="B118" t="s">
        <v>127</v>
      </c>
      <c r="C118">
        <v>0</v>
      </c>
      <c r="D118" s="15">
        <v>9805</v>
      </c>
      <c r="E118" s="16">
        <v>88878</v>
      </c>
      <c r="F118" s="16">
        <v>315398606</v>
      </c>
      <c r="G118" s="16">
        <v>646603721</v>
      </c>
      <c r="H118" s="14">
        <v>0</v>
      </c>
      <c r="I118">
        <v>4</v>
      </c>
      <c r="J118" s="5">
        <f t="shared" si="7"/>
        <v>962002327</v>
      </c>
      <c r="K118" s="4">
        <f t="shared" si="8"/>
        <v>98113.444875063738</v>
      </c>
      <c r="L118" s="10">
        <f t="shared" si="9"/>
        <v>11.493879688915527</v>
      </c>
      <c r="M118" s="10">
        <f t="shared" si="10"/>
        <v>9.1906477386304459</v>
      </c>
      <c r="N118" s="10">
        <f t="shared" si="11"/>
        <v>11.395019921810107</v>
      </c>
      <c r="O118" s="10">
        <f t="shared" si="12"/>
        <v>40.795512493625701</v>
      </c>
      <c r="P118" s="10">
        <f t="shared" si="13"/>
        <v>3.7327889771557516</v>
      </c>
    </row>
    <row r="119" spans="1:16" x14ac:dyDescent="0.2">
      <c r="A119">
        <v>1738479</v>
      </c>
      <c r="B119" t="s">
        <v>128</v>
      </c>
      <c r="C119">
        <v>0</v>
      </c>
      <c r="D119" s="15">
        <v>6368</v>
      </c>
      <c r="E119" s="16">
        <v>114344</v>
      </c>
      <c r="F119" s="16">
        <v>134625194</v>
      </c>
      <c r="G119" s="16">
        <v>217205518</v>
      </c>
      <c r="H119" s="14">
        <v>0</v>
      </c>
      <c r="I119">
        <v>0</v>
      </c>
      <c r="J119" s="5">
        <f t="shared" si="7"/>
        <v>351830712</v>
      </c>
      <c r="K119" s="4">
        <f t="shared" si="8"/>
        <v>55249.797738693465</v>
      </c>
      <c r="L119" s="10">
        <f t="shared" si="9"/>
        <v>10.91961995853517</v>
      </c>
      <c r="M119" s="10">
        <f t="shared" si="10"/>
        <v>8.7590407275242192</v>
      </c>
      <c r="N119" s="10">
        <f t="shared" si="11"/>
        <v>11.646966727588952</v>
      </c>
      <c r="O119" s="10">
        <f t="shared" si="12"/>
        <v>0</v>
      </c>
      <c r="P119" s="10">
        <f t="shared" si="13"/>
        <v>0</v>
      </c>
    </row>
    <row r="120" spans="1:16" x14ac:dyDescent="0.2">
      <c r="A120">
        <v>1738570</v>
      </c>
      <c r="B120" t="s">
        <v>129</v>
      </c>
      <c r="C120">
        <v>0</v>
      </c>
      <c r="D120" s="15">
        <v>147344</v>
      </c>
      <c r="E120" s="16">
        <v>67504</v>
      </c>
      <c r="F120" s="16">
        <v>2361076605</v>
      </c>
      <c r="G120" s="16">
        <v>3092505368</v>
      </c>
      <c r="H120" s="14">
        <v>0.39510000000000001</v>
      </c>
      <c r="I120">
        <v>1</v>
      </c>
      <c r="J120" s="5">
        <f t="shared" si="7"/>
        <v>5453581973</v>
      </c>
      <c r="K120" s="4">
        <f t="shared" si="8"/>
        <v>37012.582616190681</v>
      </c>
      <c r="L120" s="10">
        <f t="shared" si="9"/>
        <v>10.519013204523281</v>
      </c>
      <c r="M120" s="10">
        <f t="shared" si="10"/>
        <v>11.900525267961148</v>
      </c>
      <c r="N120" s="10">
        <f t="shared" si="11"/>
        <v>11.11994213436412</v>
      </c>
      <c r="O120" s="10">
        <f t="shared" si="12"/>
        <v>0.67868389618851122</v>
      </c>
      <c r="P120" s="10">
        <f t="shared" si="13"/>
        <v>0.518010091274967</v>
      </c>
    </row>
    <row r="121" spans="1:16" x14ac:dyDescent="0.2">
      <c r="A121">
        <v>1738830</v>
      </c>
      <c r="B121" t="s">
        <v>130</v>
      </c>
      <c r="C121">
        <v>1</v>
      </c>
      <c r="D121" s="15">
        <v>12608</v>
      </c>
      <c r="E121" s="16">
        <v>51276</v>
      </c>
      <c r="F121" s="16">
        <v>35721974</v>
      </c>
      <c r="G121" s="16">
        <v>157929591</v>
      </c>
      <c r="H121" s="14">
        <v>0.55510000000000004</v>
      </c>
      <c r="I121">
        <v>7</v>
      </c>
      <c r="J121" s="5">
        <f t="shared" si="7"/>
        <v>193651565</v>
      </c>
      <c r="K121" s="4">
        <f t="shared" si="8"/>
        <v>15359.419812817259</v>
      </c>
      <c r="L121" s="10">
        <f t="shared" si="9"/>
        <v>9.6394842333852182</v>
      </c>
      <c r="M121" s="10">
        <f t="shared" si="10"/>
        <v>9.44208681209766</v>
      </c>
      <c r="N121" s="10">
        <f t="shared" si="11"/>
        <v>10.844978085432025</v>
      </c>
      <c r="O121" s="10">
        <f t="shared" si="12"/>
        <v>55.520304568527919</v>
      </c>
      <c r="P121" s="10">
        <f t="shared" si="13"/>
        <v>4.0345999464877229</v>
      </c>
    </row>
    <row r="122" spans="1:16" x14ac:dyDescent="0.2">
      <c r="A122">
        <v>1738895</v>
      </c>
      <c r="B122" t="s">
        <v>131</v>
      </c>
      <c r="C122">
        <v>0</v>
      </c>
      <c r="D122" s="15">
        <v>480</v>
      </c>
      <c r="E122" s="16">
        <v>69375</v>
      </c>
      <c r="F122" s="16">
        <v>1539924</v>
      </c>
      <c r="G122" s="16">
        <v>10372584</v>
      </c>
      <c r="H122" s="14">
        <v>0</v>
      </c>
      <c r="I122">
        <v>0</v>
      </c>
      <c r="J122" s="5">
        <f t="shared" si="7"/>
        <v>11912508</v>
      </c>
      <c r="K122" s="4">
        <f t="shared" si="8"/>
        <v>24817.724999999999</v>
      </c>
      <c r="L122" s="10">
        <f t="shared" si="9"/>
        <v>10.119313394605916</v>
      </c>
      <c r="M122" s="10">
        <f t="shared" si="10"/>
        <v>6.1737861039019366</v>
      </c>
      <c r="N122" s="10">
        <f t="shared" si="11"/>
        <v>11.147281851048735</v>
      </c>
      <c r="O122" s="10">
        <f t="shared" si="12"/>
        <v>0</v>
      </c>
      <c r="P122" s="10">
        <f t="shared" si="13"/>
        <v>0</v>
      </c>
    </row>
    <row r="123" spans="1:16" x14ac:dyDescent="0.2">
      <c r="A123">
        <v>1739519</v>
      </c>
      <c r="B123" t="s">
        <v>132</v>
      </c>
      <c r="C123">
        <v>1</v>
      </c>
      <c r="D123" s="15">
        <v>2475</v>
      </c>
      <c r="E123" s="16">
        <v>212750</v>
      </c>
      <c r="F123" s="16">
        <v>5239933</v>
      </c>
      <c r="G123" s="16">
        <v>312288275</v>
      </c>
      <c r="H123" s="14">
        <v>0</v>
      </c>
      <c r="I123">
        <v>0</v>
      </c>
      <c r="J123" s="5">
        <f t="shared" si="7"/>
        <v>317528208</v>
      </c>
      <c r="K123" s="4">
        <f t="shared" si="8"/>
        <v>128294.22545454545</v>
      </c>
      <c r="L123" s="10">
        <f t="shared" si="9"/>
        <v>11.762081541442315</v>
      </c>
      <c r="M123" s="10">
        <f t="shared" si="10"/>
        <v>7.8139956750027908</v>
      </c>
      <c r="N123" s="10">
        <f t="shared" si="11"/>
        <v>12.267873046435621</v>
      </c>
      <c r="O123" s="10">
        <f t="shared" si="12"/>
        <v>0</v>
      </c>
      <c r="P123" s="10">
        <f t="shared" si="13"/>
        <v>0</v>
      </c>
    </row>
    <row r="124" spans="1:16" x14ac:dyDescent="0.2">
      <c r="A124">
        <v>1739883</v>
      </c>
      <c r="B124" t="s">
        <v>133</v>
      </c>
      <c r="C124">
        <v>0</v>
      </c>
      <c r="D124" s="15">
        <v>4012</v>
      </c>
      <c r="E124" s="16">
        <v>201250</v>
      </c>
      <c r="F124" s="16">
        <v>164132330</v>
      </c>
      <c r="G124" s="16">
        <v>335613372</v>
      </c>
      <c r="H124" s="14">
        <v>0</v>
      </c>
      <c r="I124">
        <v>1</v>
      </c>
      <c r="J124" s="5">
        <f t="shared" si="7"/>
        <v>499745702</v>
      </c>
      <c r="K124" s="4">
        <f t="shared" si="8"/>
        <v>124562.7372881356</v>
      </c>
      <c r="L124" s="10">
        <f t="shared" si="9"/>
        <v>11.732564781925825</v>
      </c>
      <c r="M124" s="10">
        <f t="shared" si="10"/>
        <v>8.2970451490818267</v>
      </c>
      <c r="N124" s="10">
        <f t="shared" si="11"/>
        <v>12.212303195280811</v>
      </c>
      <c r="O124" s="10">
        <f t="shared" si="12"/>
        <v>24.925224327018942</v>
      </c>
      <c r="P124" s="10">
        <f t="shared" si="13"/>
        <v>3.2552164070007752</v>
      </c>
    </row>
    <row r="125" spans="1:16" x14ac:dyDescent="0.2">
      <c r="A125">
        <v>1740767</v>
      </c>
      <c r="B125" t="s">
        <v>134</v>
      </c>
      <c r="C125">
        <v>1</v>
      </c>
      <c r="D125" s="15">
        <v>15322</v>
      </c>
      <c r="E125" s="16">
        <v>121425</v>
      </c>
      <c r="F125" s="16">
        <v>144901770</v>
      </c>
      <c r="G125" s="16">
        <v>725084958</v>
      </c>
      <c r="H125" s="14">
        <v>0</v>
      </c>
      <c r="I125">
        <v>13</v>
      </c>
      <c r="J125" s="5">
        <f t="shared" si="7"/>
        <v>869986728</v>
      </c>
      <c r="K125" s="4">
        <f t="shared" si="8"/>
        <v>56780.232867771832</v>
      </c>
      <c r="L125" s="10">
        <f t="shared" si="9"/>
        <v>10.946943531247362</v>
      </c>
      <c r="M125" s="10">
        <f t="shared" si="10"/>
        <v>9.6370449830767662</v>
      </c>
      <c r="N125" s="10">
        <f t="shared" si="11"/>
        <v>11.707052067213946</v>
      </c>
      <c r="O125" s="10">
        <f t="shared" si="12"/>
        <v>84.845320454248792</v>
      </c>
      <c r="P125" s="10">
        <f t="shared" si="13"/>
        <v>4.452547077462377</v>
      </c>
    </row>
    <row r="126" spans="1:16" x14ac:dyDescent="0.2">
      <c r="A126">
        <v>1740793</v>
      </c>
      <c r="B126" t="s">
        <v>135</v>
      </c>
      <c r="C126">
        <v>1</v>
      </c>
      <c r="D126" s="15">
        <v>13178</v>
      </c>
      <c r="E126" s="16">
        <v>95466</v>
      </c>
      <c r="F126" s="16">
        <v>56854277</v>
      </c>
      <c r="G126" s="16">
        <v>387326420</v>
      </c>
      <c r="H126" s="14">
        <v>0.32229999999999998</v>
      </c>
      <c r="I126">
        <v>11</v>
      </c>
      <c r="J126" s="5">
        <f t="shared" si="7"/>
        <v>444180697</v>
      </c>
      <c r="K126" s="4">
        <f t="shared" si="8"/>
        <v>33706.229852784942</v>
      </c>
      <c r="L126" s="10">
        <f t="shared" si="9"/>
        <v>10.425437961356003</v>
      </c>
      <c r="M126" s="10">
        <f t="shared" si="10"/>
        <v>9.4863040514737644</v>
      </c>
      <c r="N126" s="10">
        <f t="shared" si="11"/>
        <v>11.466525442135911</v>
      </c>
      <c r="O126" s="10">
        <f t="shared" si="12"/>
        <v>83.472454090150251</v>
      </c>
      <c r="P126" s="10">
        <f t="shared" si="13"/>
        <v>4.4364254941189705</v>
      </c>
    </row>
    <row r="127" spans="1:16" x14ac:dyDescent="0.2">
      <c r="A127">
        <v>1740884</v>
      </c>
      <c r="B127" t="s">
        <v>136</v>
      </c>
      <c r="C127">
        <v>0</v>
      </c>
      <c r="D127" s="15">
        <v>4868</v>
      </c>
      <c r="E127" s="16">
        <v>108125</v>
      </c>
      <c r="F127" s="16">
        <v>41164593</v>
      </c>
      <c r="G127" s="16">
        <v>326580196</v>
      </c>
      <c r="H127" s="14">
        <v>0</v>
      </c>
      <c r="I127">
        <v>0</v>
      </c>
      <c r="J127" s="5">
        <f t="shared" si="7"/>
        <v>367744789</v>
      </c>
      <c r="K127" s="4">
        <f t="shared" si="8"/>
        <v>75543.30094494659</v>
      </c>
      <c r="L127" s="10">
        <f t="shared" si="9"/>
        <v>11.232461293285596</v>
      </c>
      <c r="M127" s="10">
        <f t="shared" si="10"/>
        <v>8.4904384541074176</v>
      </c>
      <c r="N127" s="10">
        <f t="shared" si="11"/>
        <v>11.59104324423418</v>
      </c>
      <c r="O127" s="10">
        <f t="shared" si="12"/>
        <v>0</v>
      </c>
      <c r="P127" s="10">
        <f t="shared" si="13"/>
        <v>0</v>
      </c>
    </row>
    <row r="128" spans="1:16" x14ac:dyDescent="0.2">
      <c r="A128">
        <v>1740910</v>
      </c>
      <c r="B128" t="s">
        <v>137</v>
      </c>
      <c r="C128">
        <v>0</v>
      </c>
      <c r="D128" s="15">
        <v>5562</v>
      </c>
      <c r="E128" s="16">
        <v>162109</v>
      </c>
      <c r="F128" s="16">
        <v>317601921</v>
      </c>
      <c r="G128" s="16">
        <v>583162534</v>
      </c>
      <c r="H128" s="14">
        <v>0</v>
      </c>
      <c r="I128">
        <v>2</v>
      </c>
      <c r="J128" s="5">
        <f t="shared" si="7"/>
        <v>900764455</v>
      </c>
      <c r="K128" s="4">
        <f t="shared" si="8"/>
        <v>161949.74020136643</v>
      </c>
      <c r="L128" s="10">
        <f t="shared" si="9"/>
        <v>11.995041320407799</v>
      </c>
      <c r="M128" s="10">
        <f t="shared" si="10"/>
        <v>8.6237130347939104</v>
      </c>
      <c r="N128" s="10">
        <f t="shared" si="11"/>
        <v>11.996024227465677</v>
      </c>
      <c r="O128" s="10">
        <f t="shared" si="12"/>
        <v>35.958288385472848</v>
      </c>
      <c r="P128" s="10">
        <f t="shared" si="13"/>
        <v>3.6097899357842858</v>
      </c>
    </row>
    <row r="129" spans="1:16" x14ac:dyDescent="0.2">
      <c r="A129">
        <v>1741105</v>
      </c>
      <c r="B129" t="s">
        <v>138</v>
      </c>
      <c r="C129">
        <v>0</v>
      </c>
      <c r="D129" s="15">
        <v>19446</v>
      </c>
      <c r="E129" s="16">
        <v>167404</v>
      </c>
      <c r="F129" s="16">
        <v>231368083</v>
      </c>
      <c r="G129" s="16">
        <v>2526924079</v>
      </c>
      <c r="H129" s="14">
        <v>0</v>
      </c>
      <c r="I129">
        <v>2</v>
      </c>
      <c r="J129" s="5">
        <f t="shared" si="7"/>
        <v>2758292162</v>
      </c>
      <c r="K129" s="4">
        <f t="shared" si="8"/>
        <v>141843.6779800473</v>
      </c>
      <c r="L129" s="10">
        <f t="shared" si="9"/>
        <v>11.862480870897288</v>
      </c>
      <c r="M129" s="10">
        <f t="shared" si="10"/>
        <v>9.8753966723696021</v>
      </c>
      <c r="N129" s="10">
        <f t="shared" si="11"/>
        <v>12.028165331614639</v>
      </c>
      <c r="O129" s="10">
        <f t="shared" si="12"/>
        <v>10.284891494394733</v>
      </c>
      <c r="P129" s="10">
        <f t="shared" si="13"/>
        <v>2.4234647951940085</v>
      </c>
    </row>
    <row r="130" spans="1:16" x14ac:dyDescent="0.2">
      <c r="A130">
        <v>1741183</v>
      </c>
      <c r="B130" t="s">
        <v>139</v>
      </c>
      <c r="C130">
        <v>0</v>
      </c>
      <c r="D130" s="15">
        <v>28634</v>
      </c>
      <c r="E130" s="16">
        <v>90984</v>
      </c>
      <c r="F130" s="16">
        <v>294302474</v>
      </c>
      <c r="G130" s="16">
        <v>688569936</v>
      </c>
      <c r="H130" s="14">
        <v>0</v>
      </c>
      <c r="I130">
        <v>2</v>
      </c>
      <c r="J130" s="5">
        <f t="shared" ref="J130:J193" si="14">F130+G130</f>
        <v>982872410</v>
      </c>
      <c r="K130" s="4">
        <f t="shared" ref="K130:K193" si="15">J130/D130</f>
        <v>34325.361807641268</v>
      </c>
      <c r="L130" s="10">
        <f t="shared" ref="L130:L193" si="16">LN(K130)</f>
        <v>10.443639771225667</v>
      </c>
      <c r="M130" s="10">
        <f t="shared" ref="M130:M193" si="17">LN(D130)</f>
        <v>10.262350101920273</v>
      </c>
      <c r="N130" s="10">
        <f t="shared" ref="N130:N193" si="18">LN(E130)</f>
        <v>11.418438945864281</v>
      </c>
      <c r="O130" s="10">
        <f t="shared" ref="O130:O193" si="19">I130/D130*100000</f>
        <v>6.9847034993364527</v>
      </c>
      <c r="P130" s="10">
        <f t="shared" ref="P130:P193" si="20">LN(O130+1)</f>
        <v>2.0775276487717291</v>
      </c>
    </row>
    <row r="131" spans="1:16" x14ac:dyDescent="0.2">
      <c r="A131">
        <v>1741586</v>
      </c>
      <c r="B131" t="s">
        <v>140</v>
      </c>
      <c r="C131">
        <v>0</v>
      </c>
      <c r="D131" s="15">
        <v>8573</v>
      </c>
      <c r="E131" s="16">
        <v>107681</v>
      </c>
      <c r="F131" s="16">
        <v>71957468</v>
      </c>
      <c r="G131" s="16">
        <v>224417203</v>
      </c>
      <c r="H131" s="14">
        <v>0</v>
      </c>
      <c r="I131">
        <v>1</v>
      </c>
      <c r="J131" s="5">
        <f t="shared" si="14"/>
        <v>296374671</v>
      </c>
      <c r="K131" s="4">
        <f t="shared" si="15"/>
        <v>34570.70698705237</v>
      </c>
      <c r="L131" s="10">
        <f t="shared" si="16"/>
        <v>10.450761983590336</v>
      </c>
      <c r="M131" s="10">
        <f t="shared" si="17"/>
        <v>9.0563730086787562</v>
      </c>
      <c r="N131" s="10">
        <f t="shared" si="18"/>
        <v>11.586928431611064</v>
      </c>
      <c r="O131" s="10">
        <f t="shared" si="19"/>
        <v>11.664528169835531</v>
      </c>
      <c r="P131" s="10">
        <f t="shared" si="20"/>
        <v>2.5388050281079124</v>
      </c>
    </row>
    <row r="132" spans="1:16" x14ac:dyDescent="0.2">
      <c r="A132">
        <v>1741742</v>
      </c>
      <c r="B132" t="s">
        <v>141</v>
      </c>
      <c r="C132">
        <v>0</v>
      </c>
      <c r="D132" s="15">
        <v>19877</v>
      </c>
      <c r="E132" s="16">
        <v>114545</v>
      </c>
      <c r="F132" s="16">
        <v>709696299</v>
      </c>
      <c r="G132" s="16">
        <v>873070391</v>
      </c>
      <c r="H132" s="14">
        <v>0</v>
      </c>
      <c r="I132">
        <v>1</v>
      </c>
      <c r="J132" s="5">
        <f t="shared" si="14"/>
        <v>1582766690</v>
      </c>
      <c r="K132" s="4">
        <f t="shared" si="15"/>
        <v>79628.046988982242</v>
      </c>
      <c r="L132" s="10">
        <f t="shared" si="16"/>
        <v>11.285121658879921</v>
      </c>
      <c r="M132" s="10">
        <f t="shared" si="17"/>
        <v>9.8973185633905985</v>
      </c>
      <c r="N132" s="10">
        <f t="shared" si="18"/>
        <v>11.648723037867448</v>
      </c>
      <c r="O132" s="10">
        <f t="shared" si="19"/>
        <v>5.0309402827388441</v>
      </c>
      <c r="P132" s="10">
        <f t="shared" si="20"/>
        <v>1.7969029327018444</v>
      </c>
    </row>
    <row r="133" spans="1:16" x14ac:dyDescent="0.2">
      <c r="A133">
        <v>1741326</v>
      </c>
      <c r="B133" t="s">
        <v>142</v>
      </c>
      <c r="C133">
        <v>0</v>
      </c>
      <c r="D133" s="15">
        <v>5967</v>
      </c>
      <c r="E133" s="16">
        <v>81847</v>
      </c>
      <c r="F133" s="16">
        <v>93999730</v>
      </c>
      <c r="G133" s="16">
        <v>137161942</v>
      </c>
      <c r="H133" s="14">
        <v>0</v>
      </c>
      <c r="I133">
        <v>0</v>
      </c>
      <c r="J133" s="5">
        <f t="shared" si="14"/>
        <v>231161672</v>
      </c>
      <c r="K133" s="4">
        <f t="shared" si="15"/>
        <v>38740.015418133065</v>
      </c>
      <c r="L133" s="10">
        <f t="shared" si="16"/>
        <v>10.564628334950919</v>
      </c>
      <c r="M133" s="10">
        <f t="shared" si="17"/>
        <v>8.6939995675220825</v>
      </c>
      <c r="N133" s="10">
        <f t="shared" si="18"/>
        <v>11.312606929714613</v>
      </c>
      <c r="O133" s="10">
        <f t="shared" si="19"/>
        <v>0</v>
      </c>
      <c r="P133" s="10">
        <f t="shared" si="20"/>
        <v>0</v>
      </c>
    </row>
    <row r="134" spans="1:16" x14ac:dyDescent="0.2">
      <c r="A134">
        <v>1741651</v>
      </c>
      <c r="B134" t="s">
        <v>143</v>
      </c>
      <c r="C134">
        <v>0</v>
      </c>
      <c r="D134" s="15">
        <v>4001</v>
      </c>
      <c r="E134" s="16">
        <v>136719</v>
      </c>
      <c r="F134" s="16">
        <v>6755092</v>
      </c>
      <c r="G134" s="16">
        <v>185675361</v>
      </c>
      <c r="H134" s="14">
        <v>0</v>
      </c>
      <c r="I134">
        <v>0</v>
      </c>
      <c r="J134" s="5">
        <f t="shared" si="14"/>
        <v>192430453</v>
      </c>
      <c r="K134" s="4">
        <f t="shared" si="15"/>
        <v>48095.589352661831</v>
      </c>
      <c r="L134" s="10">
        <f t="shared" si="16"/>
        <v>10.780945754439527</v>
      </c>
      <c r="M134" s="10">
        <f t="shared" si="17"/>
        <v>8.2942996088572354</v>
      </c>
      <c r="N134" s="10">
        <f t="shared" si="18"/>
        <v>11.825683003543881</v>
      </c>
      <c r="O134" s="10">
        <f t="shared" si="19"/>
        <v>0</v>
      </c>
      <c r="P134" s="10">
        <f t="shared" si="20"/>
        <v>0</v>
      </c>
    </row>
    <row r="135" spans="1:16" x14ac:dyDescent="0.2">
      <c r="A135">
        <v>1742028</v>
      </c>
      <c r="B135" t="s">
        <v>144</v>
      </c>
      <c r="C135">
        <v>1</v>
      </c>
      <c r="D135" s="15">
        <v>27402</v>
      </c>
      <c r="E135" s="16">
        <v>52471</v>
      </c>
      <c r="F135" s="16">
        <v>420955932</v>
      </c>
      <c r="G135" s="16">
        <v>369328891</v>
      </c>
      <c r="H135" s="14">
        <v>0.52729999999999999</v>
      </c>
      <c r="I135">
        <v>7</v>
      </c>
      <c r="J135" s="5">
        <f t="shared" si="14"/>
        <v>790284823</v>
      </c>
      <c r="K135" s="4">
        <f t="shared" si="15"/>
        <v>28840.406649149696</v>
      </c>
      <c r="L135" s="10">
        <f t="shared" si="16"/>
        <v>10.269532691478039</v>
      </c>
      <c r="M135" s="10">
        <f t="shared" si="17"/>
        <v>10.218371282413054</v>
      </c>
      <c r="N135" s="10">
        <f t="shared" si="18"/>
        <v>10.868015915008771</v>
      </c>
      <c r="O135" s="10">
        <f t="shared" si="19"/>
        <v>25.545580614553678</v>
      </c>
      <c r="P135" s="10">
        <f t="shared" si="20"/>
        <v>3.2788632786370258</v>
      </c>
    </row>
    <row r="136" spans="1:16" x14ac:dyDescent="0.2">
      <c r="A136">
        <v>1742795</v>
      </c>
      <c r="B136" t="s">
        <v>145</v>
      </c>
      <c r="C136">
        <v>1</v>
      </c>
      <c r="D136" s="15">
        <v>17291</v>
      </c>
      <c r="E136" s="16">
        <v>95221</v>
      </c>
      <c r="F136" s="16">
        <v>223205136</v>
      </c>
      <c r="G136" s="16">
        <v>668934811</v>
      </c>
      <c r="H136" s="14">
        <v>0</v>
      </c>
      <c r="I136">
        <v>6</v>
      </c>
      <c r="J136" s="5">
        <f t="shared" si="14"/>
        <v>892139947</v>
      </c>
      <c r="K136" s="4">
        <f t="shared" si="15"/>
        <v>51595.624718061423</v>
      </c>
      <c r="L136" s="10">
        <f t="shared" si="16"/>
        <v>10.851192155588954</v>
      </c>
      <c r="M136" s="10">
        <f t="shared" si="17"/>
        <v>9.7579414139047902</v>
      </c>
      <c r="N136" s="10">
        <f t="shared" si="18"/>
        <v>11.463955784688743</v>
      </c>
      <c r="O136" s="10">
        <f t="shared" si="19"/>
        <v>34.700133017176569</v>
      </c>
      <c r="P136" s="10">
        <f t="shared" si="20"/>
        <v>3.5751544147499845</v>
      </c>
    </row>
    <row r="137" spans="1:16" x14ac:dyDescent="0.2">
      <c r="A137">
        <v>1743250</v>
      </c>
      <c r="B137" t="s">
        <v>146</v>
      </c>
      <c r="C137">
        <v>0</v>
      </c>
      <c r="D137" s="15">
        <v>20205</v>
      </c>
      <c r="E137" s="16">
        <v>130732</v>
      </c>
      <c r="F137" s="16">
        <v>782135531</v>
      </c>
      <c r="G137" s="16">
        <v>1268969309</v>
      </c>
      <c r="H137" s="14">
        <v>0</v>
      </c>
      <c r="I137">
        <v>0</v>
      </c>
      <c r="J137" s="5">
        <f t="shared" si="14"/>
        <v>2051104840</v>
      </c>
      <c r="K137" s="4">
        <f t="shared" si="15"/>
        <v>101514.71615936649</v>
      </c>
      <c r="L137" s="10">
        <f t="shared" si="16"/>
        <v>11.527959053746198</v>
      </c>
      <c r="M137" s="10">
        <f t="shared" si="17"/>
        <v>9.9136853775125733</v>
      </c>
      <c r="N137" s="10">
        <f t="shared" si="18"/>
        <v>11.78090470514614</v>
      </c>
      <c r="O137" s="10">
        <f t="shared" si="19"/>
        <v>0</v>
      </c>
      <c r="P137" s="10">
        <f t="shared" si="20"/>
        <v>0</v>
      </c>
    </row>
    <row r="138" spans="1:16" x14ac:dyDescent="0.2">
      <c r="A138">
        <v>1743406</v>
      </c>
      <c r="B138" t="s">
        <v>147</v>
      </c>
      <c r="C138">
        <v>0</v>
      </c>
      <c r="D138" s="15">
        <v>1023</v>
      </c>
      <c r="E138" s="16">
        <v>122292</v>
      </c>
      <c r="F138" s="16">
        <v>3144239</v>
      </c>
      <c r="G138" s="16">
        <v>38718355</v>
      </c>
      <c r="H138" s="14">
        <v>0</v>
      </c>
      <c r="I138">
        <v>0</v>
      </c>
      <c r="J138" s="5">
        <f t="shared" si="14"/>
        <v>41862594</v>
      </c>
      <c r="K138" s="4">
        <f t="shared" si="15"/>
        <v>40921.401759530789</v>
      </c>
      <c r="L138" s="10">
        <f t="shared" si="16"/>
        <v>10.619408475576851</v>
      </c>
      <c r="M138" s="10">
        <f t="shared" si="17"/>
        <v>6.9304947659516261</v>
      </c>
      <c r="N138" s="10">
        <f t="shared" si="18"/>
        <v>11.714166906616693</v>
      </c>
      <c r="O138" s="10">
        <f t="shared" si="19"/>
        <v>0</v>
      </c>
      <c r="P138" s="10">
        <f t="shared" si="20"/>
        <v>0</v>
      </c>
    </row>
    <row r="139" spans="1:16" x14ac:dyDescent="0.2">
      <c r="A139">
        <v>1743666</v>
      </c>
      <c r="B139" t="s">
        <v>148</v>
      </c>
      <c r="C139">
        <v>0</v>
      </c>
      <c r="D139" s="15">
        <v>7893</v>
      </c>
      <c r="E139" s="16">
        <v>114826</v>
      </c>
      <c r="F139" s="16">
        <v>188737784</v>
      </c>
      <c r="G139" s="16">
        <v>659376155</v>
      </c>
      <c r="H139" s="14">
        <v>0</v>
      </c>
      <c r="I139">
        <v>1</v>
      </c>
      <c r="J139" s="5">
        <f t="shared" si="14"/>
        <v>848113939</v>
      </c>
      <c r="K139" s="4">
        <f t="shared" si="15"/>
        <v>107451.40491574813</v>
      </c>
      <c r="L139" s="10">
        <f t="shared" si="16"/>
        <v>11.584793977050309</v>
      </c>
      <c r="M139" s="10">
        <f t="shared" si="17"/>
        <v>8.9737315697084021</v>
      </c>
      <c r="N139" s="10">
        <f t="shared" si="18"/>
        <v>11.651173218060928</v>
      </c>
      <c r="O139" s="10">
        <f t="shared" si="19"/>
        <v>12.669453946534905</v>
      </c>
      <c r="P139" s="10">
        <f t="shared" si="20"/>
        <v>2.6151637045492051</v>
      </c>
    </row>
    <row r="140" spans="1:16" x14ac:dyDescent="0.2">
      <c r="A140">
        <v>1743744</v>
      </c>
      <c r="B140" t="s">
        <v>149</v>
      </c>
      <c r="C140">
        <v>1</v>
      </c>
      <c r="D140" s="15">
        <v>12245</v>
      </c>
      <c r="E140" s="16">
        <v>93250</v>
      </c>
      <c r="F140" s="16">
        <v>458372895</v>
      </c>
      <c r="G140" s="16">
        <v>657589341</v>
      </c>
      <c r="H140" s="14">
        <v>0</v>
      </c>
      <c r="I140">
        <v>23</v>
      </c>
      <c r="J140" s="5">
        <f t="shared" si="14"/>
        <v>1115962236</v>
      </c>
      <c r="K140" s="4">
        <f t="shared" si="15"/>
        <v>91136.156472029397</v>
      </c>
      <c r="L140" s="10">
        <f t="shared" si="16"/>
        <v>11.420109892237043</v>
      </c>
      <c r="M140" s="10">
        <f t="shared" si="17"/>
        <v>9.4128729693862674</v>
      </c>
      <c r="N140" s="10">
        <f t="shared" si="18"/>
        <v>11.443039337506063</v>
      </c>
      <c r="O140" s="10">
        <f t="shared" si="19"/>
        <v>187.83176806859944</v>
      </c>
      <c r="P140" s="10">
        <f t="shared" si="20"/>
        <v>5.2408565026319653</v>
      </c>
    </row>
    <row r="141" spans="1:16" x14ac:dyDescent="0.2">
      <c r="A141">
        <v>1743770</v>
      </c>
      <c r="B141" t="s">
        <v>150</v>
      </c>
      <c r="C141">
        <v>0</v>
      </c>
      <c r="D141" s="15">
        <v>14216</v>
      </c>
      <c r="E141" s="16">
        <v>102426</v>
      </c>
      <c r="F141" s="16">
        <v>91852920</v>
      </c>
      <c r="G141" s="16">
        <v>336838952</v>
      </c>
      <c r="H141" s="14">
        <v>0</v>
      </c>
      <c r="I141">
        <v>0</v>
      </c>
      <c r="J141" s="5">
        <f t="shared" si="14"/>
        <v>428691872</v>
      </c>
      <c r="K141" s="4">
        <f t="shared" si="15"/>
        <v>30155.590320765335</v>
      </c>
      <c r="L141" s="10">
        <f t="shared" si="16"/>
        <v>10.314125601908541</v>
      </c>
      <c r="M141" s="10">
        <f t="shared" si="17"/>
        <v>9.5621233698344881</v>
      </c>
      <c r="N141" s="10">
        <f t="shared" si="18"/>
        <v>11.536895865608807</v>
      </c>
      <c r="O141" s="10">
        <f t="shared" si="19"/>
        <v>0</v>
      </c>
      <c r="P141" s="10">
        <f t="shared" si="20"/>
        <v>0</v>
      </c>
    </row>
    <row r="142" spans="1:16" x14ac:dyDescent="0.2">
      <c r="A142">
        <v>1743900</v>
      </c>
      <c r="B142" t="s">
        <v>151</v>
      </c>
      <c r="C142">
        <v>0</v>
      </c>
      <c r="D142" s="15">
        <v>308</v>
      </c>
      <c r="E142" s="16">
        <v>62222</v>
      </c>
      <c r="F142" s="16">
        <v>680167</v>
      </c>
      <c r="G142" s="16">
        <v>5413682</v>
      </c>
      <c r="H142" s="14">
        <v>0</v>
      </c>
      <c r="I142">
        <v>0</v>
      </c>
      <c r="J142" s="5">
        <f t="shared" si="14"/>
        <v>6093849</v>
      </c>
      <c r="K142" s="4">
        <f t="shared" si="15"/>
        <v>19785.224025974025</v>
      </c>
      <c r="L142" s="10">
        <f t="shared" si="16"/>
        <v>9.8926906767765992</v>
      </c>
      <c r="M142" s="10">
        <f t="shared" si="17"/>
        <v>5.730099782973574</v>
      </c>
      <c r="N142" s="10">
        <f t="shared" si="18"/>
        <v>11.038463913940163</v>
      </c>
      <c r="O142" s="10">
        <f t="shared" si="19"/>
        <v>0</v>
      </c>
      <c r="P142" s="10">
        <f t="shared" si="20"/>
        <v>0</v>
      </c>
    </row>
    <row r="143" spans="1:16" x14ac:dyDescent="0.2">
      <c r="A143">
        <v>1743939</v>
      </c>
      <c r="B143" t="s">
        <v>152</v>
      </c>
      <c r="C143">
        <v>0</v>
      </c>
      <c r="D143" s="15">
        <v>23270</v>
      </c>
      <c r="E143" s="16">
        <v>87106</v>
      </c>
      <c r="F143" s="16">
        <v>440717463</v>
      </c>
      <c r="G143" s="16">
        <v>1072462017</v>
      </c>
      <c r="H143" s="14">
        <v>0</v>
      </c>
      <c r="I143">
        <v>0</v>
      </c>
      <c r="J143" s="5">
        <f t="shared" si="14"/>
        <v>1513179480</v>
      </c>
      <c r="K143" s="4">
        <f t="shared" si="15"/>
        <v>65027.051138805327</v>
      </c>
      <c r="L143" s="10">
        <f t="shared" si="16"/>
        <v>11.082558633668727</v>
      </c>
      <c r="M143" s="10">
        <f t="shared" si="17"/>
        <v>10.054920256296338</v>
      </c>
      <c r="N143" s="10">
        <f t="shared" si="18"/>
        <v>11.374881046805582</v>
      </c>
      <c r="O143" s="10">
        <f t="shared" si="19"/>
        <v>0</v>
      </c>
      <c r="P143" s="10">
        <f t="shared" si="20"/>
        <v>0</v>
      </c>
    </row>
    <row r="144" spans="1:16" x14ac:dyDescent="0.2">
      <c r="A144">
        <v>1744225</v>
      </c>
      <c r="B144" t="s">
        <v>153</v>
      </c>
      <c r="C144">
        <v>0</v>
      </c>
      <c r="D144" s="15">
        <v>25615</v>
      </c>
      <c r="E144" s="16">
        <v>84147</v>
      </c>
      <c r="F144" s="16">
        <v>292073494</v>
      </c>
      <c r="G144" s="16">
        <v>739918249</v>
      </c>
      <c r="H144" s="14">
        <v>6.0000000000000001E-3</v>
      </c>
      <c r="I144">
        <v>1</v>
      </c>
      <c r="J144" s="5">
        <f t="shared" si="14"/>
        <v>1031991743</v>
      </c>
      <c r="K144" s="4">
        <f t="shared" si="15"/>
        <v>40288.570876439589</v>
      </c>
      <c r="L144" s="10">
        <f t="shared" si="16"/>
        <v>10.603823106631479</v>
      </c>
      <c r="M144" s="10">
        <f t="shared" si="17"/>
        <v>10.150933396373302</v>
      </c>
      <c r="N144" s="10">
        <f t="shared" si="18"/>
        <v>11.340320548359568</v>
      </c>
      <c r="O144" s="10">
        <f t="shared" si="19"/>
        <v>3.9039625219597891</v>
      </c>
      <c r="P144" s="10">
        <f t="shared" si="20"/>
        <v>1.5900435562637183</v>
      </c>
    </row>
    <row r="145" spans="1:16" x14ac:dyDescent="0.2">
      <c r="A145">
        <v>1744407</v>
      </c>
      <c r="B145" t="s">
        <v>154</v>
      </c>
      <c r="C145">
        <v>0</v>
      </c>
      <c r="D145" s="15">
        <v>44303</v>
      </c>
      <c r="E145" s="16">
        <v>79684</v>
      </c>
      <c r="F145" s="16">
        <v>1175237493</v>
      </c>
      <c r="G145" s="16">
        <v>1540330543</v>
      </c>
      <c r="H145" s="14">
        <v>0.31059999999999999</v>
      </c>
      <c r="I145">
        <v>3</v>
      </c>
      <c r="J145" s="5">
        <f t="shared" si="14"/>
        <v>2715568036</v>
      </c>
      <c r="K145" s="4">
        <f t="shared" si="15"/>
        <v>61295.353271787462</v>
      </c>
      <c r="L145" s="10">
        <f t="shared" si="16"/>
        <v>11.023459315980753</v>
      </c>
      <c r="M145" s="10">
        <f t="shared" si="17"/>
        <v>10.698807673830618</v>
      </c>
      <c r="N145" s="10">
        <f t="shared" si="18"/>
        <v>11.285824091801674</v>
      </c>
      <c r="O145" s="10">
        <f t="shared" si="19"/>
        <v>6.7715504593368392</v>
      </c>
      <c r="P145" s="10">
        <f t="shared" si="20"/>
        <v>2.0504696887894327</v>
      </c>
    </row>
    <row r="146" spans="1:16" x14ac:dyDescent="0.2">
      <c r="A146">
        <v>1744524</v>
      </c>
      <c r="B146" t="s">
        <v>155</v>
      </c>
      <c r="C146">
        <v>0</v>
      </c>
      <c r="D146" s="15">
        <v>7905</v>
      </c>
      <c r="E146" s="16">
        <v>208250</v>
      </c>
      <c r="F146" s="16">
        <v>99860678</v>
      </c>
      <c r="G146" s="16">
        <v>609909257</v>
      </c>
      <c r="H146" s="14">
        <v>0</v>
      </c>
      <c r="I146">
        <v>18</v>
      </c>
      <c r="J146" s="5">
        <f t="shared" si="14"/>
        <v>709769935</v>
      </c>
      <c r="K146" s="4">
        <f t="shared" si="15"/>
        <v>89787.468058191022</v>
      </c>
      <c r="L146" s="10">
        <f t="shared" si="16"/>
        <v>11.405200690634043</v>
      </c>
      <c r="M146" s="10">
        <f t="shared" si="17"/>
        <v>8.9752507496435729</v>
      </c>
      <c r="N146" s="10">
        <f t="shared" si="18"/>
        <v>12.24649456002909</v>
      </c>
      <c r="O146" s="10">
        <f t="shared" si="19"/>
        <v>227.70398481973433</v>
      </c>
      <c r="P146" s="10">
        <f t="shared" si="20"/>
        <v>5.4324285246624013</v>
      </c>
    </row>
    <row r="147" spans="1:16" x14ac:dyDescent="0.2">
      <c r="A147">
        <v>1745421</v>
      </c>
      <c r="B147" t="s">
        <v>156</v>
      </c>
      <c r="C147">
        <v>1</v>
      </c>
      <c r="D147" s="15">
        <v>9194</v>
      </c>
      <c r="E147" s="16">
        <v>57333</v>
      </c>
      <c r="F147" s="16">
        <v>35414239</v>
      </c>
      <c r="G147" s="16">
        <v>144516903</v>
      </c>
      <c r="H147" s="14">
        <v>1</v>
      </c>
      <c r="I147">
        <v>1</v>
      </c>
      <c r="J147" s="5">
        <f t="shared" si="14"/>
        <v>179931142</v>
      </c>
      <c r="K147" s="4">
        <f t="shared" si="15"/>
        <v>19570.49619316946</v>
      </c>
      <c r="L147" s="10">
        <f t="shared" si="16"/>
        <v>9.8817784148550754</v>
      </c>
      <c r="M147" s="10">
        <f t="shared" si="17"/>
        <v>9.1263063763661734</v>
      </c>
      <c r="N147" s="10">
        <f t="shared" si="18"/>
        <v>10.956631653157091</v>
      </c>
      <c r="O147" s="10">
        <f t="shared" si="19"/>
        <v>10.876658690450293</v>
      </c>
      <c r="P147" s="10">
        <f t="shared" si="20"/>
        <v>2.4745750193622884</v>
      </c>
    </row>
    <row r="148" spans="1:16" x14ac:dyDescent="0.2">
      <c r="A148">
        <v>1745434</v>
      </c>
      <c r="B148" t="s">
        <v>157</v>
      </c>
      <c r="C148">
        <v>1</v>
      </c>
      <c r="D148" s="15">
        <v>10372</v>
      </c>
      <c r="E148" s="16">
        <v>59800</v>
      </c>
      <c r="F148" s="16">
        <v>160783869</v>
      </c>
      <c r="G148" s="16">
        <v>170224786</v>
      </c>
      <c r="H148" s="14">
        <v>0.57230000000000003</v>
      </c>
      <c r="I148">
        <v>9</v>
      </c>
      <c r="J148" s="5">
        <f t="shared" si="14"/>
        <v>331008655</v>
      </c>
      <c r="K148" s="4">
        <f t="shared" si="15"/>
        <v>31913.676725800233</v>
      </c>
      <c r="L148" s="10">
        <f t="shared" si="16"/>
        <v>10.370789934377182</v>
      </c>
      <c r="M148" s="10">
        <f t="shared" si="17"/>
        <v>9.2468651466585552</v>
      </c>
      <c r="N148" s="10">
        <f t="shared" si="18"/>
        <v>10.998760939938723</v>
      </c>
      <c r="O148" s="10">
        <f t="shared" si="19"/>
        <v>86.772078673351331</v>
      </c>
      <c r="P148" s="10">
        <f t="shared" si="20"/>
        <v>4.4747434395109069</v>
      </c>
    </row>
    <row r="149" spans="1:16" x14ac:dyDescent="0.2">
      <c r="A149">
        <v>1746357</v>
      </c>
      <c r="B149" t="s">
        <v>158</v>
      </c>
      <c r="C149">
        <v>0</v>
      </c>
      <c r="D149" s="15">
        <v>8240</v>
      </c>
      <c r="E149" s="16">
        <v>91429</v>
      </c>
      <c r="F149" s="16">
        <v>24984009</v>
      </c>
      <c r="G149" s="16">
        <v>215273796</v>
      </c>
      <c r="H149" s="14">
        <v>0</v>
      </c>
      <c r="I149">
        <v>0</v>
      </c>
      <c r="J149" s="5">
        <f t="shared" si="14"/>
        <v>240257805</v>
      </c>
      <c r="K149" s="4">
        <f t="shared" si="15"/>
        <v>29157.500606796115</v>
      </c>
      <c r="L149" s="10">
        <f t="shared" si="16"/>
        <v>10.280467469376184</v>
      </c>
      <c r="M149" s="10">
        <f t="shared" si="17"/>
        <v>9.0167556229035171</v>
      </c>
      <c r="N149" s="10">
        <f t="shared" si="18"/>
        <v>11.423317993769555</v>
      </c>
      <c r="O149" s="10">
        <f t="shared" si="19"/>
        <v>0</v>
      </c>
      <c r="P149" s="10">
        <f t="shared" si="20"/>
        <v>0</v>
      </c>
    </row>
    <row r="150" spans="1:16" x14ac:dyDescent="0.2">
      <c r="A150">
        <v>1746604</v>
      </c>
      <c r="B150" t="s">
        <v>159</v>
      </c>
      <c r="C150">
        <v>0</v>
      </c>
      <c r="D150" s="15">
        <v>1365</v>
      </c>
      <c r="E150" s="16">
        <v>84911</v>
      </c>
      <c r="F150" s="16">
        <v>9482335</v>
      </c>
      <c r="G150" s="16">
        <v>29374939</v>
      </c>
      <c r="H150" s="14">
        <v>0</v>
      </c>
      <c r="I150">
        <v>0</v>
      </c>
      <c r="J150" s="5">
        <f t="shared" si="14"/>
        <v>38857274</v>
      </c>
      <c r="K150" s="4">
        <f t="shared" si="15"/>
        <v>28466.867399267398</v>
      </c>
      <c r="L150" s="10">
        <f t="shared" si="16"/>
        <v>10.256496142580202</v>
      </c>
      <c r="M150" s="10">
        <f t="shared" si="17"/>
        <v>7.2189097076190603</v>
      </c>
      <c r="N150" s="10">
        <f t="shared" si="18"/>
        <v>11.349358928099893</v>
      </c>
      <c r="O150" s="10">
        <f t="shared" si="19"/>
        <v>0</v>
      </c>
      <c r="P150" s="10">
        <f t="shared" si="20"/>
        <v>0</v>
      </c>
    </row>
    <row r="151" spans="1:16" x14ac:dyDescent="0.2">
      <c r="A151">
        <v>1746786</v>
      </c>
      <c r="B151" t="s">
        <v>160</v>
      </c>
      <c r="C151">
        <v>0</v>
      </c>
      <c r="D151" s="15">
        <v>7437</v>
      </c>
      <c r="E151" s="16">
        <v>68219</v>
      </c>
      <c r="F151" s="16">
        <v>70958128</v>
      </c>
      <c r="G151" s="16">
        <v>126466625</v>
      </c>
      <c r="H151" s="14">
        <v>0</v>
      </c>
      <c r="I151">
        <v>0</v>
      </c>
      <c r="J151" s="5">
        <f t="shared" si="14"/>
        <v>197424753</v>
      </c>
      <c r="K151" s="4">
        <f t="shared" si="15"/>
        <v>26546.289229528036</v>
      </c>
      <c r="L151" s="10">
        <f t="shared" si="16"/>
        <v>10.18664525153582</v>
      </c>
      <c r="M151" s="10">
        <f t="shared" si="17"/>
        <v>8.9142228207032996</v>
      </c>
      <c r="N151" s="10">
        <f t="shared" si="18"/>
        <v>11.13047839740727</v>
      </c>
      <c r="O151" s="10">
        <f t="shared" si="19"/>
        <v>0</v>
      </c>
      <c r="P151" s="10">
        <f t="shared" si="20"/>
        <v>0</v>
      </c>
    </row>
    <row r="152" spans="1:16" x14ac:dyDescent="0.2">
      <c r="A152">
        <v>1747007</v>
      </c>
      <c r="B152" t="s">
        <v>161</v>
      </c>
      <c r="C152">
        <v>1</v>
      </c>
      <c r="D152" s="15">
        <v>12314</v>
      </c>
      <c r="E152" s="16">
        <v>38353</v>
      </c>
      <c r="F152" s="16">
        <v>89614239</v>
      </c>
      <c r="G152" s="16">
        <v>120684689</v>
      </c>
      <c r="H152" s="14">
        <v>1</v>
      </c>
      <c r="I152">
        <v>15</v>
      </c>
      <c r="J152" s="5">
        <f t="shared" si="14"/>
        <v>210298928</v>
      </c>
      <c r="K152" s="4">
        <f t="shared" si="15"/>
        <v>17078.035406853989</v>
      </c>
      <c r="L152" s="10">
        <f t="shared" si="16"/>
        <v>9.7455484377089903</v>
      </c>
      <c r="M152" s="10">
        <f t="shared" si="17"/>
        <v>9.4184921054711559</v>
      </c>
      <c r="N152" s="10">
        <f t="shared" si="18"/>
        <v>10.554588030593729</v>
      </c>
      <c r="O152" s="10">
        <f t="shared" si="19"/>
        <v>121.81257105733312</v>
      </c>
      <c r="P152" s="10">
        <f t="shared" si="20"/>
        <v>4.8106593806472961</v>
      </c>
    </row>
    <row r="153" spans="1:16" x14ac:dyDescent="0.2">
      <c r="A153">
        <v>1747540</v>
      </c>
      <c r="B153" t="s">
        <v>162</v>
      </c>
      <c r="C153">
        <v>1</v>
      </c>
      <c r="D153" s="15">
        <v>19448</v>
      </c>
      <c r="E153" s="16">
        <v>81692</v>
      </c>
      <c r="F153" s="16">
        <v>590769976</v>
      </c>
      <c r="G153" s="16">
        <v>396489119</v>
      </c>
      <c r="H153" s="14">
        <v>0.16930000000000001</v>
      </c>
      <c r="I153">
        <v>23</v>
      </c>
      <c r="J153" s="5">
        <f t="shared" si="14"/>
        <v>987259095</v>
      </c>
      <c r="K153" s="4">
        <f t="shared" si="15"/>
        <v>50764.042317976142</v>
      </c>
      <c r="L153" s="10">
        <f t="shared" si="16"/>
        <v>10.83494355455149</v>
      </c>
      <c r="M153" s="10">
        <f t="shared" si="17"/>
        <v>9.8754995159959584</v>
      </c>
      <c r="N153" s="10">
        <f t="shared" si="18"/>
        <v>11.310711356837048</v>
      </c>
      <c r="O153" s="10">
        <f t="shared" si="19"/>
        <v>118.26408885232415</v>
      </c>
      <c r="P153" s="10">
        <f t="shared" si="20"/>
        <v>4.781340268301971</v>
      </c>
    </row>
    <row r="154" spans="1:16" x14ac:dyDescent="0.2">
      <c r="A154">
        <v>1747774</v>
      </c>
      <c r="B154" t="s">
        <v>163</v>
      </c>
      <c r="C154">
        <v>1</v>
      </c>
      <c r="D154" s="15">
        <v>23158</v>
      </c>
      <c r="E154" s="16">
        <v>48600</v>
      </c>
      <c r="F154" s="16">
        <v>88017082</v>
      </c>
      <c r="G154" s="16">
        <v>204906231</v>
      </c>
      <c r="H154" s="14">
        <v>0.99980000000000002</v>
      </c>
      <c r="I154">
        <v>11</v>
      </c>
      <c r="J154" s="5">
        <f t="shared" si="14"/>
        <v>292923313</v>
      </c>
      <c r="K154" s="4">
        <f t="shared" si="15"/>
        <v>12648.903748164781</v>
      </c>
      <c r="L154" s="10">
        <f t="shared" si="16"/>
        <v>9.4453258301763245</v>
      </c>
      <c r="M154" s="10">
        <f t="shared" si="17"/>
        <v>10.050095572172218</v>
      </c>
      <c r="N154" s="10">
        <f t="shared" si="18"/>
        <v>10.791378809888585</v>
      </c>
      <c r="O154" s="10">
        <f t="shared" si="19"/>
        <v>47.499784091890497</v>
      </c>
      <c r="P154" s="10">
        <f t="shared" si="20"/>
        <v>3.8815593462199307</v>
      </c>
    </row>
    <row r="155" spans="1:16" x14ac:dyDescent="0.2">
      <c r="A155">
        <v>1745564</v>
      </c>
      <c r="B155" t="s">
        <v>164</v>
      </c>
      <c r="C155">
        <v>1</v>
      </c>
      <c r="D155" s="15">
        <v>220</v>
      </c>
      <c r="E155" s="16">
        <v>75833</v>
      </c>
      <c r="F155" s="16">
        <v>104344588</v>
      </c>
      <c r="G155" s="16">
        <v>100627607</v>
      </c>
      <c r="H155" s="14">
        <v>0</v>
      </c>
      <c r="I155">
        <v>0</v>
      </c>
      <c r="J155" s="5">
        <f t="shared" si="14"/>
        <v>204972195</v>
      </c>
      <c r="K155" s="4">
        <f t="shared" si="15"/>
        <v>931691.79545454541</v>
      </c>
      <c r="L155" s="10">
        <f t="shared" si="16"/>
        <v>13.744757347404837</v>
      </c>
      <c r="M155" s="10">
        <f t="shared" si="17"/>
        <v>5.393627546352362</v>
      </c>
      <c r="N155" s="10">
        <f t="shared" si="18"/>
        <v>11.236288833090976</v>
      </c>
      <c r="O155" s="10">
        <f t="shared" si="19"/>
        <v>0</v>
      </c>
      <c r="P155" s="10">
        <f t="shared" si="20"/>
        <v>0</v>
      </c>
    </row>
    <row r="156" spans="1:16" x14ac:dyDescent="0.2">
      <c r="A156">
        <v>1745616</v>
      </c>
      <c r="B156" t="s">
        <v>165</v>
      </c>
      <c r="C156">
        <v>0</v>
      </c>
      <c r="D156" s="15">
        <v>1008</v>
      </c>
      <c r="E156" s="16">
        <v>63068</v>
      </c>
      <c r="F156" s="16">
        <v>1875578</v>
      </c>
      <c r="G156" s="16">
        <v>13295469</v>
      </c>
      <c r="H156" s="14">
        <v>0</v>
      </c>
      <c r="I156">
        <v>0</v>
      </c>
      <c r="J156" s="5">
        <f t="shared" si="14"/>
        <v>15171047</v>
      </c>
      <c r="K156" s="4">
        <f t="shared" si="15"/>
        <v>15050.641865079366</v>
      </c>
      <c r="L156" s="10">
        <f t="shared" si="16"/>
        <v>9.6191759181100682</v>
      </c>
      <c r="M156" s="10">
        <f t="shared" si="17"/>
        <v>6.9157234486313142</v>
      </c>
      <c r="N156" s="10">
        <f t="shared" si="18"/>
        <v>11.051968788357373</v>
      </c>
      <c r="O156" s="10">
        <f t="shared" si="19"/>
        <v>0</v>
      </c>
      <c r="P156" s="10">
        <f t="shared" si="20"/>
        <v>0</v>
      </c>
    </row>
    <row r="157" spans="1:16" x14ac:dyDescent="0.2">
      <c r="A157">
        <v>1745694</v>
      </c>
      <c r="B157" t="s">
        <v>166</v>
      </c>
      <c r="C157">
        <v>0</v>
      </c>
      <c r="D157" s="15">
        <v>27061</v>
      </c>
      <c r="E157" s="16">
        <v>72574</v>
      </c>
      <c r="F157" s="16">
        <v>702771299</v>
      </c>
      <c r="G157" s="16">
        <v>659844715</v>
      </c>
      <c r="H157" s="14">
        <v>0</v>
      </c>
      <c r="I157">
        <v>1</v>
      </c>
      <c r="J157" s="5">
        <f t="shared" si="14"/>
        <v>1362616014</v>
      </c>
      <c r="K157" s="4">
        <f t="shared" si="15"/>
        <v>50353.498170799307</v>
      </c>
      <c r="L157" s="10">
        <f t="shared" si="16"/>
        <v>10.82682337280974</v>
      </c>
      <c r="M157" s="10">
        <f t="shared" si="17"/>
        <v>10.205848855956967</v>
      </c>
      <c r="N157" s="10">
        <f t="shared" si="18"/>
        <v>11.192362009948436</v>
      </c>
      <c r="O157" s="10">
        <f t="shared" si="19"/>
        <v>3.6953549388418763</v>
      </c>
      <c r="P157" s="10">
        <f t="shared" si="20"/>
        <v>1.5465737091300842</v>
      </c>
    </row>
    <row r="158" spans="1:16" x14ac:dyDescent="0.2">
      <c r="A158">
        <v>1748242</v>
      </c>
      <c r="B158" t="s">
        <v>167</v>
      </c>
      <c r="C158">
        <v>1</v>
      </c>
      <c r="D158" s="15">
        <v>24703</v>
      </c>
      <c r="E158" s="16">
        <v>50647</v>
      </c>
      <c r="F158" s="16">
        <v>749569610</v>
      </c>
      <c r="G158" s="16">
        <v>602721495</v>
      </c>
      <c r="H158" s="14">
        <v>0.80789999999999995</v>
      </c>
      <c r="I158">
        <v>19</v>
      </c>
      <c r="J158" s="5">
        <f t="shared" si="14"/>
        <v>1352291105</v>
      </c>
      <c r="K158" s="4">
        <f t="shared" si="15"/>
        <v>54741.978909444195</v>
      </c>
      <c r="L158" s="10">
        <f t="shared" si="16"/>
        <v>10.910386133008904</v>
      </c>
      <c r="M158" s="10">
        <f t="shared" si="17"/>
        <v>10.114679972730583</v>
      </c>
      <c r="N158" s="10">
        <f t="shared" si="18"/>
        <v>10.832635277912791</v>
      </c>
      <c r="O158" s="10">
        <f t="shared" si="19"/>
        <v>76.913735173865533</v>
      </c>
      <c r="P158" s="10">
        <f t="shared" si="20"/>
        <v>4.3556022553558877</v>
      </c>
    </row>
    <row r="159" spans="1:16" x14ac:dyDescent="0.2">
      <c r="A159">
        <v>1748554</v>
      </c>
      <c r="B159" t="s">
        <v>168</v>
      </c>
      <c r="C159">
        <v>1</v>
      </c>
      <c r="D159" s="15">
        <v>1858</v>
      </c>
      <c r="E159" s="16">
        <v>51951</v>
      </c>
      <c r="F159" s="16">
        <v>59326702</v>
      </c>
      <c r="G159" s="16">
        <v>41557713</v>
      </c>
      <c r="H159" s="14">
        <v>0</v>
      </c>
      <c r="I159">
        <v>1</v>
      </c>
      <c r="J159" s="5">
        <f t="shared" si="14"/>
        <v>100884415</v>
      </c>
      <c r="K159" s="4">
        <f t="shared" si="15"/>
        <v>54297.317007534984</v>
      </c>
      <c r="L159" s="10">
        <f t="shared" si="16"/>
        <v>10.902230094158652</v>
      </c>
      <c r="M159" s="10">
        <f t="shared" si="17"/>
        <v>7.5272559193737836</v>
      </c>
      <c r="N159" s="10">
        <f t="shared" si="18"/>
        <v>10.858056245620261</v>
      </c>
      <c r="O159" s="10">
        <f t="shared" si="19"/>
        <v>53.821313240043054</v>
      </c>
      <c r="P159" s="10">
        <f t="shared" si="20"/>
        <v>4.0040790460791937</v>
      </c>
    </row>
    <row r="160" spans="1:16" x14ac:dyDescent="0.2">
      <c r="A160">
        <v>1748671</v>
      </c>
      <c r="B160" t="s">
        <v>169</v>
      </c>
      <c r="C160">
        <v>0</v>
      </c>
      <c r="D160" s="15">
        <v>543</v>
      </c>
      <c r="E160" s="16">
        <v>127250</v>
      </c>
      <c r="F160" s="16">
        <v>294687365</v>
      </c>
      <c r="G160" s="16">
        <v>145629715</v>
      </c>
      <c r="H160" s="14">
        <v>0</v>
      </c>
      <c r="I160">
        <v>0</v>
      </c>
      <c r="J160" s="5">
        <f t="shared" si="14"/>
        <v>440317080</v>
      </c>
      <c r="K160" s="4">
        <f t="shared" si="15"/>
        <v>810897.01657458558</v>
      </c>
      <c r="L160" s="10">
        <f t="shared" si="16"/>
        <v>13.605896341772576</v>
      </c>
      <c r="M160" s="10">
        <f t="shared" si="17"/>
        <v>6.2971093199339352</v>
      </c>
      <c r="N160" s="10">
        <f t="shared" si="18"/>
        <v>11.753908934412769</v>
      </c>
      <c r="O160" s="10">
        <f t="shared" si="19"/>
        <v>0</v>
      </c>
      <c r="P160" s="10">
        <f t="shared" si="20"/>
        <v>0</v>
      </c>
    </row>
    <row r="161" spans="1:16" x14ac:dyDescent="0.2">
      <c r="A161">
        <v>1748892</v>
      </c>
      <c r="B161" t="s">
        <v>170</v>
      </c>
      <c r="C161">
        <v>1</v>
      </c>
      <c r="D161" s="15">
        <v>14346</v>
      </c>
      <c r="E161" s="16">
        <v>61606</v>
      </c>
      <c r="F161" s="16">
        <v>170542091</v>
      </c>
      <c r="G161" s="16">
        <v>197865319</v>
      </c>
      <c r="H161" s="14">
        <v>0.37509999999999999</v>
      </c>
      <c r="I161">
        <v>4</v>
      </c>
      <c r="J161" s="5">
        <f t="shared" si="14"/>
        <v>368407410</v>
      </c>
      <c r="K161" s="4">
        <f t="shared" si="15"/>
        <v>25680.148473442074</v>
      </c>
      <c r="L161" s="10">
        <f t="shared" si="16"/>
        <v>10.153473539463278</v>
      </c>
      <c r="M161" s="10">
        <f t="shared" si="17"/>
        <v>9.5712264366863788</v>
      </c>
      <c r="N161" s="10">
        <f t="shared" si="18"/>
        <v>11.028514547375689</v>
      </c>
      <c r="O161" s="10">
        <f t="shared" si="19"/>
        <v>27.882336539802036</v>
      </c>
      <c r="P161" s="10">
        <f t="shared" si="20"/>
        <v>3.3632302158697822</v>
      </c>
    </row>
    <row r="162" spans="1:16" x14ac:dyDescent="0.2">
      <c r="A162">
        <v>1749100</v>
      </c>
      <c r="B162" t="s">
        <v>171</v>
      </c>
      <c r="C162">
        <v>0</v>
      </c>
      <c r="D162" s="15">
        <v>328</v>
      </c>
      <c r="E162" s="16">
        <v>85446</v>
      </c>
      <c r="F162" s="16">
        <v>2116223</v>
      </c>
      <c r="G162" s="16">
        <v>8761657</v>
      </c>
      <c r="H162" s="14">
        <v>0</v>
      </c>
      <c r="I162">
        <v>0</v>
      </c>
      <c r="J162" s="5">
        <f t="shared" si="14"/>
        <v>10877880</v>
      </c>
      <c r="K162" s="4">
        <f t="shared" si="15"/>
        <v>33164.268292682929</v>
      </c>
      <c r="L162" s="10">
        <f t="shared" si="16"/>
        <v>10.40922831908045</v>
      </c>
      <c r="M162" s="10">
        <f t="shared" si="17"/>
        <v>5.7930136083841441</v>
      </c>
      <c r="N162" s="10">
        <f t="shared" si="18"/>
        <v>11.355639876447484</v>
      </c>
      <c r="O162" s="10">
        <f t="shared" si="19"/>
        <v>0</v>
      </c>
      <c r="P162" s="10">
        <f t="shared" si="20"/>
        <v>0</v>
      </c>
    </row>
    <row r="163" spans="1:16" x14ac:dyDescent="0.2">
      <c r="A163">
        <v>1749308</v>
      </c>
      <c r="B163" t="s">
        <v>172</v>
      </c>
      <c r="C163">
        <v>0</v>
      </c>
      <c r="D163" s="15">
        <v>659</v>
      </c>
      <c r="E163" s="16">
        <v>67045</v>
      </c>
      <c r="F163" s="16">
        <v>718342</v>
      </c>
      <c r="G163" s="16">
        <v>10955012</v>
      </c>
      <c r="H163" s="14">
        <v>0</v>
      </c>
      <c r="I163">
        <v>0</v>
      </c>
      <c r="J163" s="5">
        <f t="shared" si="14"/>
        <v>11673354</v>
      </c>
      <c r="K163" s="4">
        <f t="shared" si="15"/>
        <v>17713.73899848255</v>
      </c>
      <c r="L163" s="10">
        <f t="shared" si="16"/>
        <v>9.7820958320667</v>
      </c>
      <c r="M163" s="10">
        <f t="shared" si="17"/>
        <v>6.4907235345025072</v>
      </c>
      <c r="N163" s="10">
        <f t="shared" si="18"/>
        <v>11.113119314713742</v>
      </c>
      <c r="O163" s="10">
        <f t="shared" si="19"/>
        <v>0</v>
      </c>
      <c r="P163" s="10">
        <f t="shared" si="20"/>
        <v>0</v>
      </c>
    </row>
    <row r="164" spans="1:16" x14ac:dyDescent="0.2">
      <c r="A164">
        <v>1749607</v>
      </c>
      <c r="B164" t="s">
        <v>173</v>
      </c>
      <c r="C164">
        <v>0</v>
      </c>
      <c r="D164" s="15">
        <v>11397</v>
      </c>
      <c r="E164" s="16">
        <v>85293</v>
      </c>
      <c r="F164" s="16">
        <v>300940503</v>
      </c>
      <c r="G164" s="16">
        <v>334695479</v>
      </c>
      <c r="H164" s="14">
        <v>0</v>
      </c>
      <c r="I164">
        <v>0</v>
      </c>
      <c r="J164" s="5">
        <f t="shared" si="14"/>
        <v>635635982</v>
      </c>
      <c r="K164" s="4">
        <f t="shared" si="15"/>
        <v>55772.219180486092</v>
      </c>
      <c r="L164" s="10">
        <f t="shared" si="16"/>
        <v>10.929031160244902</v>
      </c>
      <c r="M164" s="10">
        <f t="shared" si="17"/>
        <v>9.3411054418557349</v>
      </c>
      <c r="N164" s="10">
        <f t="shared" si="18"/>
        <v>11.353847666806415</v>
      </c>
      <c r="O164" s="10">
        <f t="shared" si="19"/>
        <v>0</v>
      </c>
      <c r="P164" s="10">
        <f t="shared" si="20"/>
        <v>0</v>
      </c>
    </row>
    <row r="165" spans="1:16" x14ac:dyDescent="0.2">
      <c r="A165">
        <v>1749854</v>
      </c>
      <c r="B165" t="s">
        <v>174</v>
      </c>
      <c r="C165">
        <v>0</v>
      </c>
      <c r="D165" s="15">
        <v>20159</v>
      </c>
      <c r="E165" s="16">
        <v>106291</v>
      </c>
      <c r="F165" s="16">
        <v>639750873</v>
      </c>
      <c r="G165" s="16">
        <v>806636322</v>
      </c>
      <c r="H165" s="14">
        <v>0</v>
      </c>
      <c r="I165">
        <v>0</v>
      </c>
      <c r="J165" s="5">
        <f t="shared" si="14"/>
        <v>1446387195</v>
      </c>
      <c r="K165" s="4">
        <f t="shared" si="15"/>
        <v>71748.955553350854</v>
      </c>
      <c r="L165" s="10">
        <f t="shared" si="16"/>
        <v>11.180928576768194</v>
      </c>
      <c r="M165" s="10">
        <f t="shared" si="17"/>
        <v>9.9114061177804231</v>
      </c>
      <c r="N165" s="10">
        <f t="shared" si="18"/>
        <v>11.573935894706157</v>
      </c>
      <c r="O165" s="10">
        <f t="shared" si="19"/>
        <v>0</v>
      </c>
      <c r="P165" s="10">
        <f t="shared" si="20"/>
        <v>0</v>
      </c>
    </row>
    <row r="166" spans="1:16" x14ac:dyDescent="0.2">
      <c r="A166">
        <v>1749945</v>
      </c>
      <c r="B166" t="s">
        <v>175</v>
      </c>
      <c r="C166">
        <v>0</v>
      </c>
      <c r="D166" s="15">
        <v>5061</v>
      </c>
      <c r="E166" s="16">
        <v>69547</v>
      </c>
      <c r="F166" s="16">
        <v>305420118</v>
      </c>
      <c r="G166" s="16">
        <v>108404666</v>
      </c>
      <c r="H166" s="14">
        <v>0</v>
      </c>
      <c r="I166">
        <v>2</v>
      </c>
      <c r="J166" s="5">
        <f t="shared" si="14"/>
        <v>413824784</v>
      </c>
      <c r="K166" s="4">
        <f t="shared" si="15"/>
        <v>81767.394586050184</v>
      </c>
      <c r="L166" s="10">
        <f t="shared" si="16"/>
        <v>11.311633843936523</v>
      </c>
      <c r="M166" s="10">
        <f t="shared" si="17"/>
        <v>8.5293193712140773</v>
      </c>
      <c r="N166" s="10">
        <f t="shared" si="18"/>
        <v>11.149758061985615</v>
      </c>
      <c r="O166" s="10">
        <f t="shared" si="19"/>
        <v>39.517881841533296</v>
      </c>
      <c r="P166" s="10">
        <f t="shared" si="20"/>
        <v>3.7017434036195902</v>
      </c>
    </row>
    <row r="167" spans="1:16" x14ac:dyDescent="0.2">
      <c r="A167">
        <v>1750218</v>
      </c>
      <c r="B167" t="s">
        <v>176</v>
      </c>
      <c r="C167">
        <v>0</v>
      </c>
      <c r="D167" s="15">
        <v>19638</v>
      </c>
      <c r="E167" s="16">
        <v>86407</v>
      </c>
      <c r="F167" s="16">
        <v>463651746</v>
      </c>
      <c r="G167" s="16">
        <v>456384090</v>
      </c>
      <c r="H167" s="14">
        <v>7.3700000000000002E-2</v>
      </c>
      <c r="I167">
        <v>0</v>
      </c>
      <c r="J167" s="5">
        <f t="shared" si="14"/>
        <v>920035836</v>
      </c>
      <c r="K167" s="4">
        <f t="shared" si="15"/>
        <v>46849.772685609532</v>
      </c>
      <c r="L167" s="10">
        <f t="shared" si="16"/>
        <v>10.754701435693422</v>
      </c>
      <c r="M167" s="10">
        <f t="shared" si="17"/>
        <v>9.885221743729236</v>
      </c>
      <c r="N167" s="10">
        <f t="shared" si="18"/>
        <v>11.366823970028843</v>
      </c>
      <c r="O167" s="10">
        <f t="shared" si="19"/>
        <v>0</v>
      </c>
      <c r="P167" s="10">
        <f t="shared" si="20"/>
        <v>0</v>
      </c>
    </row>
    <row r="168" spans="1:16" x14ac:dyDescent="0.2">
      <c r="A168">
        <v>1750647</v>
      </c>
      <c r="B168" t="s">
        <v>177</v>
      </c>
      <c r="C168">
        <v>1</v>
      </c>
      <c r="D168" s="15">
        <v>22796</v>
      </c>
      <c r="E168" s="16">
        <v>85476</v>
      </c>
      <c r="F168" s="16">
        <v>477182194</v>
      </c>
      <c r="G168" s="16">
        <v>800336777</v>
      </c>
      <c r="H168" s="14">
        <v>0.2954</v>
      </c>
      <c r="I168">
        <v>15</v>
      </c>
      <c r="J168" s="5">
        <f t="shared" si="14"/>
        <v>1277518971</v>
      </c>
      <c r="K168" s="4">
        <f t="shared" si="15"/>
        <v>56041.36563432181</v>
      </c>
      <c r="L168" s="10">
        <f t="shared" si="16"/>
        <v>10.933845369074829</v>
      </c>
      <c r="M168" s="10">
        <f t="shared" si="17"/>
        <v>10.034340360954889</v>
      </c>
      <c r="N168" s="10">
        <f t="shared" si="18"/>
        <v>11.355990913766354</v>
      </c>
      <c r="O168" s="10">
        <f t="shared" si="19"/>
        <v>65.801017722407437</v>
      </c>
      <c r="P168" s="10">
        <f t="shared" si="20"/>
        <v>4.2017183157919238</v>
      </c>
    </row>
    <row r="169" spans="1:16" x14ac:dyDescent="0.2">
      <c r="A169">
        <v>1751089</v>
      </c>
      <c r="B169" t="s">
        <v>178</v>
      </c>
      <c r="C169">
        <v>1</v>
      </c>
      <c r="D169" s="15">
        <v>53719</v>
      </c>
      <c r="E169" s="16">
        <v>73652</v>
      </c>
      <c r="F169" s="16">
        <v>2337958366</v>
      </c>
      <c r="G169" s="16">
        <v>1670073671</v>
      </c>
      <c r="H169" s="14">
        <v>0.32369999999999999</v>
      </c>
      <c r="I169">
        <v>10</v>
      </c>
      <c r="J169" s="5">
        <f t="shared" si="14"/>
        <v>4008032037</v>
      </c>
      <c r="K169" s="4">
        <f t="shared" si="15"/>
        <v>74611.069398164516</v>
      </c>
      <c r="L169" s="10">
        <f t="shared" si="16"/>
        <v>11.220044158537544</v>
      </c>
      <c r="M169" s="10">
        <f t="shared" si="17"/>
        <v>10.891522035422959</v>
      </c>
      <c r="N169" s="10">
        <f t="shared" si="18"/>
        <v>11.20710657698711</v>
      </c>
      <c r="O169" s="10">
        <f t="shared" si="19"/>
        <v>18.615387479290384</v>
      </c>
      <c r="P169" s="10">
        <f t="shared" si="20"/>
        <v>2.9763143336999178</v>
      </c>
    </row>
    <row r="170" spans="1:16" x14ac:dyDescent="0.2">
      <c r="A170">
        <v>1751349</v>
      </c>
      <c r="B170" t="s">
        <v>179</v>
      </c>
      <c r="C170">
        <v>0</v>
      </c>
      <c r="D170" s="15">
        <v>31051</v>
      </c>
      <c r="E170" s="16">
        <v>91035</v>
      </c>
      <c r="F170" s="16">
        <v>485675256</v>
      </c>
      <c r="G170" s="16">
        <v>874027373</v>
      </c>
      <c r="H170" s="14">
        <v>0.1903</v>
      </c>
      <c r="I170">
        <v>0</v>
      </c>
      <c r="J170" s="5">
        <f t="shared" si="14"/>
        <v>1359702629</v>
      </c>
      <c r="K170" s="4">
        <f t="shared" si="15"/>
        <v>43789.334610801583</v>
      </c>
      <c r="L170" s="10">
        <f t="shared" si="16"/>
        <v>10.687145564676609</v>
      </c>
      <c r="M170" s="10">
        <f t="shared" si="17"/>
        <v>10.343386292962181</v>
      </c>
      <c r="N170" s="10">
        <f t="shared" si="18"/>
        <v>11.418999326938065</v>
      </c>
      <c r="O170" s="10">
        <f t="shared" si="19"/>
        <v>0</v>
      </c>
      <c r="P170" s="10">
        <f t="shared" si="20"/>
        <v>0</v>
      </c>
    </row>
    <row r="171" spans="1:16" x14ac:dyDescent="0.2">
      <c r="A171">
        <v>1751622</v>
      </c>
      <c r="B171" t="s">
        <v>180</v>
      </c>
      <c r="C171">
        <v>0</v>
      </c>
      <c r="D171" s="15">
        <v>148449</v>
      </c>
      <c r="E171" s="16">
        <v>118187</v>
      </c>
      <c r="F171" s="16">
        <v>3549896763</v>
      </c>
      <c r="G171" s="16">
        <v>7219685498</v>
      </c>
      <c r="H171" s="14">
        <v>0.16800000000000001</v>
      </c>
      <c r="I171">
        <v>0</v>
      </c>
      <c r="J171" s="5">
        <f t="shared" si="14"/>
        <v>10769582261</v>
      </c>
      <c r="K171" s="4">
        <f t="shared" si="15"/>
        <v>72547.354721150026</v>
      </c>
      <c r="L171" s="10">
        <f t="shared" si="16"/>
        <v>11.191994796188606</v>
      </c>
      <c r="M171" s="10">
        <f t="shared" si="17"/>
        <v>11.907996743894378</v>
      </c>
      <c r="N171" s="10">
        <f t="shared" si="18"/>
        <v>11.680023394826026</v>
      </c>
      <c r="O171" s="10">
        <f t="shared" si="19"/>
        <v>0</v>
      </c>
      <c r="P171" s="10">
        <f t="shared" si="20"/>
        <v>0</v>
      </c>
    </row>
    <row r="172" spans="1:16" x14ac:dyDescent="0.2">
      <c r="A172">
        <v>1752584</v>
      </c>
      <c r="B172" t="s">
        <v>181</v>
      </c>
      <c r="C172">
        <v>0</v>
      </c>
      <c r="D172" s="15">
        <v>26926</v>
      </c>
      <c r="E172" s="16">
        <v>108638</v>
      </c>
      <c r="F172" s="16">
        <v>583052811</v>
      </c>
      <c r="G172" s="16">
        <v>877036682</v>
      </c>
      <c r="H172" s="14">
        <v>8.4699999999999998E-2</v>
      </c>
      <c r="I172">
        <v>1</v>
      </c>
      <c r="J172" s="5">
        <f t="shared" si="14"/>
        <v>1460089493</v>
      </c>
      <c r="K172" s="4">
        <f t="shared" si="15"/>
        <v>54226.008059125008</v>
      </c>
      <c r="L172" s="10">
        <f t="shared" si="16"/>
        <v>10.900915925824259</v>
      </c>
      <c r="M172" s="10">
        <f t="shared" si="17"/>
        <v>10.20084764153918</v>
      </c>
      <c r="N172" s="10">
        <f t="shared" si="18"/>
        <v>11.595776533197441</v>
      </c>
      <c r="O172" s="10">
        <f t="shared" si="19"/>
        <v>3.713882492757929</v>
      </c>
      <c r="P172" s="10">
        <f t="shared" si="20"/>
        <v>1.5505118769138833</v>
      </c>
    </row>
    <row r="173" spans="1:16" x14ac:dyDescent="0.2">
      <c r="A173">
        <v>1752103</v>
      </c>
      <c r="B173" t="s">
        <v>182</v>
      </c>
      <c r="C173">
        <v>0</v>
      </c>
      <c r="D173" s="15">
        <v>1028</v>
      </c>
      <c r="E173" s="16">
        <v>74722</v>
      </c>
      <c r="F173" s="16">
        <v>9301191</v>
      </c>
      <c r="G173" s="16">
        <v>22388965</v>
      </c>
      <c r="H173" s="14">
        <v>0</v>
      </c>
      <c r="I173">
        <v>0</v>
      </c>
      <c r="J173" s="5">
        <f t="shared" si="14"/>
        <v>31690156</v>
      </c>
      <c r="K173" s="4">
        <f t="shared" si="15"/>
        <v>30827</v>
      </c>
      <c r="L173" s="10">
        <f t="shared" si="16"/>
        <v>10.336146208328422</v>
      </c>
      <c r="M173" s="10">
        <f t="shared" si="17"/>
        <v>6.93537044601511</v>
      </c>
      <c r="N173" s="10">
        <f t="shared" si="18"/>
        <v>11.221529839139794</v>
      </c>
      <c r="O173" s="10">
        <f t="shared" si="19"/>
        <v>0</v>
      </c>
      <c r="P173" s="10">
        <f t="shared" si="20"/>
        <v>0</v>
      </c>
    </row>
    <row r="174" spans="1:16" x14ac:dyDescent="0.2">
      <c r="A174">
        <v>1753000</v>
      </c>
      <c r="B174" t="s">
        <v>183</v>
      </c>
      <c r="C174">
        <v>1</v>
      </c>
      <c r="D174" s="15">
        <v>28938</v>
      </c>
      <c r="E174" s="16">
        <v>60672</v>
      </c>
      <c r="F174" s="16">
        <v>1565558059</v>
      </c>
      <c r="G174" s="16">
        <v>1215773618</v>
      </c>
      <c r="H174" s="14">
        <v>0.33950000000000002</v>
      </c>
      <c r="I174">
        <v>124</v>
      </c>
      <c r="J174" s="5">
        <f t="shared" si="14"/>
        <v>2781331677</v>
      </c>
      <c r="K174" s="4">
        <f t="shared" si="15"/>
        <v>96113.472838482267</v>
      </c>
      <c r="L174" s="10">
        <f t="shared" si="16"/>
        <v>11.473284781161832</v>
      </c>
      <c r="M174" s="10">
        <f t="shared" si="17"/>
        <v>10.272910889297027</v>
      </c>
      <c r="N174" s="10">
        <f t="shared" si="18"/>
        <v>11.013237585614693</v>
      </c>
      <c r="O174" s="10">
        <f t="shared" si="19"/>
        <v>428.5023152947681</v>
      </c>
      <c r="P174" s="10">
        <f t="shared" si="20"/>
        <v>6.0626271320844438</v>
      </c>
    </row>
    <row r="175" spans="1:16" x14ac:dyDescent="0.2">
      <c r="A175">
        <v>1753377</v>
      </c>
      <c r="B175" t="s">
        <v>184</v>
      </c>
      <c r="C175">
        <v>1</v>
      </c>
      <c r="D175" s="15">
        <v>14152</v>
      </c>
      <c r="E175" s="16">
        <v>64631</v>
      </c>
      <c r="F175" s="16">
        <v>398940975</v>
      </c>
      <c r="G175" s="16">
        <v>462732533</v>
      </c>
      <c r="H175" s="14">
        <v>0</v>
      </c>
      <c r="I175">
        <v>27</v>
      </c>
      <c r="J175" s="5">
        <f t="shared" si="14"/>
        <v>861673508</v>
      </c>
      <c r="K175" s="4">
        <f t="shared" si="15"/>
        <v>60887.048332391183</v>
      </c>
      <c r="L175" s="10">
        <f t="shared" si="16"/>
        <v>11.016775760019391</v>
      </c>
      <c r="M175" s="10">
        <f t="shared" si="17"/>
        <v>9.5576112358396212</v>
      </c>
      <c r="N175" s="10">
        <f t="shared" si="18"/>
        <v>11.076449450827941</v>
      </c>
      <c r="O175" s="10">
        <f t="shared" si="19"/>
        <v>190.78575466365177</v>
      </c>
      <c r="P175" s="10">
        <f t="shared" si="20"/>
        <v>5.2563788878644164</v>
      </c>
    </row>
    <row r="176" spans="1:16" x14ac:dyDescent="0.2">
      <c r="A176">
        <v>1753442</v>
      </c>
      <c r="B176" t="s">
        <v>185</v>
      </c>
      <c r="C176">
        <v>0</v>
      </c>
      <c r="D176" s="15">
        <v>18057</v>
      </c>
      <c r="E176" s="16">
        <v>81096</v>
      </c>
      <c r="F176" s="16">
        <v>489345432</v>
      </c>
      <c r="G176" s="16">
        <v>535501856</v>
      </c>
      <c r="H176" s="14">
        <v>4.5999999999999999E-3</v>
      </c>
      <c r="I176">
        <v>0</v>
      </c>
      <c r="J176" s="5">
        <f t="shared" si="14"/>
        <v>1024847288</v>
      </c>
      <c r="K176" s="4">
        <f t="shared" si="15"/>
        <v>56756.232375256135</v>
      </c>
      <c r="L176" s="10">
        <f t="shared" si="16"/>
        <v>10.946520750904115</v>
      </c>
      <c r="M176" s="10">
        <f t="shared" si="17"/>
        <v>9.8012887002158813</v>
      </c>
      <c r="N176" s="10">
        <f t="shared" si="18"/>
        <v>11.303388917062236</v>
      </c>
      <c r="O176" s="10">
        <f t="shared" si="19"/>
        <v>0</v>
      </c>
      <c r="P176" s="10">
        <f t="shared" si="20"/>
        <v>0</v>
      </c>
    </row>
    <row r="177" spans="1:16" x14ac:dyDescent="0.2">
      <c r="A177">
        <v>1753455</v>
      </c>
      <c r="B177" t="s">
        <v>186</v>
      </c>
      <c r="C177">
        <v>0</v>
      </c>
      <c r="D177" s="15">
        <v>2952</v>
      </c>
      <c r="E177" s="16">
        <v>178611</v>
      </c>
      <c r="F177" s="16">
        <v>8034984</v>
      </c>
      <c r="G177" s="16">
        <v>269914491</v>
      </c>
      <c r="H177" s="14">
        <v>0</v>
      </c>
      <c r="I177">
        <v>0</v>
      </c>
      <c r="J177" s="5">
        <f t="shared" si="14"/>
        <v>277949475</v>
      </c>
      <c r="K177" s="4">
        <f t="shared" si="15"/>
        <v>94156.326219512193</v>
      </c>
      <c r="L177" s="10">
        <f t="shared" si="16"/>
        <v>11.45271172481268</v>
      </c>
      <c r="M177" s="10">
        <f t="shared" si="17"/>
        <v>7.9902381857203633</v>
      </c>
      <c r="N177" s="10">
        <f t="shared" si="18"/>
        <v>12.092965535673518</v>
      </c>
      <c r="O177" s="10">
        <f t="shared" si="19"/>
        <v>0</v>
      </c>
      <c r="P177" s="10">
        <f t="shared" si="20"/>
        <v>0</v>
      </c>
    </row>
    <row r="178" spans="1:16" x14ac:dyDescent="0.2">
      <c r="A178">
        <v>1753559</v>
      </c>
      <c r="B178" t="s">
        <v>187</v>
      </c>
      <c r="C178">
        <v>0</v>
      </c>
      <c r="D178" s="15">
        <v>29615</v>
      </c>
      <c r="E178" s="16">
        <v>42126</v>
      </c>
      <c r="F178" s="16">
        <v>229134294</v>
      </c>
      <c r="G178" s="16">
        <v>166817574</v>
      </c>
      <c r="H178" s="14">
        <v>0.92279999999999995</v>
      </c>
      <c r="I178">
        <v>2</v>
      </c>
      <c r="J178" s="5">
        <f t="shared" si="14"/>
        <v>395951868</v>
      </c>
      <c r="K178" s="4">
        <f t="shared" si="15"/>
        <v>13369.976971129496</v>
      </c>
      <c r="L178" s="10">
        <f t="shared" si="16"/>
        <v>9.5007669476658965</v>
      </c>
      <c r="M178" s="10">
        <f t="shared" si="17"/>
        <v>10.296036268711065</v>
      </c>
      <c r="N178" s="10">
        <f t="shared" si="18"/>
        <v>10.648420406245304</v>
      </c>
      <c r="O178" s="10">
        <f t="shared" si="19"/>
        <v>6.7533344588890767</v>
      </c>
      <c r="P178" s="10">
        <f t="shared" si="20"/>
        <v>2.0481230035929583</v>
      </c>
    </row>
    <row r="179" spans="1:16" x14ac:dyDescent="0.2">
      <c r="A179">
        <v>1754144</v>
      </c>
      <c r="B179" t="s">
        <v>188</v>
      </c>
      <c r="C179">
        <v>1</v>
      </c>
      <c r="D179" s="15">
        <v>6429</v>
      </c>
      <c r="E179" s="16">
        <v>62998</v>
      </c>
      <c r="F179" s="16">
        <v>548441710</v>
      </c>
      <c r="G179" s="16">
        <v>266382792</v>
      </c>
      <c r="H179" s="14">
        <v>0</v>
      </c>
      <c r="I179">
        <v>2</v>
      </c>
      <c r="J179" s="5">
        <f t="shared" si="14"/>
        <v>814824502</v>
      </c>
      <c r="K179" s="4">
        <f t="shared" si="15"/>
        <v>126742.0286203142</v>
      </c>
      <c r="L179" s="10">
        <f t="shared" si="16"/>
        <v>11.749909028906222</v>
      </c>
      <c r="M179" s="10">
        <f t="shared" si="17"/>
        <v>8.7685742841416872</v>
      </c>
      <c r="N179" s="10">
        <f t="shared" si="18"/>
        <v>11.050858258838009</v>
      </c>
      <c r="O179" s="10">
        <f t="shared" si="19"/>
        <v>31.109037175299424</v>
      </c>
      <c r="P179" s="10">
        <f t="shared" si="20"/>
        <v>3.4691375224540817</v>
      </c>
    </row>
    <row r="180" spans="1:16" x14ac:dyDescent="0.2">
      <c r="A180">
        <v>1753481</v>
      </c>
      <c r="B180" t="s">
        <v>189</v>
      </c>
      <c r="C180">
        <v>1</v>
      </c>
      <c r="D180" s="15">
        <v>32958</v>
      </c>
      <c r="E180" s="16">
        <v>123457</v>
      </c>
      <c r="F180" s="16">
        <v>904652572</v>
      </c>
      <c r="G180" s="16">
        <v>2533423242</v>
      </c>
      <c r="H180" s="14">
        <v>1.4800000000000001E-2</v>
      </c>
      <c r="I180">
        <v>39</v>
      </c>
      <c r="J180" s="5">
        <f t="shared" si="14"/>
        <v>3438075814</v>
      </c>
      <c r="K180" s="4">
        <f t="shared" si="15"/>
        <v>104316.88251714304</v>
      </c>
      <c r="L180" s="10">
        <f t="shared" si="16"/>
        <v>11.555188492867543</v>
      </c>
      <c r="M180" s="10">
        <f t="shared" si="17"/>
        <v>10.402989302570676</v>
      </c>
      <c r="N180" s="10">
        <f t="shared" si="18"/>
        <v>11.723648196284437</v>
      </c>
      <c r="O180" s="10">
        <f t="shared" si="19"/>
        <v>118.33242308392499</v>
      </c>
      <c r="P180" s="10">
        <f t="shared" si="20"/>
        <v>4.7819130699151611</v>
      </c>
    </row>
    <row r="181" spans="1:16" x14ac:dyDescent="0.2">
      <c r="A181">
        <v>1753663</v>
      </c>
      <c r="B181" t="s">
        <v>190</v>
      </c>
      <c r="C181">
        <v>1</v>
      </c>
      <c r="D181" s="15">
        <v>5386</v>
      </c>
      <c r="E181" s="16">
        <v>120125</v>
      </c>
      <c r="F181" s="16">
        <v>284370512</v>
      </c>
      <c r="G181" s="16">
        <v>542414177</v>
      </c>
      <c r="H181" s="14">
        <v>0</v>
      </c>
      <c r="I181">
        <v>1</v>
      </c>
      <c r="J181" s="5">
        <f t="shared" si="14"/>
        <v>826784689</v>
      </c>
      <c r="K181" s="4">
        <f t="shared" si="15"/>
        <v>153506.2549201634</v>
      </c>
      <c r="L181" s="10">
        <f t="shared" si="16"/>
        <v>11.941496593844745</v>
      </c>
      <c r="M181" s="10">
        <f t="shared" si="17"/>
        <v>8.591558273371545</v>
      </c>
      <c r="N181" s="10">
        <f t="shared" si="18"/>
        <v>11.696288146272593</v>
      </c>
      <c r="O181" s="10">
        <f t="shared" si="19"/>
        <v>18.566654288897141</v>
      </c>
      <c r="P181" s="10">
        <f t="shared" si="20"/>
        <v>2.9738268055710462</v>
      </c>
    </row>
    <row r="182" spans="1:16" x14ac:dyDescent="0.2">
      <c r="A182">
        <v>1753871</v>
      </c>
      <c r="B182" t="s">
        <v>191</v>
      </c>
      <c r="C182">
        <v>1</v>
      </c>
      <c r="D182" s="15">
        <v>12161</v>
      </c>
      <c r="E182" s="16">
        <v>54492</v>
      </c>
      <c r="F182" s="16">
        <v>344914271</v>
      </c>
      <c r="G182" s="16">
        <v>347107767</v>
      </c>
      <c r="H182" s="14">
        <v>0.23</v>
      </c>
      <c r="I182">
        <v>7</v>
      </c>
      <c r="J182" s="5">
        <f t="shared" si="14"/>
        <v>692022038</v>
      </c>
      <c r="K182" s="4">
        <f t="shared" si="15"/>
        <v>56905.027382616558</v>
      </c>
      <c r="L182" s="10">
        <f t="shared" si="16"/>
        <v>10.949138970914655</v>
      </c>
      <c r="M182" s="10">
        <f t="shared" si="17"/>
        <v>9.4059893889810002</v>
      </c>
      <c r="N182" s="10">
        <f t="shared" si="18"/>
        <v>10.905809180885951</v>
      </c>
      <c r="O182" s="10">
        <f t="shared" si="19"/>
        <v>57.561055834224163</v>
      </c>
      <c r="P182" s="10">
        <f t="shared" si="20"/>
        <v>4.0700698994465325</v>
      </c>
    </row>
    <row r="183" spans="1:16" x14ac:dyDescent="0.2">
      <c r="A183">
        <v>1754534</v>
      </c>
      <c r="B183" t="s">
        <v>192</v>
      </c>
      <c r="C183">
        <v>1</v>
      </c>
      <c r="D183" s="15">
        <v>8016</v>
      </c>
      <c r="E183" s="16">
        <v>137059</v>
      </c>
      <c r="F183" s="16">
        <v>1258186544</v>
      </c>
      <c r="G183" s="16">
        <v>1562783318</v>
      </c>
      <c r="H183" s="14">
        <v>0</v>
      </c>
      <c r="I183">
        <v>0</v>
      </c>
      <c r="J183" s="5">
        <f t="shared" si="14"/>
        <v>2820969862</v>
      </c>
      <c r="K183" s="4">
        <f t="shared" si="15"/>
        <v>351917.39795409184</v>
      </c>
      <c r="L183" s="10">
        <f t="shared" si="16"/>
        <v>12.771151762138969</v>
      </c>
      <c r="M183" s="10">
        <f t="shared" si="17"/>
        <v>8.9891948233246453</v>
      </c>
      <c r="N183" s="10">
        <f t="shared" si="18"/>
        <v>11.828166769038486</v>
      </c>
      <c r="O183" s="10">
        <f t="shared" si="19"/>
        <v>0</v>
      </c>
      <c r="P183" s="10">
        <f t="shared" si="20"/>
        <v>0</v>
      </c>
    </row>
    <row r="184" spans="1:16" x14ac:dyDescent="0.2">
      <c r="A184">
        <v>1754638</v>
      </c>
      <c r="B184" t="s">
        <v>193</v>
      </c>
      <c r="C184">
        <v>1</v>
      </c>
      <c r="D184" s="15">
        <v>27173</v>
      </c>
      <c r="E184" s="16">
        <v>75991</v>
      </c>
      <c r="F184" s="16">
        <v>220194489</v>
      </c>
      <c r="G184" s="16">
        <v>442392190</v>
      </c>
      <c r="H184" s="14">
        <v>7.2400000000000006E-2</v>
      </c>
      <c r="I184">
        <v>8</v>
      </c>
      <c r="J184" s="5">
        <f t="shared" si="14"/>
        <v>662586679</v>
      </c>
      <c r="K184" s="4">
        <f t="shared" si="15"/>
        <v>24384.009089905419</v>
      </c>
      <c r="L184" s="10">
        <f t="shared" si="16"/>
        <v>10.101682831267858</v>
      </c>
      <c r="M184" s="10">
        <f t="shared" si="17"/>
        <v>10.209979112224897</v>
      </c>
      <c r="N184" s="10">
        <f t="shared" si="18"/>
        <v>11.23837019120351</v>
      </c>
      <c r="O184" s="10">
        <f t="shared" si="19"/>
        <v>29.440989217237696</v>
      </c>
      <c r="P184" s="10">
        <f t="shared" si="20"/>
        <v>3.4157900297465931</v>
      </c>
    </row>
    <row r="185" spans="1:16" x14ac:dyDescent="0.2">
      <c r="A185">
        <v>1754820</v>
      </c>
      <c r="B185" t="s">
        <v>194</v>
      </c>
      <c r="C185">
        <v>1</v>
      </c>
      <c r="D185" s="15">
        <v>55022</v>
      </c>
      <c r="E185" s="16">
        <v>62455</v>
      </c>
      <c r="F185" s="16">
        <v>1193142735</v>
      </c>
      <c r="G185" s="16">
        <v>1151662881</v>
      </c>
      <c r="H185" s="14">
        <v>0.3649</v>
      </c>
      <c r="I185">
        <v>83</v>
      </c>
      <c r="J185" s="5">
        <f t="shared" si="14"/>
        <v>2344805616</v>
      </c>
      <c r="K185" s="4">
        <f t="shared" si="15"/>
        <v>42615.783068590747</v>
      </c>
      <c r="L185" s="10">
        <f t="shared" si="16"/>
        <v>10.659979958209155</v>
      </c>
      <c r="M185" s="10">
        <f t="shared" si="17"/>
        <v>10.915488384235935</v>
      </c>
      <c r="N185" s="10">
        <f t="shared" si="18"/>
        <v>11.042201576400009</v>
      </c>
      <c r="O185" s="10">
        <f t="shared" si="19"/>
        <v>150.84875140852751</v>
      </c>
      <c r="P185" s="10">
        <f t="shared" si="20"/>
        <v>5.0228849689260295</v>
      </c>
    </row>
    <row r="186" spans="1:16" x14ac:dyDescent="0.2">
      <c r="A186">
        <v>1754885</v>
      </c>
      <c r="B186" t="s">
        <v>195</v>
      </c>
      <c r="C186">
        <v>1</v>
      </c>
      <c r="D186" s="15">
        <v>52381</v>
      </c>
      <c r="E186" s="16">
        <v>91945</v>
      </c>
      <c r="F186" s="16">
        <v>417102300</v>
      </c>
      <c r="G186" s="16">
        <v>1592506276</v>
      </c>
      <c r="H186" s="14">
        <v>0</v>
      </c>
      <c r="I186">
        <v>24</v>
      </c>
      <c r="J186" s="5">
        <f t="shared" si="14"/>
        <v>2009608576</v>
      </c>
      <c r="K186" s="4">
        <f t="shared" si="15"/>
        <v>38365.219755254766</v>
      </c>
      <c r="L186" s="10">
        <f t="shared" si="16"/>
        <v>10.554906592609299</v>
      </c>
      <c r="M186" s="10">
        <f t="shared" si="17"/>
        <v>10.866299209135672</v>
      </c>
      <c r="N186" s="10">
        <f t="shared" si="18"/>
        <v>11.428945851174953</v>
      </c>
      <c r="O186" s="10">
        <f t="shared" si="19"/>
        <v>45.818140165327122</v>
      </c>
      <c r="P186" s="10">
        <f t="shared" si="20"/>
        <v>3.8462707381923451</v>
      </c>
    </row>
    <row r="187" spans="1:16" x14ac:dyDescent="0.2">
      <c r="A187">
        <v>1754560</v>
      </c>
      <c r="B187" t="s">
        <v>196</v>
      </c>
      <c r="C187">
        <v>0</v>
      </c>
      <c r="D187" s="15">
        <v>2098</v>
      </c>
      <c r="E187" s="16">
        <v>71719</v>
      </c>
      <c r="F187" s="16">
        <v>228885862</v>
      </c>
      <c r="G187" s="16">
        <v>289544173</v>
      </c>
      <c r="H187" s="14">
        <v>0.53900000000000003</v>
      </c>
      <c r="I187">
        <v>0</v>
      </c>
      <c r="J187" s="5">
        <f t="shared" si="14"/>
        <v>518430035</v>
      </c>
      <c r="K187" s="4">
        <f t="shared" si="15"/>
        <v>247106.7850333651</v>
      </c>
      <c r="L187" s="10">
        <f t="shared" si="16"/>
        <v>12.417575850253565</v>
      </c>
      <c r="M187" s="10">
        <f t="shared" si="17"/>
        <v>7.6487397889562425</v>
      </c>
      <c r="N187" s="10">
        <f t="shared" si="18"/>
        <v>11.180510984509761</v>
      </c>
      <c r="O187" s="10">
        <f t="shared" si="19"/>
        <v>0</v>
      </c>
      <c r="P187" s="10">
        <f t="shared" si="20"/>
        <v>0</v>
      </c>
    </row>
    <row r="188" spans="1:16" x14ac:dyDescent="0.2">
      <c r="A188">
        <v>1755041</v>
      </c>
      <c r="B188" t="s">
        <v>197</v>
      </c>
      <c r="C188">
        <v>0</v>
      </c>
      <c r="D188" s="15">
        <v>2028</v>
      </c>
      <c r="E188" s="16">
        <v>89875</v>
      </c>
      <c r="F188" s="16">
        <v>934076</v>
      </c>
      <c r="G188" s="16">
        <v>54830324</v>
      </c>
      <c r="H188" s="14">
        <v>0</v>
      </c>
      <c r="I188">
        <v>0</v>
      </c>
      <c r="J188" s="5">
        <f t="shared" si="14"/>
        <v>55764400</v>
      </c>
      <c r="K188" s="4">
        <f t="shared" si="15"/>
        <v>27497.238658777122</v>
      </c>
      <c r="L188" s="10">
        <f t="shared" si="16"/>
        <v>10.221840866204895</v>
      </c>
      <c r="M188" s="10">
        <f t="shared" si="17"/>
        <v>7.6148053647110734</v>
      </c>
      <c r="N188" s="10">
        <f t="shared" si="18"/>
        <v>11.406175095023348</v>
      </c>
      <c r="O188" s="10">
        <f t="shared" si="19"/>
        <v>0</v>
      </c>
      <c r="P188" s="10">
        <f t="shared" si="20"/>
        <v>0</v>
      </c>
    </row>
    <row r="189" spans="1:16" x14ac:dyDescent="0.2">
      <c r="A189">
        <v>1755639</v>
      </c>
      <c r="B189" t="s">
        <v>198</v>
      </c>
      <c r="C189">
        <v>0</v>
      </c>
      <c r="D189" s="15">
        <v>167</v>
      </c>
      <c r="E189" s="16">
        <v>71250</v>
      </c>
      <c r="F189" s="16">
        <v>272769</v>
      </c>
      <c r="G189" s="16">
        <v>7969196</v>
      </c>
      <c r="H189" s="14">
        <v>0</v>
      </c>
      <c r="I189">
        <v>0</v>
      </c>
      <c r="J189" s="5">
        <f t="shared" si="14"/>
        <v>8241965</v>
      </c>
      <c r="K189" s="4">
        <f t="shared" si="15"/>
        <v>49353.083832335331</v>
      </c>
      <c r="L189" s="10">
        <f t="shared" si="16"/>
        <v>10.806755531913026</v>
      </c>
      <c r="M189" s="10">
        <f t="shared" si="17"/>
        <v>5.1179938124167554</v>
      </c>
      <c r="N189" s="10">
        <f t="shared" si="18"/>
        <v>11.173950098130897</v>
      </c>
      <c r="O189" s="10">
        <f t="shared" si="19"/>
        <v>0</v>
      </c>
      <c r="P189" s="10">
        <f t="shared" si="20"/>
        <v>0</v>
      </c>
    </row>
    <row r="190" spans="1:16" x14ac:dyDescent="0.2">
      <c r="A190">
        <v>1755938</v>
      </c>
      <c r="B190" t="s">
        <v>199</v>
      </c>
      <c r="C190">
        <v>1</v>
      </c>
      <c r="D190" s="15">
        <v>4790</v>
      </c>
      <c r="E190" s="16">
        <v>98564</v>
      </c>
      <c r="F190" s="16">
        <v>122187387</v>
      </c>
      <c r="G190" s="16">
        <v>136996281</v>
      </c>
      <c r="H190" s="14">
        <v>0</v>
      </c>
      <c r="I190">
        <v>4</v>
      </c>
      <c r="J190" s="5">
        <f t="shared" si="14"/>
        <v>259183668</v>
      </c>
      <c r="K190" s="4">
        <f t="shared" si="15"/>
        <v>54109.325260960337</v>
      </c>
      <c r="L190" s="10">
        <f t="shared" si="16"/>
        <v>10.898761820793007</v>
      </c>
      <c r="M190" s="10">
        <f t="shared" si="17"/>
        <v>8.4742856904049617</v>
      </c>
      <c r="N190" s="10">
        <f t="shared" si="18"/>
        <v>11.498461362359405</v>
      </c>
      <c r="O190" s="10">
        <f t="shared" si="19"/>
        <v>83.507306889352819</v>
      </c>
      <c r="P190" s="10">
        <f t="shared" si="20"/>
        <v>4.4368380026879821</v>
      </c>
    </row>
    <row r="191" spans="1:16" x14ac:dyDescent="0.2">
      <c r="A191">
        <v>1756627</v>
      </c>
      <c r="B191" t="s">
        <v>200</v>
      </c>
      <c r="C191">
        <v>1</v>
      </c>
      <c r="D191" s="15">
        <v>7023</v>
      </c>
      <c r="E191" s="16">
        <v>87068</v>
      </c>
      <c r="F191" s="16">
        <v>160237476</v>
      </c>
      <c r="G191" s="16">
        <v>146529337</v>
      </c>
      <c r="H191" s="14">
        <v>0</v>
      </c>
      <c r="I191">
        <v>2</v>
      </c>
      <c r="J191" s="5">
        <f t="shared" si="14"/>
        <v>306766813</v>
      </c>
      <c r="K191" s="4">
        <f t="shared" si="15"/>
        <v>43680.30941193222</v>
      </c>
      <c r="L191" s="10">
        <f t="shared" si="16"/>
        <v>10.684652694000205</v>
      </c>
      <c r="M191" s="10">
        <f t="shared" si="17"/>
        <v>8.8569457561590212</v>
      </c>
      <c r="N191" s="10">
        <f t="shared" si="18"/>
        <v>11.374444701534728</v>
      </c>
      <c r="O191" s="10">
        <f t="shared" si="19"/>
        <v>28.477858465043433</v>
      </c>
      <c r="P191" s="10">
        <f t="shared" si="20"/>
        <v>3.3836394210272145</v>
      </c>
    </row>
    <row r="192" spans="1:16" x14ac:dyDescent="0.2">
      <c r="A192">
        <v>1756640</v>
      </c>
      <c r="B192" t="s">
        <v>201</v>
      </c>
      <c r="C192">
        <v>1</v>
      </c>
      <c r="D192" s="15">
        <v>57857</v>
      </c>
      <c r="E192" s="16">
        <v>88585</v>
      </c>
      <c r="F192" s="16">
        <v>2091628929</v>
      </c>
      <c r="G192" s="16">
        <v>2280855683</v>
      </c>
      <c r="H192" s="14">
        <v>0</v>
      </c>
      <c r="I192">
        <v>34</v>
      </c>
      <c r="J192" s="5">
        <f t="shared" si="14"/>
        <v>4372484612</v>
      </c>
      <c r="K192" s="4">
        <f t="shared" si="15"/>
        <v>75573.994711098057</v>
      </c>
      <c r="L192" s="10">
        <f t="shared" si="16"/>
        <v>11.232867517688174</v>
      </c>
      <c r="M192" s="10">
        <f t="shared" si="17"/>
        <v>10.965729727894512</v>
      </c>
      <c r="N192" s="10">
        <f t="shared" si="18"/>
        <v>11.391717822034538</v>
      </c>
      <c r="O192" s="10">
        <f t="shared" si="19"/>
        <v>58.765577198956045</v>
      </c>
      <c r="P192" s="10">
        <f t="shared" si="20"/>
        <v>4.0904298630923277</v>
      </c>
    </row>
    <row r="193" spans="1:16" x14ac:dyDescent="0.2">
      <c r="A193">
        <v>1756887</v>
      </c>
      <c r="B193" t="s">
        <v>202</v>
      </c>
      <c r="C193">
        <v>0</v>
      </c>
      <c r="D193" s="15">
        <v>36252</v>
      </c>
      <c r="E193" s="16">
        <v>103352</v>
      </c>
      <c r="F193" s="16">
        <v>657450732</v>
      </c>
      <c r="G193" s="16">
        <v>924741842</v>
      </c>
      <c r="H193" s="14">
        <v>0.1095</v>
      </c>
      <c r="I193">
        <v>0</v>
      </c>
      <c r="J193" s="5">
        <f t="shared" si="14"/>
        <v>1582192574</v>
      </c>
      <c r="K193" s="4">
        <f t="shared" si="15"/>
        <v>43644.283736069738</v>
      </c>
      <c r="L193" s="10">
        <f t="shared" si="16"/>
        <v>10.683827595901088</v>
      </c>
      <c r="M193" s="10">
        <f t="shared" si="17"/>
        <v>10.498249831174672</v>
      </c>
      <c r="N193" s="10">
        <f t="shared" si="18"/>
        <v>11.545895916640138</v>
      </c>
      <c r="O193" s="10">
        <f t="shared" si="19"/>
        <v>0</v>
      </c>
      <c r="P193" s="10">
        <f t="shared" si="20"/>
        <v>0</v>
      </c>
    </row>
    <row r="194" spans="1:16" x14ac:dyDescent="0.2">
      <c r="A194">
        <v>1757225</v>
      </c>
      <c r="B194" t="s">
        <v>203</v>
      </c>
      <c r="C194">
        <v>1</v>
      </c>
      <c r="D194" s="15">
        <v>67482</v>
      </c>
      <c r="E194" s="16">
        <v>76776</v>
      </c>
      <c r="F194" s="16">
        <v>823554075</v>
      </c>
      <c r="G194" s="16">
        <v>1779081313</v>
      </c>
      <c r="H194" s="14">
        <v>0.19450000000000001</v>
      </c>
      <c r="I194">
        <v>16</v>
      </c>
      <c r="J194" s="5">
        <f t="shared" ref="J194:J257" si="21">F194+G194</f>
        <v>2602635388</v>
      </c>
      <c r="K194" s="4">
        <f t="shared" ref="K194:K257" si="22">J194/D194</f>
        <v>38567.846062653742</v>
      </c>
      <c r="L194" s="10">
        <f t="shared" ref="L194:L257" si="23">LN(K194)</f>
        <v>10.560174204754473</v>
      </c>
      <c r="M194" s="10">
        <f t="shared" ref="M194:M257" si="24">LN(D194)</f>
        <v>11.119616174632077</v>
      </c>
      <c r="N194" s="10">
        <f t="shared" ref="N194:N257" si="25">LN(E194)</f>
        <v>11.248647370297464</v>
      </c>
      <c r="O194" s="10">
        <f t="shared" ref="O194:O257" si="26">I194/D194*100000</f>
        <v>23.710026377404343</v>
      </c>
      <c r="P194" s="10">
        <f t="shared" ref="P194:P257" si="27">LN(O194+1)</f>
        <v>3.2072090874788781</v>
      </c>
    </row>
    <row r="195" spans="1:16" x14ac:dyDescent="0.2">
      <c r="A195">
        <v>1757381</v>
      </c>
      <c r="B195" t="s">
        <v>204</v>
      </c>
      <c r="C195">
        <v>1</v>
      </c>
      <c r="D195" s="15">
        <v>12520</v>
      </c>
      <c r="E195" s="16">
        <v>85481</v>
      </c>
      <c r="F195" s="16">
        <v>128263807</v>
      </c>
      <c r="G195" s="16">
        <v>442987918</v>
      </c>
      <c r="H195" s="14">
        <v>0</v>
      </c>
      <c r="I195">
        <v>45</v>
      </c>
      <c r="J195" s="5">
        <f t="shared" si="21"/>
        <v>571251725</v>
      </c>
      <c r="K195" s="4">
        <f t="shared" si="22"/>
        <v>45627.134584664534</v>
      </c>
      <c r="L195" s="10">
        <f t="shared" si="23"/>
        <v>10.728257875207694</v>
      </c>
      <c r="M195" s="10">
        <f t="shared" si="24"/>
        <v>9.4350826446540896</v>
      </c>
      <c r="N195" s="10">
        <f t="shared" si="25"/>
        <v>11.356049408007612</v>
      </c>
      <c r="O195" s="10">
        <f t="shared" si="26"/>
        <v>359.42492012779553</v>
      </c>
      <c r="P195" s="10">
        <f t="shared" si="27"/>
        <v>5.8872836690923256</v>
      </c>
    </row>
    <row r="196" spans="1:16" x14ac:dyDescent="0.2">
      <c r="A196">
        <v>1757394</v>
      </c>
      <c r="B196" t="s">
        <v>205</v>
      </c>
      <c r="C196">
        <v>1</v>
      </c>
      <c r="D196" s="15">
        <v>17060</v>
      </c>
      <c r="E196" s="16">
        <v>59104</v>
      </c>
      <c r="F196" s="16">
        <v>83298777</v>
      </c>
      <c r="G196" s="16">
        <v>356315955</v>
      </c>
      <c r="H196" s="14">
        <v>0.39760000000000001</v>
      </c>
      <c r="I196">
        <v>16</v>
      </c>
      <c r="J196" s="5">
        <f t="shared" si="21"/>
        <v>439614732</v>
      </c>
      <c r="K196" s="4">
        <f t="shared" si="22"/>
        <v>25768.741617819462</v>
      </c>
      <c r="L196" s="10">
        <f t="shared" si="23"/>
        <v>10.156917471170441</v>
      </c>
      <c r="M196" s="10">
        <f t="shared" si="24"/>
        <v>9.7444918210456706</v>
      </c>
      <c r="N196" s="10">
        <f t="shared" si="25"/>
        <v>10.987053882998966</v>
      </c>
      <c r="O196" s="10">
        <f t="shared" si="26"/>
        <v>93.78663540445487</v>
      </c>
      <c r="P196" s="10">
        <f t="shared" si="27"/>
        <v>4.551628422576564</v>
      </c>
    </row>
    <row r="197" spans="1:16" x14ac:dyDescent="0.2">
      <c r="A197">
        <v>1757407</v>
      </c>
      <c r="B197" t="s">
        <v>206</v>
      </c>
      <c r="C197">
        <v>1</v>
      </c>
      <c r="D197" s="15">
        <v>4736</v>
      </c>
      <c r="E197" s="16">
        <v>92143</v>
      </c>
      <c r="F197" s="16">
        <v>69513182</v>
      </c>
      <c r="G197" s="16">
        <v>244916507</v>
      </c>
      <c r="H197" s="14">
        <v>0</v>
      </c>
      <c r="I197">
        <v>3</v>
      </c>
      <c r="J197" s="5">
        <f t="shared" si="21"/>
        <v>314429689</v>
      </c>
      <c r="K197" s="4">
        <f t="shared" si="22"/>
        <v>66391.403927364867</v>
      </c>
      <c r="L197" s="10">
        <f t="shared" si="23"/>
        <v>11.103322868158767</v>
      </c>
      <c r="M197" s="10">
        <f t="shared" si="24"/>
        <v>8.4629481765638417</v>
      </c>
      <c r="N197" s="10">
        <f t="shared" si="25"/>
        <v>11.431096997108991</v>
      </c>
      <c r="O197" s="10">
        <f t="shared" si="26"/>
        <v>63.344594594594597</v>
      </c>
      <c r="P197" s="10">
        <f t="shared" si="27"/>
        <v>4.1642529304299307</v>
      </c>
    </row>
    <row r="198" spans="1:16" x14ac:dyDescent="0.2">
      <c r="A198">
        <v>1757654</v>
      </c>
      <c r="B198" t="s">
        <v>207</v>
      </c>
      <c r="C198">
        <v>0</v>
      </c>
      <c r="D198" s="15">
        <v>7438</v>
      </c>
      <c r="E198" s="16">
        <v>41589</v>
      </c>
      <c r="F198" s="16">
        <v>32547247</v>
      </c>
      <c r="G198" s="16">
        <v>52405126</v>
      </c>
      <c r="H198" s="14">
        <v>0.80710000000000004</v>
      </c>
      <c r="I198">
        <v>0</v>
      </c>
      <c r="J198" s="5">
        <f t="shared" si="21"/>
        <v>84952373</v>
      </c>
      <c r="K198" s="4">
        <f t="shared" si="22"/>
        <v>11421.399973111051</v>
      </c>
      <c r="L198" s="10">
        <f t="shared" si="23"/>
        <v>9.343244065285921</v>
      </c>
      <c r="M198" s="10">
        <f t="shared" si="24"/>
        <v>8.914357274485015</v>
      </c>
      <c r="N198" s="10">
        <f t="shared" si="25"/>
        <v>10.635590988206486</v>
      </c>
      <c r="O198" s="10">
        <f t="shared" si="26"/>
        <v>0</v>
      </c>
      <c r="P198" s="10">
        <f t="shared" si="27"/>
        <v>0</v>
      </c>
    </row>
    <row r="199" spans="1:16" x14ac:dyDescent="0.2">
      <c r="A199">
        <v>1757732</v>
      </c>
      <c r="B199" t="s">
        <v>208</v>
      </c>
      <c r="C199">
        <v>1</v>
      </c>
      <c r="D199" s="15">
        <v>21210</v>
      </c>
      <c r="E199" s="16">
        <v>51267</v>
      </c>
      <c r="F199" s="16">
        <v>33689465</v>
      </c>
      <c r="G199" s="16">
        <v>128752192</v>
      </c>
      <c r="H199" s="14">
        <v>0.89780000000000004</v>
      </c>
      <c r="I199">
        <v>19</v>
      </c>
      <c r="J199" s="5">
        <f t="shared" si="21"/>
        <v>162441657</v>
      </c>
      <c r="K199" s="4">
        <f t="shared" si="22"/>
        <v>7658.7297029702968</v>
      </c>
      <c r="L199" s="10">
        <f t="shared" si="23"/>
        <v>8.9436014138611011</v>
      </c>
      <c r="M199" s="10">
        <f t="shared" si="24"/>
        <v>9.9622280475587282</v>
      </c>
      <c r="N199" s="10">
        <f t="shared" si="25"/>
        <v>10.844802549315018</v>
      </c>
      <c r="O199" s="10">
        <f t="shared" si="26"/>
        <v>89.580386610089576</v>
      </c>
      <c r="P199" s="10">
        <f t="shared" si="27"/>
        <v>4.5062377062806904</v>
      </c>
    </row>
    <row r="200" spans="1:16" x14ac:dyDescent="0.2">
      <c r="A200">
        <v>1757875</v>
      </c>
      <c r="B200" t="s">
        <v>209</v>
      </c>
      <c r="C200">
        <v>1</v>
      </c>
      <c r="D200" s="15">
        <v>36950</v>
      </c>
      <c r="E200" s="16">
        <v>102416</v>
      </c>
      <c r="F200" s="16">
        <v>411061469</v>
      </c>
      <c r="G200" s="16">
        <v>1532550630</v>
      </c>
      <c r="H200" s="14">
        <v>2.0199999999999999E-2</v>
      </c>
      <c r="I200">
        <v>40</v>
      </c>
      <c r="J200" s="5">
        <f t="shared" si="21"/>
        <v>1943612099</v>
      </c>
      <c r="K200" s="4">
        <f t="shared" si="22"/>
        <v>52601.139350473612</v>
      </c>
      <c r="L200" s="10">
        <f t="shared" si="23"/>
        <v>10.870493059146604</v>
      </c>
      <c r="M200" s="10">
        <f t="shared" si="24"/>
        <v>10.517320926376348</v>
      </c>
      <c r="N200" s="10">
        <f t="shared" si="25"/>
        <v>11.536798229381784</v>
      </c>
      <c r="O200" s="10">
        <f t="shared" si="26"/>
        <v>108.25439783491206</v>
      </c>
      <c r="P200" s="10">
        <f t="shared" si="27"/>
        <v>4.6936790879473014</v>
      </c>
    </row>
    <row r="201" spans="1:16" x14ac:dyDescent="0.2">
      <c r="A201">
        <v>1759052</v>
      </c>
      <c r="B201" t="s">
        <v>210</v>
      </c>
      <c r="C201">
        <v>0</v>
      </c>
      <c r="D201" s="15">
        <v>4105</v>
      </c>
      <c r="E201" s="16">
        <v>83358</v>
      </c>
      <c r="F201" s="16">
        <v>99949363</v>
      </c>
      <c r="G201" s="16">
        <v>90656971</v>
      </c>
      <c r="H201" s="14">
        <v>0</v>
      </c>
      <c r="I201">
        <v>1</v>
      </c>
      <c r="J201" s="5">
        <f t="shared" si="21"/>
        <v>190606334</v>
      </c>
      <c r="K201" s="4">
        <f t="shared" si="22"/>
        <v>46432.724482338614</v>
      </c>
      <c r="L201" s="10">
        <f t="shared" si="23"/>
        <v>10.745759758644946</v>
      </c>
      <c r="M201" s="10">
        <f t="shared" si="24"/>
        <v>8.3199610218865292</v>
      </c>
      <c r="N201" s="10">
        <f t="shared" si="25"/>
        <v>11.330899864376917</v>
      </c>
      <c r="O201" s="10">
        <f t="shared" si="26"/>
        <v>24.360535931790501</v>
      </c>
      <c r="P201" s="10">
        <f t="shared" si="27"/>
        <v>3.2331942623027663</v>
      </c>
    </row>
    <row r="202" spans="1:16" x14ac:dyDescent="0.2">
      <c r="A202">
        <v>1759572</v>
      </c>
      <c r="B202" t="s">
        <v>211</v>
      </c>
      <c r="C202">
        <v>1</v>
      </c>
      <c r="D202" s="15">
        <v>1908</v>
      </c>
      <c r="E202" s="16">
        <v>36080</v>
      </c>
      <c r="F202" s="16">
        <v>14557725</v>
      </c>
      <c r="G202" s="16">
        <v>5414091</v>
      </c>
      <c r="H202" s="14">
        <v>1</v>
      </c>
      <c r="I202">
        <v>0</v>
      </c>
      <c r="J202" s="5">
        <f t="shared" si="21"/>
        <v>19971816</v>
      </c>
      <c r="K202" s="4">
        <f t="shared" si="22"/>
        <v>10467.408805031446</v>
      </c>
      <c r="L202" s="10">
        <f t="shared" si="23"/>
        <v>9.2560217856539087</v>
      </c>
      <c r="M202" s="10">
        <f t="shared" si="24"/>
        <v>7.5538108520082314</v>
      </c>
      <c r="N202" s="10">
        <f t="shared" si="25"/>
        <v>10.493493974176561</v>
      </c>
      <c r="O202" s="10">
        <f t="shared" si="26"/>
        <v>0</v>
      </c>
      <c r="P202" s="10">
        <f t="shared" si="27"/>
        <v>0</v>
      </c>
    </row>
    <row r="203" spans="1:16" x14ac:dyDescent="0.2">
      <c r="A203">
        <v>1759988</v>
      </c>
      <c r="B203" t="s">
        <v>212</v>
      </c>
      <c r="C203">
        <v>0</v>
      </c>
      <c r="D203" s="15">
        <v>9874</v>
      </c>
      <c r="E203" s="16">
        <v>91042</v>
      </c>
      <c r="F203" s="16">
        <v>29586732</v>
      </c>
      <c r="G203" s="16">
        <v>215428119</v>
      </c>
      <c r="H203" s="14">
        <v>0</v>
      </c>
      <c r="I203">
        <v>0</v>
      </c>
      <c r="J203" s="5">
        <f t="shared" si="21"/>
        <v>245014851</v>
      </c>
      <c r="K203" s="4">
        <f t="shared" si="22"/>
        <v>24814.143305651207</v>
      </c>
      <c r="L203" s="10">
        <f t="shared" si="23"/>
        <v>10.119169064179628</v>
      </c>
      <c r="M203" s="10">
        <f t="shared" si="24"/>
        <v>9.1976603188188086</v>
      </c>
      <c r="N203" s="10">
        <f t="shared" si="25"/>
        <v>11.41907621748441</v>
      </c>
      <c r="O203" s="10">
        <f t="shared" si="26"/>
        <v>0</v>
      </c>
      <c r="P203" s="10">
        <f t="shared" si="27"/>
        <v>0</v>
      </c>
    </row>
    <row r="204" spans="1:16" x14ac:dyDescent="0.2">
      <c r="A204">
        <v>1760287</v>
      </c>
      <c r="B204" t="s">
        <v>213</v>
      </c>
      <c r="C204">
        <v>0</v>
      </c>
      <c r="D204" s="15">
        <v>44308</v>
      </c>
      <c r="E204" s="16">
        <v>126127</v>
      </c>
      <c r="F204" s="16">
        <v>582753727</v>
      </c>
      <c r="G204" s="16">
        <v>1390180402</v>
      </c>
      <c r="H204" s="14">
        <v>0</v>
      </c>
      <c r="I204">
        <v>1</v>
      </c>
      <c r="J204" s="5">
        <f t="shared" si="21"/>
        <v>1972934129</v>
      </c>
      <c r="K204" s="4">
        <f t="shared" si="22"/>
        <v>44527.71799675002</v>
      </c>
      <c r="L204" s="10">
        <f t="shared" si="23"/>
        <v>10.703867150578846</v>
      </c>
      <c r="M204" s="10">
        <f t="shared" si="24"/>
        <v>10.698920526636824</v>
      </c>
      <c r="N204" s="10">
        <f t="shared" si="25"/>
        <v>11.745044614814624</v>
      </c>
      <c r="O204" s="10">
        <f t="shared" si="26"/>
        <v>2.2569287713279769</v>
      </c>
      <c r="P204" s="10">
        <f t="shared" si="27"/>
        <v>1.1807846566438358</v>
      </c>
    </row>
    <row r="205" spans="1:16" x14ac:dyDescent="0.2">
      <c r="A205">
        <v>1760352</v>
      </c>
      <c r="B205" t="s">
        <v>214</v>
      </c>
      <c r="C205">
        <v>0</v>
      </c>
      <c r="D205" s="15">
        <v>11665</v>
      </c>
      <c r="E205" s="16">
        <v>66699</v>
      </c>
      <c r="F205" s="16">
        <v>182848294</v>
      </c>
      <c r="G205" s="16">
        <v>206022088</v>
      </c>
      <c r="H205" s="14">
        <v>0</v>
      </c>
      <c r="I205">
        <v>0</v>
      </c>
      <c r="J205" s="5">
        <f t="shared" si="21"/>
        <v>388870382</v>
      </c>
      <c r="K205" s="4">
        <f t="shared" si="22"/>
        <v>33336.509387055296</v>
      </c>
      <c r="L205" s="10">
        <f t="shared" si="23"/>
        <v>10.414408453374772</v>
      </c>
      <c r="M205" s="10">
        <f t="shared" si="24"/>
        <v>9.3643481844555296</v>
      </c>
      <c r="N205" s="10">
        <f t="shared" si="25"/>
        <v>11.107945239287579</v>
      </c>
      <c r="O205" s="10">
        <f t="shared" si="26"/>
        <v>0</v>
      </c>
      <c r="P205" s="10">
        <f t="shared" si="27"/>
        <v>0</v>
      </c>
    </row>
    <row r="206" spans="1:16" x14ac:dyDescent="0.2">
      <c r="A206">
        <v>1760391</v>
      </c>
      <c r="B206" t="s">
        <v>215</v>
      </c>
      <c r="C206">
        <v>0</v>
      </c>
      <c r="D206" s="15">
        <v>256</v>
      </c>
      <c r="E206" s="16">
        <v>84375</v>
      </c>
      <c r="F206" s="16">
        <v>50274</v>
      </c>
      <c r="G206" s="16">
        <v>5941662</v>
      </c>
      <c r="H206" s="14">
        <v>0</v>
      </c>
      <c r="I206">
        <v>0</v>
      </c>
      <c r="J206" s="5">
        <f t="shared" si="21"/>
        <v>5991936</v>
      </c>
      <c r="K206" s="4">
        <f t="shared" si="22"/>
        <v>23406</v>
      </c>
      <c r="L206" s="10">
        <f t="shared" si="23"/>
        <v>10.060747678734712</v>
      </c>
      <c r="M206" s="10">
        <f t="shared" si="24"/>
        <v>5.5451774444795623</v>
      </c>
      <c r="N206" s="10">
        <f t="shared" si="25"/>
        <v>11.343026428174831</v>
      </c>
      <c r="O206" s="10">
        <f t="shared" si="26"/>
        <v>0</v>
      </c>
      <c r="P206" s="10">
        <f t="shared" si="27"/>
        <v>0</v>
      </c>
    </row>
    <row r="207" spans="1:16" x14ac:dyDescent="0.2">
      <c r="A207">
        <v>1761216</v>
      </c>
      <c r="B207" t="s">
        <v>216</v>
      </c>
      <c r="C207">
        <v>0</v>
      </c>
      <c r="D207" s="15">
        <v>1488</v>
      </c>
      <c r="E207" s="16">
        <v>133056</v>
      </c>
      <c r="F207" s="16">
        <v>4371993</v>
      </c>
      <c r="G207" s="16">
        <v>48406869</v>
      </c>
      <c r="H207" s="14">
        <v>0</v>
      </c>
      <c r="I207">
        <v>0</v>
      </c>
      <c r="J207" s="5">
        <f t="shared" si="21"/>
        <v>52778862</v>
      </c>
      <c r="K207" s="4">
        <f t="shared" si="22"/>
        <v>35469.665322580644</v>
      </c>
      <c r="L207" s="10">
        <f t="shared" si="23"/>
        <v>10.476433112216545</v>
      </c>
      <c r="M207" s="10">
        <f t="shared" si="24"/>
        <v>7.305188215393037</v>
      </c>
      <c r="N207" s="10">
        <f t="shared" si="25"/>
        <v>11.798525371217686</v>
      </c>
      <c r="O207" s="10">
        <f t="shared" si="26"/>
        <v>0</v>
      </c>
      <c r="P207" s="10">
        <f t="shared" si="27"/>
        <v>0</v>
      </c>
    </row>
    <row r="208" spans="1:16" x14ac:dyDescent="0.2">
      <c r="A208">
        <v>1761314</v>
      </c>
      <c r="B208" t="s">
        <v>217</v>
      </c>
      <c r="C208">
        <v>1</v>
      </c>
      <c r="D208" s="15">
        <v>5865</v>
      </c>
      <c r="E208" s="16">
        <v>48682</v>
      </c>
      <c r="F208" s="16">
        <v>46673227</v>
      </c>
      <c r="G208" s="16">
        <v>56073558</v>
      </c>
      <c r="H208" s="14">
        <v>1</v>
      </c>
      <c r="I208">
        <v>0</v>
      </c>
      <c r="J208" s="5">
        <f t="shared" si="21"/>
        <v>102746785</v>
      </c>
      <c r="K208" s="4">
        <f t="shared" si="22"/>
        <v>17518.633418584825</v>
      </c>
      <c r="L208" s="10">
        <f t="shared" si="23"/>
        <v>9.7710203602258012</v>
      </c>
      <c r="M208" s="10">
        <f t="shared" si="24"/>
        <v>8.6767577610875755</v>
      </c>
      <c r="N208" s="10">
        <f t="shared" si="25"/>
        <v>10.793064630891859</v>
      </c>
      <c r="O208" s="10">
        <f t="shared" si="26"/>
        <v>0</v>
      </c>
      <c r="P208" s="10">
        <f t="shared" si="27"/>
        <v>0</v>
      </c>
    </row>
    <row r="209" spans="1:16" x14ac:dyDescent="0.2">
      <c r="A209">
        <v>1761678</v>
      </c>
      <c r="B209" t="s">
        <v>218</v>
      </c>
      <c r="C209">
        <v>0</v>
      </c>
      <c r="D209" s="15">
        <v>1931</v>
      </c>
      <c r="E209" s="16">
        <v>112143</v>
      </c>
      <c r="F209" s="16">
        <v>56727494</v>
      </c>
      <c r="G209" s="16">
        <v>84952954</v>
      </c>
      <c r="H209" s="14">
        <v>0</v>
      </c>
      <c r="I209">
        <v>0</v>
      </c>
      <c r="J209" s="5">
        <f t="shared" si="21"/>
        <v>141680448</v>
      </c>
      <c r="K209" s="4">
        <f t="shared" si="22"/>
        <v>73371.542206110826</v>
      </c>
      <c r="L209" s="10">
        <f t="shared" si="23"/>
        <v>11.203291431060675</v>
      </c>
      <c r="M209" s="10">
        <f t="shared" si="24"/>
        <v>7.5657932824285146</v>
      </c>
      <c r="N209" s="10">
        <f t="shared" si="25"/>
        <v>11.627530121593772</v>
      </c>
      <c r="O209" s="10">
        <f t="shared" si="26"/>
        <v>0</v>
      </c>
      <c r="P209" s="10">
        <f t="shared" si="27"/>
        <v>0</v>
      </c>
    </row>
    <row r="210" spans="1:16" x14ac:dyDescent="0.2">
      <c r="A210">
        <v>1762016</v>
      </c>
      <c r="B210" t="s">
        <v>219</v>
      </c>
      <c r="C210">
        <v>1</v>
      </c>
      <c r="D210" s="15">
        <v>15887</v>
      </c>
      <c r="E210" s="16">
        <v>67620</v>
      </c>
      <c r="F210" s="16">
        <v>116167940</v>
      </c>
      <c r="G210" s="16">
        <v>391916422</v>
      </c>
      <c r="H210" s="14">
        <v>0.28749999999999998</v>
      </c>
      <c r="I210">
        <v>7</v>
      </c>
      <c r="J210" s="5">
        <f t="shared" si="21"/>
        <v>508084362</v>
      </c>
      <c r="K210" s="4">
        <f t="shared" si="22"/>
        <v>31981.139422169068</v>
      </c>
      <c r="L210" s="10">
        <f t="shared" si="23"/>
        <v>10.372901614964281</v>
      </c>
      <c r="M210" s="10">
        <f t="shared" si="24"/>
        <v>9.6732564437200228</v>
      </c>
      <c r="N210" s="10">
        <f t="shared" si="25"/>
        <v>11.121659076261876</v>
      </c>
      <c r="O210" s="10">
        <f t="shared" si="26"/>
        <v>44.061182098571159</v>
      </c>
      <c r="P210" s="10">
        <f t="shared" si="27"/>
        <v>3.808021168538628</v>
      </c>
    </row>
    <row r="211" spans="1:16" x14ac:dyDescent="0.2">
      <c r="A211">
        <v>1763641</v>
      </c>
      <c r="B211" t="s">
        <v>220</v>
      </c>
      <c r="C211">
        <v>0</v>
      </c>
      <c r="D211" s="15">
        <v>1904</v>
      </c>
      <c r="E211" s="16">
        <v>42000</v>
      </c>
      <c r="F211" s="16">
        <v>34531416</v>
      </c>
      <c r="G211" s="16">
        <v>53409288</v>
      </c>
      <c r="H211" s="14">
        <v>0</v>
      </c>
      <c r="I211">
        <v>0</v>
      </c>
      <c r="J211" s="5">
        <f t="shared" si="21"/>
        <v>87940704</v>
      </c>
      <c r="K211" s="4">
        <f t="shared" si="22"/>
        <v>46187.344537815123</v>
      </c>
      <c r="L211" s="10">
        <f t="shared" si="23"/>
        <v>10.74046111179185</v>
      </c>
      <c r="M211" s="10">
        <f t="shared" si="24"/>
        <v>7.5517122153513103</v>
      </c>
      <c r="N211" s="10">
        <f t="shared" si="25"/>
        <v>10.645424897265505</v>
      </c>
      <c r="O211" s="10">
        <f t="shared" si="26"/>
        <v>0</v>
      </c>
      <c r="P211" s="10">
        <f t="shared" si="27"/>
        <v>0</v>
      </c>
    </row>
    <row r="212" spans="1:16" x14ac:dyDescent="0.2">
      <c r="A212">
        <v>1763706</v>
      </c>
      <c r="B212" t="s">
        <v>221</v>
      </c>
      <c r="C212">
        <v>1</v>
      </c>
      <c r="D212" s="15">
        <v>13292</v>
      </c>
      <c r="E212" s="16">
        <v>56324</v>
      </c>
      <c r="F212" s="16">
        <v>104819650</v>
      </c>
      <c r="G212" s="16">
        <v>143833960</v>
      </c>
      <c r="H212" s="14">
        <v>0.3322</v>
      </c>
      <c r="I212">
        <v>12</v>
      </c>
      <c r="J212" s="5">
        <f t="shared" si="21"/>
        <v>248653610</v>
      </c>
      <c r="K212" s="4">
        <f t="shared" si="22"/>
        <v>18707.012488715016</v>
      </c>
      <c r="L212" s="10">
        <f t="shared" si="23"/>
        <v>9.8366537319445015</v>
      </c>
      <c r="M212" s="10">
        <f t="shared" si="24"/>
        <v>9.4949176294744841</v>
      </c>
      <c r="N212" s="10">
        <f t="shared" si="25"/>
        <v>10.938876011037202</v>
      </c>
      <c r="O212" s="10">
        <f t="shared" si="26"/>
        <v>90.279867589527527</v>
      </c>
      <c r="P212" s="10">
        <f t="shared" si="27"/>
        <v>4.5139302549560059</v>
      </c>
    </row>
    <row r="213" spans="1:16" x14ac:dyDescent="0.2">
      <c r="A213">
        <v>1764135</v>
      </c>
      <c r="B213" t="s">
        <v>222</v>
      </c>
      <c r="C213">
        <v>0</v>
      </c>
      <c r="D213" s="15">
        <v>813</v>
      </c>
      <c r="E213" s="16">
        <v>111875</v>
      </c>
      <c r="F213" s="16">
        <v>5043143</v>
      </c>
      <c r="G213" s="16">
        <v>33702811</v>
      </c>
      <c r="H213" s="14">
        <v>0</v>
      </c>
      <c r="I213">
        <v>0</v>
      </c>
      <c r="J213" s="5">
        <f t="shared" si="21"/>
        <v>38745954</v>
      </c>
      <c r="K213" s="4">
        <f t="shared" si="22"/>
        <v>47658</v>
      </c>
      <c r="L213" s="10">
        <f t="shared" si="23"/>
        <v>10.771805785861186</v>
      </c>
      <c r="M213" s="10">
        <f t="shared" si="24"/>
        <v>6.7007311095478101</v>
      </c>
      <c r="N213" s="10">
        <f t="shared" si="25"/>
        <v>11.625137455577157</v>
      </c>
      <c r="O213" s="10">
        <f t="shared" si="26"/>
        <v>0</v>
      </c>
      <c r="P213" s="10">
        <f t="shared" si="27"/>
        <v>0</v>
      </c>
    </row>
    <row r="214" spans="1:16" x14ac:dyDescent="0.2">
      <c r="A214">
        <v>1764304</v>
      </c>
      <c r="B214" t="s">
        <v>223</v>
      </c>
      <c r="C214">
        <v>1</v>
      </c>
      <c r="D214" s="15">
        <v>10816</v>
      </c>
      <c r="E214" s="16">
        <v>121908</v>
      </c>
      <c r="F214" s="16">
        <v>183937254</v>
      </c>
      <c r="G214" s="16">
        <v>564992679</v>
      </c>
      <c r="H214" s="14">
        <v>0</v>
      </c>
      <c r="I214">
        <v>1</v>
      </c>
      <c r="J214" s="5">
        <f t="shared" si="21"/>
        <v>748929933</v>
      </c>
      <c r="K214" s="4">
        <f t="shared" si="22"/>
        <v>69242.782267011833</v>
      </c>
      <c r="L214" s="10">
        <f t="shared" si="23"/>
        <v>11.14537419142639</v>
      </c>
      <c r="M214" s="10">
        <f t="shared" si="24"/>
        <v>9.288781798282745</v>
      </c>
      <c r="N214" s="10">
        <f t="shared" si="25"/>
        <v>11.711021940879546</v>
      </c>
      <c r="O214" s="10">
        <f t="shared" si="26"/>
        <v>9.2455621301775146</v>
      </c>
      <c r="P214" s="10">
        <f t="shared" si="27"/>
        <v>2.326844648919403</v>
      </c>
    </row>
    <row r="215" spans="1:16" x14ac:dyDescent="0.2">
      <c r="A215">
        <v>1764343</v>
      </c>
      <c r="B215" t="s">
        <v>224</v>
      </c>
      <c r="C215">
        <v>1</v>
      </c>
      <c r="D215" s="15">
        <v>9883</v>
      </c>
      <c r="E215" s="16">
        <v>55508</v>
      </c>
      <c r="F215" s="16">
        <v>115818142</v>
      </c>
      <c r="G215" s="16">
        <v>195378810</v>
      </c>
      <c r="H215" s="14">
        <v>0.63519999999999999</v>
      </c>
      <c r="I215">
        <v>4</v>
      </c>
      <c r="J215" s="5">
        <f t="shared" si="21"/>
        <v>311196952</v>
      </c>
      <c r="K215" s="4">
        <f t="shared" si="22"/>
        <v>31488.10604067591</v>
      </c>
      <c r="L215" s="10">
        <f t="shared" si="23"/>
        <v>10.357365167499889</v>
      </c>
      <c r="M215" s="10">
        <f t="shared" si="24"/>
        <v>9.1985713883761839</v>
      </c>
      <c r="N215" s="10">
        <f t="shared" si="25"/>
        <v>10.924282433490902</v>
      </c>
      <c r="O215" s="10">
        <f t="shared" si="26"/>
        <v>40.473540422948496</v>
      </c>
      <c r="P215" s="10">
        <f t="shared" si="27"/>
        <v>3.7250556437260651</v>
      </c>
    </row>
    <row r="216" spans="1:16" x14ac:dyDescent="0.2">
      <c r="A216">
        <v>1764278</v>
      </c>
      <c r="B216" t="s">
        <v>225</v>
      </c>
      <c r="C216">
        <v>1</v>
      </c>
      <c r="D216" s="15">
        <v>13077</v>
      </c>
      <c r="E216" s="16">
        <v>33573</v>
      </c>
      <c r="F216" s="16">
        <v>38357592</v>
      </c>
      <c r="G216" s="16">
        <v>100037495</v>
      </c>
      <c r="H216" s="14">
        <v>1</v>
      </c>
      <c r="I216">
        <v>5</v>
      </c>
      <c r="J216" s="5">
        <f t="shared" si="21"/>
        <v>138395087</v>
      </c>
      <c r="K216" s="4">
        <f t="shared" si="22"/>
        <v>10583.09145828554</v>
      </c>
      <c r="L216" s="10">
        <f t="shared" si="23"/>
        <v>9.2670128610563385</v>
      </c>
      <c r="M216" s="10">
        <f t="shared" si="24"/>
        <v>9.4786102409065016</v>
      </c>
      <c r="N216" s="10">
        <f t="shared" si="25"/>
        <v>10.421477451486137</v>
      </c>
      <c r="O216" s="10">
        <f t="shared" si="26"/>
        <v>38.235069205475263</v>
      </c>
      <c r="P216" s="10">
        <f t="shared" si="27"/>
        <v>3.6695709694487939</v>
      </c>
    </row>
    <row r="217" spans="1:16" x14ac:dyDescent="0.2">
      <c r="A217">
        <v>1764421</v>
      </c>
      <c r="B217" t="s">
        <v>226</v>
      </c>
      <c r="C217">
        <v>1</v>
      </c>
      <c r="D217" s="15">
        <v>8563</v>
      </c>
      <c r="E217" s="16">
        <v>113025</v>
      </c>
      <c r="F217" s="16">
        <v>27649648</v>
      </c>
      <c r="G217" s="16">
        <v>303694151</v>
      </c>
      <c r="H217" s="14">
        <v>0</v>
      </c>
      <c r="I217">
        <v>1</v>
      </c>
      <c r="J217" s="5">
        <f t="shared" si="21"/>
        <v>331343799</v>
      </c>
      <c r="K217" s="4">
        <f t="shared" si="22"/>
        <v>38694.82646268831</v>
      </c>
      <c r="L217" s="10">
        <f t="shared" si="23"/>
        <v>10.563461186946817</v>
      </c>
      <c r="M217" s="10">
        <f t="shared" si="24"/>
        <v>9.0552058750261928</v>
      </c>
      <c r="N217" s="10">
        <f t="shared" si="25"/>
        <v>11.635364312162807</v>
      </c>
      <c r="O217" s="10">
        <f t="shared" si="26"/>
        <v>11.678150181011329</v>
      </c>
      <c r="P217" s="10">
        <f t="shared" si="27"/>
        <v>2.5398800535885742</v>
      </c>
    </row>
    <row r="218" spans="1:16" x14ac:dyDescent="0.2">
      <c r="A218">
        <v>1764538</v>
      </c>
      <c r="B218" t="s">
        <v>227</v>
      </c>
      <c r="C218">
        <v>0</v>
      </c>
      <c r="D218" s="15">
        <v>3562</v>
      </c>
      <c r="E218" s="16">
        <v>209825</v>
      </c>
      <c r="F218" s="16">
        <v>28259215</v>
      </c>
      <c r="G218" s="16">
        <v>380037224</v>
      </c>
      <c r="H218" s="14">
        <v>0</v>
      </c>
      <c r="I218">
        <v>2</v>
      </c>
      <c r="J218" s="5">
        <f t="shared" si="21"/>
        <v>408296439</v>
      </c>
      <c r="K218" s="4">
        <f t="shared" si="22"/>
        <v>114625.61454239191</v>
      </c>
      <c r="L218" s="10">
        <f t="shared" si="23"/>
        <v>11.649426570873876</v>
      </c>
      <c r="M218" s="10">
        <f t="shared" si="24"/>
        <v>8.1780774638496077</v>
      </c>
      <c r="N218" s="10">
        <f t="shared" si="25"/>
        <v>12.254029128951029</v>
      </c>
      <c r="O218" s="10">
        <f t="shared" si="26"/>
        <v>56.148231330713088</v>
      </c>
      <c r="P218" s="10">
        <f t="shared" si="27"/>
        <v>4.0456484419178844</v>
      </c>
    </row>
    <row r="219" spans="1:16" x14ac:dyDescent="0.2">
      <c r="A219">
        <v>1764616</v>
      </c>
      <c r="B219" t="s">
        <v>228</v>
      </c>
      <c r="C219">
        <v>1</v>
      </c>
      <c r="D219" s="15">
        <v>5438</v>
      </c>
      <c r="E219" s="16">
        <v>26804</v>
      </c>
      <c r="F219" s="16">
        <v>6751974</v>
      </c>
      <c r="G219" s="16">
        <v>38852478</v>
      </c>
      <c r="H219" s="14">
        <v>1</v>
      </c>
      <c r="I219">
        <v>4</v>
      </c>
      <c r="J219" s="5">
        <f t="shared" si="21"/>
        <v>45604452</v>
      </c>
      <c r="K219" s="4">
        <f t="shared" si="22"/>
        <v>8386.2545053328431</v>
      </c>
      <c r="L219" s="10">
        <f t="shared" si="23"/>
        <v>9.0343492761054929</v>
      </c>
      <c r="M219" s="10">
        <f t="shared" si="24"/>
        <v>8.6011666251924161</v>
      </c>
      <c r="N219" s="10">
        <f t="shared" si="25"/>
        <v>10.196306409093062</v>
      </c>
      <c r="O219" s="10">
        <f t="shared" si="26"/>
        <v>73.556454578889301</v>
      </c>
      <c r="P219" s="10">
        <f t="shared" si="27"/>
        <v>4.3115566179979368</v>
      </c>
    </row>
    <row r="220" spans="1:16" x14ac:dyDescent="0.2">
      <c r="A220">
        <v>1764902</v>
      </c>
      <c r="B220" t="s">
        <v>229</v>
      </c>
      <c r="C220">
        <v>0</v>
      </c>
      <c r="D220" s="15">
        <v>1910</v>
      </c>
      <c r="E220" s="16">
        <v>52784</v>
      </c>
      <c r="F220" s="16">
        <v>95367341</v>
      </c>
      <c r="G220" s="16">
        <v>49110619</v>
      </c>
      <c r="H220" s="14">
        <v>0</v>
      </c>
      <c r="I220">
        <v>0</v>
      </c>
      <c r="J220" s="5">
        <f t="shared" si="21"/>
        <v>144477960</v>
      </c>
      <c r="K220" s="4">
        <f t="shared" si="22"/>
        <v>75642.910994764403</v>
      </c>
      <c r="L220" s="10">
        <f t="shared" si="23"/>
        <v>11.233779006891263</v>
      </c>
      <c r="M220" s="10">
        <f t="shared" si="24"/>
        <v>7.5548585210406758</v>
      </c>
      <c r="N220" s="10">
        <f t="shared" si="25"/>
        <v>10.873963393468363</v>
      </c>
      <c r="O220" s="10">
        <f t="shared" si="26"/>
        <v>0</v>
      </c>
      <c r="P220" s="10">
        <f t="shared" si="27"/>
        <v>0</v>
      </c>
    </row>
    <row r="221" spans="1:16" x14ac:dyDescent="0.2">
      <c r="A221">
        <v>1765338</v>
      </c>
      <c r="B221" t="s">
        <v>230</v>
      </c>
      <c r="C221">
        <v>1</v>
      </c>
      <c r="D221" s="15">
        <v>23532</v>
      </c>
      <c r="E221" s="16">
        <v>68445</v>
      </c>
      <c r="F221" s="16">
        <v>350881036</v>
      </c>
      <c r="G221" s="16">
        <v>789997489</v>
      </c>
      <c r="H221" s="14">
        <v>6.7799999999999999E-2</v>
      </c>
      <c r="I221">
        <v>12</v>
      </c>
      <c r="J221" s="5">
        <f t="shared" si="21"/>
        <v>1140878525</v>
      </c>
      <c r="K221" s="4">
        <f t="shared" si="22"/>
        <v>48482.004292027879</v>
      </c>
      <c r="L221" s="10">
        <f t="shared" si="23"/>
        <v>10.788947962545953</v>
      </c>
      <c r="M221" s="10">
        <f t="shared" si="24"/>
        <v>10.066116475984346</v>
      </c>
      <c r="N221" s="10">
        <f t="shared" si="25"/>
        <v>11.133785782029612</v>
      </c>
      <c r="O221" s="10">
        <f t="shared" si="26"/>
        <v>50.994390617032131</v>
      </c>
      <c r="P221" s="10">
        <f t="shared" si="27"/>
        <v>3.9511358400133618</v>
      </c>
    </row>
    <row r="222" spans="1:16" x14ac:dyDescent="0.2">
      <c r="A222">
        <v>1765442</v>
      </c>
      <c r="B222" t="s">
        <v>231</v>
      </c>
      <c r="C222">
        <v>0</v>
      </c>
      <c r="D222" s="15">
        <v>39746</v>
      </c>
      <c r="E222" s="16">
        <v>77053</v>
      </c>
      <c r="F222" s="16">
        <v>718186889</v>
      </c>
      <c r="G222" s="16">
        <v>1273754659</v>
      </c>
      <c r="H222" s="14">
        <v>0.35680000000000001</v>
      </c>
      <c r="I222">
        <v>1</v>
      </c>
      <c r="J222" s="5">
        <f t="shared" si="21"/>
        <v>1991941548</v>
      </c>
      <c r="K222" s="4">
        <f t="shared" si="22"/>
        <v>50116.780254616817</v>
      </c>
      <c r="L222" s="10">
        <f t="shared" si="23"/>
        <v>10.822111166216569</v>
      </c>
      <c r="M222" s="10">
        <f t="shared" si="24"/>
        <v>10.59026448608823</v>
      </c>
      <c r="N222" s="10">
        <f t="shared" si="25"/>
        <v>11.252248775746288</v>
      </c>
      <c r="O222" s="10">
        <f t="shared" si="26"/>
        <v>2.5159764504604234</v>
      </c>
      <c r="P222" s="10">
        <f t="shared" si="27"/>
        <v>1.2573172819792326</v>
      </c>
    </row>
    <row r="223" spans="1:16" x14ac:dyDescent="0.2">
      <c r="A223">
        <v>1765806</v>
      </c>
      <c r="B223" t="s">
        <v>232</v>
      </c>
      <c r="C223">
        <v>1</v>
      </c>
      <c r="D223" s="15">
        <v>22463</v>
      </c>
      <c r="E223" s="16">
        <v>85070</v>
      </c>
      <c r="F223" s="16">
        <v>331205826</v>
      </c>
      <c r="G223" s="16">
        <v>771060564</v>
      </c>
      <c r="H223" s="14">
        <v>0</v>
      </c>
      <c r="I223">
        <v>3</v>
      </c>
      <c r="J223" s="5">
        <f t="shared" si="21"/>
        <v>1102266390</v>
      </c>
      <c r="K223" s="4">
        <f t="shared" si="22"/>
        <v>49070.310733205719</v>
      </c>
      <c r="L223" s="10">
        <f t="shared" si="23"/>
        <v>10.801009461511539</v>
      </c>
      <c r="M223" s="10">
        <f t="shared" si="24"/>
        <v>10.019624790165171</v>
      </c>
      <c r="N223" s="10">
        <f t="shared" si="25"/>
        <v>11.35122972596993</v>
      </c>
      <c r="O223" s="10">
        <f t="shared" si="26"/>
        <v>13.355295374616036</v>
      </c>
      <c r="P223" s="10">
        <f t="shared" si="27"/>
        <v>2.6641188897887851</v>
      </c>
    </row>
    <row r="224" spans="1:16" x14ac:dyDescent="0.2">
      <c r="A224">
        <v>1765819</v>
      </c>
      <c r="B224" t="s">
        <v>233</v>
      </c>
      <c r="C224">
        <v>1</v>
      </c>
      <c r="D224" s="15">
        <v>4066</v>
      </c>
      <c r="E224" s="16">
        <v>54196</v>
      </c>
      <c r="F224" s="16">
        <v>762983268</v>
      </c>
      <c r="G224" s="16">
        <v>461756041</v>
      </c>
      <c r="H224" s="14">
        <v>0.38469999999999999</v>
      </c>
      <c r="I224">
        <v>1</v>
      </c>
      <c r="J224" s="5">
        <f t="shared" si="21"/>
        <v>1224739309</v>
      </c>
      <c r="K224" s="4">
        <f t="shared" si="22"/>
        <v>301214.78332513524</v>
      </c>
      <c r="L224" s="10">
        <f t="shared" si="23"/>
        <v>12.615578855128174</v>
      </c>
      <c r="M224" s="10">
        <f t="shared" si="24"/>
        <v>8.3104149941882923</v>
      </c>
      <c r="N224" s="10">
        <f t="shared" si="25"/>
        <v>10.900362383966321</v>
      </c>
      <c r="O224" s="10">
        <f t="shared" si="26"/>
        <v>24.594195769798326</v>
      </c>
      <c r="P224" s="10">
        <f t="shared" si="27"/>
        <v>3.2423655980366437</v>
      </c>
    </row>
    <row r="225" spans="1:16" x14ac:dyDescent="0.2">
      <c r="A225">
        <v>1766027</v>
      </c>
      <c r="B225" t="s">
        <v>234</v>
      </c>
      <c r="C225">
        <v>0</v>
      </c>
      <c r="D225" s="15">
        <v>18100</v>
      </c>
      <c r="E225" s="16">
        <v>79543</v>
      </c>
      <c r="F225" s="16">
        <v>52659266</v>
      </c>
      <c r="G225" s="16">
        <v>315711212</v>
      </c>
      <c r="H225" s="14">
        <v>0.55389999999999995</v>
      </c>
      <c r="I225">
        <v>1</v>
      </c>
      <c r="J225" s="5">
        <f t="shared" si="21"/>
        <v>368370478</v>
      </c>
      <c r="K225" s="4">
        <f t="shared" si="22"/>
        <v>20351.960110497239</v>
      </c>
      <c r="L225" s="10">
        <f t="shared" si="23"/>
        <v>9.9209325061584295</v>
      </c>
      <c r="M225" s="10">
        <f t="shared" si="24"/>
        <v>9.803667217253917</v>
      </c>
      <c r="N225" s="10">
        <f t="shared" si="25"/>
        <v>11.284053034922433</v>
      </c>
      <c r="O225" s="10">
        <f t="shared" si="26"/>
        <v>5.5248618784530388</v>
      </c>
      <c r="P225" s="10">
        <f t="shared" si="27"/>
        <v>1.8756197849315366</v>
      </c>
    </row>
    <row r="226" spans="1:16" x14ac:dyDescent="0.2">
      <c r="A226">
        <v>1766040</v>
      </c>
      <c r="B226" t="s">
        <v>235</v>
      </c>
      <c r="C226">
        <v>0</v>
      </c>
      <c r="D226" s="15">
        <v>27100</v>
      </c>
      <c r="E226" s="16">
        <v>68577</v>
      </c>
      <c r="F226" s="16">
        <v>409105113</v>
      </c>
      <c r="G226" s="16">
        <v>351537207</v>
      </c>
      <c r="H226" s="14">
        <v>0.6391</v>
      </c>
      <c r="I226">
        <v>0</v>
      </c>
      <c r="J226" s="5">
        <f t="shared" si="21"/>
        <v>760642320</v>
      </c>
      <c r="K226" s="4">
        <f t="shared" si="22"/>
        <v>28067.982287822877</v>
      </c>
      <c r="L226" s="10">
        <f t="shared" si="23"/>
        <v>10.242384785326765</v>
      </c>
      <c r="M226" s="10">
        <f t="shared" si="24"/>
        <v>10.207289006867793</v>
      </c>
      <c r="N226" s="10">
        <f t="shared" si="25"/>
        <v>11.135712480528158</v>
      </c>
      <c r="O226" s="10">
        <f t="shared" si="26"/>
        <v>0</v>
      </c>
      <c r="P226" s="10">
        <f t="shared" si="27"/>
        <v>0</v>
      </c>
    </row>
    <row r="227" spans="1:16" x14ac:dyDescent="0.2">
      <c r="A227">
        <v>1766053</v>
      </c>
      <c r="B227" t="s">
        <v>236</v>
      </c>
      <c r="C227">
        <v>0</v>
      </c>
      <c r="D227" s="15">
        <v>2645</v>
      </c>
      <c r="E227" s="16">
        <v>75238</v>
      </c>
      <c r="F227" s="16">
        <v>8028634</v>
      </c>
      <c r="G227" s="16">
        <v>34656133</v>
      </c>
      <c r="H227" s="14">
        <v>0.41589999999999999</v>
      </c>
      <c r="I227">
        <v>0</v>
      </c>
      <c r="J227" s="5">
        <f t="shared" si="21"/>
        <v>42684767</v>
      </c>
      <c r="K227" s="4">
        <f t="shared" si="22"/>
        <v>16137.908128544423</v>
      </c>
      <c r="L227" s="10">
        <f t="shared" si="23"/>
        <v>9.688926325527234</v>
      </c>
      <c r="M227" s="10">
        <f t="shared" si="24"/>
        <v>7.8804263442923999</v>
      </c>
      <c r="N227" s="10">
        <f t="shared" si="25"/>
        <v>11.228411701456141</v>
      </c>
      <c r="O227" s="10">
        <f t="shared" si="26"/>
        <v>0</v>
      </c>
      <c r="P227" s="10">
        <f t="shared" si="27"/>
        <v>0</v>
      </c>
    </row>
    <row r="228" spans="1:16" x14ac:dyDescent="0.2">
      <c r="A228">
        <v>1766066</v>
      </c>
      <c r="B228" t="s">
        <v>237</v>
      </c>
      <c r="C228">
        <v>0</v>
      </c>
      <c r="D228" s="15">
        <v>7747</v>
      </c>
      <c r="E228" s="16">
        <v>47256</v>
      </c>
      <c r="F228" s="16">
        <v>32485674</v>
      </c>
      <c r="G228" s="16">
        <v>69544453</v>
      </c>
      <c r="H228" s="14">
        <v>0.73340000000000005</v>
      </c>
      <c r="I228">
        <v>0</v>
      </c>
      <c r="J228" s="5">
        <f t="shared" si="21"/>
        <v>102030127</v>
      </c>
      <c r="K228" s="4">
        <f t="shared" si="22"/>
        <v>13170.275848715632</v>
      </c>
      <c r="L228" s="10">
        <f t="shared" si="23"/>
        <v>9.4857177397507524</v>
      </c>
      <c r="M228" s="10">
        <f t="shared" si="24"/>
        <v>8.9550609506319017</v>
      </c>
      <c r="N228" s="10">
        <f t="shared" si="25"/>
        <v>10.763334908987071</v>
      </c>
      <c r="O228" s="10">
        <f t="shared" si="26"/>
        <v>0</v>
      </c>
      <c r="P228" s="10">
        <f t="shared" si="27"/>
        <v>0</v>
      </c>
    </row>
    <row r="229" spans="1:16" x14ac:dyDescent="0.2">
      <c r="A229">
        <v>1767548</v>
      </c>
      <c r="B229" t="s">
        <v>238</v>
      </c>
      <c r="C229">
        <v>0</v>
      </c>
      <c r="D229" s="15">
        <v>7418</v>
      </c>
      <c r="E229" s="16">
        <v>66707</v>
      </c>
      <c r="F229" s="16">
        <v>122100677</v>
      </c>
      <c r="G229" s="16">
        <v>154809301</v>
      </c>
      <c r="H229" s="14">
        <v>0</v>
      </c>
      <c r="I229">
        <v>0</v>
      </c>
      <c r="J229" s="5">
        <f t="shared" si="21"/>
        <v>276909978</v>
      </c>
      <c r="K229" s="4">
        <f t="shared" si="22"/>
        <v>37329.465893771907</v>
      </c>
      <c r="L229" s="10">
        <f t="shared" si="23"/>
        <v>10.527538264111977</v>
      </c>
      <c r="M229" s="10">
        <f t="shared" si="24"/>
        <v>8.9116647580495361</v>
      </c>
      <c r="N229" s="10">
        <f t="shared" si="25"/>
        <v>11.108065173923345</v>
      </c>
      <c r="O229" s="10">
        <f t="shared" si="26"/>
        <v>0</v>
      </c>
      <c r="P229" s="10">
        <f t="shared" si="27"/>
        <v>0</v>
      </c>
    </row>
    <row r="230" spans="1:16" x14ac:dyDescent="0.2">
      <c r="A230">
        <v>1767769</v>
      </c>
      <c r="B230" t="s">
        <v>239</v>
      </c>
      <c r="C230">
        <v>1</v>
      </c>
      <c r="D230" s="15">
        <v>10246</v>
      </c>
      <c r="E230" s="16">
        <v>42105</v>
      </c>
      <c r="F230" s="16">
        <v>31386797</v>
      </c>
      <c r="G230" s="16">
        <v>78515048</v>
      </c>
      <c r="H230" s="14">
        <v>1</v>
      </c>
      <c r="I230">
        <v>2</v>
      </c>
      <c r="J230" s="5">
        <f t="shared" si="21"/>
        <v>109901845</v>
      </c>
      <c r="K230" s="4">
        <f t="shared" si="22"/>
        <v>10726.317099355847</v>
      </c>
      <c r="L230" s="10">
        <f t="shared" si="23"/>
        <v>9.2804555427228657</v>
      </c>
      <c r="M230" s="10">
        <f t="shared" si="24"/>
        <v>9.2346426644991482</v>
      </c>
      <c r="N230" s="10">
        <f t="shared" si="25"/>
        <v>10.647921777464093</v>
      </c>
      <c r="O230" s="10">
        <f t="shared" si="26"/>
        <v>19.519812609798947</v>
      </c>
      <c r="P230" s="10">
        <f t="shared" si="27"/>
        <v>3.0213908881847966</v>
      </c>
    </row>
    <row r="231" spans="1:16" x14ac:dyDescent="0.2">
      <c r="A231">
        <v>1768003</v>
      </c>
      <c r="B231" t="s">
        <v>240</v>
      </c>
      <c r="C231">
        <v>1</v>
      </c>
      <c r="D231" s="15">
        <v>72887</v>
      </c>
      <c r="E231" s="16">
        <v>79740</v>
      </c>
      <c r="F231" s="16">
        <v>3309957656</v>
      </c>
      <c r="G231" s="16">
        <v>3329252762</v>
      </c>
      <c r="H231" s="14">
        <v>0.18859999999999999</v>
      </c>
      <c r="I231">
        <v>16</v>
      </c>
      <c r="J231" s="5">
        <f t="shared" si="21"/>
        <v>6639210418</v>
      </c>
      <c r="K231" s="4">
        <f t="shared" si="22"/>
        <v>91089.088836143623</v>
      </c>
      <c r="L231" s="10">
        <f t="shared" si="23"/>
        <v>11.419593304792171</v>
      </c>
      <c r="M231" s="10">
        <f t="shared" si="24"/>
        <v>11.19666557562007</v>
      </c>
      <c r="N231" s="10">
        <f t="shared" si="25"/>
        <v>11.286526620935346</v>
      </c>
      <c r="O231" s="10">
        <f t="shared" si="26"/>
        <v>21.951788384759968</v>
      </c>
      <c r="P231" s="10">
        <f t="shared" si="27"/>
        <v>3.1333958587324111</v>
      </c>
    </row>
    <row r="232" spans="1:16" x14ac:dyDescent="0.2">
      <c r="A232">
        <v>1768081</v>
      </c>
      <c r="B232" t="s">
        <v>241</v>
      </c>
      <c r="C232">
        <v>1</v>
      </c>
      <c r="D232" s="15">
        <v>11403</v>
      </c>
      <c r="E232" s="16">
        <v>54617</v>
      </c>
      <c r="F232" s="16">
        <v>256744184</v>
      </c>
      <c r="G232" s="16">
        <v>320068660</v>
      </c>
      <c r="H232" s="14">
        <v>0</v>
      </c>
      <c r="I232">
        <v>4</v>
      </c>
      <c r="J232" s="5">
        <f t="shared" si="21"/>
        <v>576812844</v>
      </c>
      <c r="K232" s="4">
        <f t="shared" si="22"/>
        <v>50584.306235201264</v>
      </c>
      <c r="L232" s="10">
        <f t="shared" si="23"/>
        <v>10.831396653713506</v>
      </c>
      <c r="M232" s="10">
        <f t="shared" si="24"/>
        <v>9.3416317576573586</v>
      </c>
      <c r="N232" s="10">
        <f t="shared" si="25"/>
        <v>10.908100468583346</v>
      </c>
      <c r="O232" s="10">
        <f t="shared" si="26"/>
        <v>35.078488117162152</v>
      </c>
      <c r="P232" s="10">
        <f t="shared" si="27"/>
        <v>3.5856967906901152</v>
      </c>
    </row>
    <row r="233" spans="1:16" x14ac:dyDescent="0.2">
      <c r="A233">
        <v>1769758</v>
      </c>
      <c r="B233" t="s">
        <v>242</v>
      </c>
      <c r="C233">
        <v>0</v>
      </c>
      <c r="D233" s="15">
        <v>17509</v>
      </c>
      <c r="E233" s="16">
        <v>102730</v>
      </c>
      <c r="F233" s="16">
        <v>447999144</v>
      </c>
      <c r="G233" s="16">
        <v>582720224</v>
      </c>
      <c r="H233" s="14">
        <v>0</v>
      </c>
      <c r="I233">
        <v>0</v>
      </c>
      <c r="J233" s="5">
        <f t="shared" si="21"/>
        <v>1030719368</v>
      </c>
      <c r="K233" s="4">
        <f t="shared" si="22"/>
        <v>58867.974641612884</v>
      </c>
      <c r="L233" s="10">
        <f t="shared" si="23"/>
        <v>10.98305249751699</v>
      </c>
      <c r="M233" s="10">
        <f t="shared" si="24"/>
        <v>9.7704703134263173</v>
      </c>
      <c r="N233" s="10">
        <f t="shared" si="25"/>
        <v>11.539859466210309</v>
      </c>
      <c r="O233" s="10">
        <f t="shared" si="26"/>
        <v>0</v>
      </c>
      <c r="P233" s="10">
        <f t="shared" si="27"/>
        <v>0</v>
      </c>
    </row>
    <row r="234" spans="1:16" x14ac:dyDescent="0.2">
      <c r="A234">
        <v>1770122</v>
      </c>
      <c r="B234" t="s">
        <v>243</v>
      </c>
      <c r="C234">
        <v>1</v>
      </c>
      <c r="D234" s="15">
        <v>62700</v>
      </c>
      <c r="E234" s="16">
        <v>74272</v>
      </c>
      <c r="F234" s="16">
        <v>1505097774</v>
      </c>
      <c r="G234" s="16">
        <v>2434645731</v>
      </c>
      <c r="H234" s="14">
        <v>9.8199999999999996E-2</v>
      </c>
      <c r="I234">
        <v>37</v>
      </c>
      <c r="J234" s="5">
        <f t="shared" si="21"/>
        <v>3939743505</v>
      </c>
      <c r="K234" s="4">
        <f t="shared" si="22"/>
        <v>62834.824641148327</v>
      </c>
      <c r="L234" s="10">
        <f t="shared" si="23"/>
        <v>11.048264731262321</v>
      </c>
      <c r="M234" s="10">
        <f t="shared" si="24"/>
        <v>11.046116726621012</v>
      </c>
      <c r="N234" s="10">
        <f t="shared" si="25"/>
        <v>11.215489309074163</v>
      </c>
      <c r="O234" s="10">
        <f t="shared" si="26"/>
        <v>59.011164274322162</v>
      </c>
      <c r="P234" s="10">
        <f t="shared" si="27"/>
        <v>4.0945306161516974</v>
      </c>
    </row>
    <row r="235" spans="1:16" x14ac:dyDescent="0.2">
      <c r="A235">
        <v>1770161</v>
      </c>
      <c r="B235" t="s">
        <v>244</v>
      </c>
      <c r="C235">
        <v>0</v>
      </c>
      <c r="D235" s="15">
        <v>3244</v>
      </c>
      <c r="E235" s="16">
        <v>108906</v>
      </c>
      <c r="F235" s="16">
        <v>6087864</v>
      </c>
      <c r="G235" s="16">
        <v>109261246</v>
      </c>
      <c r="H235" s="14">
        <v>0</v>
      </c>
      <c r="I235">
        <v>0</v>
      </c>
      <c r="J235" s="5">
        <f t="shared" si="21"/>
        <v>115349110</v>
      </c>
      <c r="K235" s="4">
        <f t="shared" si="22"/>
        <v>35557.67879161529</v>
      </c>
      <c r="L235" s="10">
        <f t="shared" si="23"/>
        <v>10.478911411670939</v>
      </c>
      <c r="M235" s="10">
        <f t="shared" si="24"/>
        <v>8.0845624152353039</v>
      </c>
      <c r="N235" s="10">
        <f t="shared" si="25"/>
        <v>11.598240403822032</v>
      </c>
      <c r="O235" s="10">
        <f t="shared" si="26"/>
        <v>0</v>
      </c>
      <c r="P235" s="10">
        <f t="shared" si="27"/>
        <v>0</v>
      </c>
    </row>
    <row r="236" spans="1:16" x14ac:dyDescent="0.2">
      <c r="A236">
        <v>1770564</v>
      </c>
      <c r="B236" t="s">
        <v>245</v>
      </c>
      <c r="C236">
        <v>1</v>
      </c>
      <c r="D236" s="15">
        <v>4996</v>
      </c>
      <c r="E236" s="16">
        <v>158393</v>
      </c>
      <c r="F236" s="16">
        <v>94859748</v>
      </c>
      <c r="G236" s="16">
        <v>487745069</v>
      </c>
      <c r="H236" s="14">
        <v>0</v>
      </c>
      <c r="I236">
        <v>0</v>
      </c>
      <c r="J236" s="5">
        <f t="shared" si="21"/>
        <v>582604817</v>
      </c>
      <c r="K236" s="4">
        <f t="shared" si="22"/>
        <v>116614.25480384307</v>
      </c>
      <c r="L236" s="10">
        <f t="shared" si="23"/>
        <v>11.666626799318438</v>
      </c>
      <c r="M236" s="10">
        <f t="shared" si="24"/>
        <v>8.5163928712454684</v>
      </c>
      <c r="N236" s="10">
        <f t="shared" si="25"/>
        <v>11.97283456546678</v>
      </c>
      <c r="O236" s="10">
        <f t="shared" si="26"/>
        <v>0</v>
      </c>
      <c r="P236" s="10">
        <f t="shared" si="27"/>
        <v>0</v>
      </c>
    </row>
    <row r="237" spans="1:16" x14ac:dyDescent="0.2">
      <c r="A237">
        <v>1770629</v>
      </c>
      <c r="B237" t="s">
        <v>246</v>
      </c>
      <c r="C237">
        <v>1</v>
      </c>
      <c r="D237" s="15">
        <v>4003</v>
      </c>
      <c r="E237" s="16">
        <v>38082</v>
      </c>
      <c r="F237" s="16">
        <v>88658155</v>
      </c>
      <c r="G237" s="16">
        <v>66218085</v>
      </c>
      <c r="H237" s="14">
        <v>1</v>
      </c>
      <c r="I237">
        <v>0</v>
      </c>
      <c r="J237" s="5">
        <f t="shared" si="21"/>
        <v>154876240</v>
      </c>
      <c r="K237" s="4">
        <f t="shared" si="22"/>
        <v>38690.042468148888</v>
      </c>
      <c r="L237" s="10">
        <f t="shared" si="23"/>
        <v>10.563337545345776</v>
      </c>
      <c r="M237" s="10">
        <f t="shared" si="24"/>
        <v>8.2947993589925737</v>
      </c>
      <c r="N237" s="10">
        <f t="shared" si="25"/>
        <v>10.547497008534526</v>
      </c>
      <c r="O237" s="10">
        <f t="shared" si="26"/>
        <v>0</v>
      </c>
      <c r="P237" s="10">
        <f t="shared" si="27"/>
        <v>0</v>
      </c>
    </row>
    <row r="238" spans="1:16" x14ac:dyDescent="0.2">
      <c r="A238">
        <v>1770720</v>
      </c>
      <c r="B238" t="s">
        <v>247</v>
      </c>
      <c r="C238">
        <v>0</v>
      </c>
      <c r="D238" s="15">
        <v>24755</v>
      </c>
      <c r="E238" s="16">
        <v>93617</v>
      </c>
      <c r="F238" s="16">
        <v>423689407</v>
      </c>
      <c r="G238" s="16">
        <v>661940537</v>
      </c>
      <c r="H238" s="14">
        <v>0</v>
      </c>
      <c r="I238">
        <v>2</v>
      </c>
      <c r="J238" s="5">
        <f t="shared" si="21"/>
        <v>1085629944</v>
      </c>
      <c r="K238" s="4">
        <f t="shared" si="22"/>
        <v>43854.976529993939</v>
      </c>
      <c r="L238" s="10">
        <f t="shared" si="23"/>
        <v>10.688643481212472</v>
      </c>
      <c r="M238" s="10">
        <f t="shared" si="24"/>
        <v>10.116782767795524</v>
      </c>
      <c r="N238" s="10">
        <f t="shared" si="25"/>
        <v>11.446967269905677</v>
      </c>
      <c r="O238" s="10">
        <f t="shared" si="26"/>
        <v>8.0791759240557468</v>
      </c>
      <c r="P238" s="10">
        <f t="shared" si="27"/>
        <v>2.2059834312319295</v>
      </c>
    </row>
    <row r="239" spans="1:16" x14ac:dyDescent="0.2">
      <c r="A239">
        <v>1770850</v>
      </c>
      <c r="B239" t="s">
        <v>248</v>
      </c>
      <c r="C239">
        <v>1</v>
      </c>
      <c r="D239" s="15">
        <v>21296</v>
      </c>
      <c r="E239" s="16">
        <v>62951</v>
      </c>
      <c r="F239" s="16">
        <v>253671051</v>
      </c>
      <c r="G239" s="16">
        <v>366580573</v>
      </c>
      <c r="H239" s="14">
        <v>0.54620000000000002</v>
      </c>
      <c r="I239">
        <v>30</v>
      </c>
      <c r="J239" s="5">
        <f t="shared" si="21"/>
        <v>620251624</v>
      </c>
      <c r="K239" s="4">
        <f t="shared" si="22"/>
        <v>29125.264087152518</v>
      </c>
      <c r="L239" s="10">
        <f t="shared" si="23"/>
        <v>10.279361258196937</v>
      </c>
      <c r="M239" s="10">
        <f t="shared" si="24"/>
        <v>9.9662745406348936</v>
      </c>
      <c r="N239" s="10">
        <f t="shared" si="25"/>
        <v>11.050111924969828</v>
      </c>
      <c r="O239" s="10">
        <f t="shared" si="26"/>
        <v>140.87152516904581</v>
      </c>
      <c r="P239" s="10">
        <f t="shared" si="27"/>
        <v>4.9549218957351702</v>
      </c>
    </row>
    <row r="240" spans="1:16" x14ac:dyDescent="0.2">
      <c r="A240">
        <v>1772052</v>
      </c>
      <c r="B240" t="s">
        <v>249</v>
      </c>
      <c r="C240">
        <v>0</v>
      </c>
      <c r="D240" s="15">
        <v>5706</v>
      </c>
      <c r="E240" s="16">
        <v>112143</v>
      </c>
      <c r="F240" s="16">
        <v>64869348</v>
      </c>
      <c r="G240" s="16">
        <v>190801574</v>
      </c>
      <c r="H240" s="14">
        <v>0</v>
      </c>
      <c r="I240">
        <v>0</v>
      </c>
      <c r="J240" s="5">
        <f t="shared" si="21"/>
        <v>255670922</v>
      </c>
      <c r="K240" s="4">
        <f t="shared" si="22"/>
        <v>44807.382053978268</v>
      </c>
      <c r="L240" s="10">
        <f t="shared" si="23"/>
        <v>10.710128182819261</v>
      </c>
      <c r="M240" s="10">
        <f t="shared" si="24"/>
        <v>8.6492735317734457</v>
      </c>
      <c r="N240" s="10">
        <f t="shared" si="25"/>
        <v>11.627530121593772</v>
      </c>
      <c r="O240" s="10">
        <f t="shared" si="26"/>
        <v>0</v>
      </c>
      <c r="P240" s="10">
        <f t="shared" si="27"/>
        <v>0</v>
      </c>
    </row>
    <row r="241" spans="1:16" x14ac:dyDescent="0.2">
      <c r="A241">
        <v>1766703</v>
      </c>
      <c r="B241" t="s">
        <v>250</v>
      </c>
      <c r="C241">
        <v>0</v>
      </c>
      <c r="D241" s="15">
        <v>32887</v>
      </c>
      <c r="E241" s="16">
        <v>96197</v>
      </c>
      <c r="F241" s="16">
        <v>1216622723</v>
      </c>
      <c r="G241" s="16">
        <v>1483332684</v>
      </c>
      <c r="H241" s="14">
        <v>0</v>
      </c>
      <c r="I241">
        <v>0</v>
      </c>
      <c r="J241" s="5">
        <f t="shared" si="21"/>
        <v>2699955407</v>
      </c>
      <c r="K241" s="4">
        <f t="shared" si="22"/>
        <v>82097.95381153647</v>
      </c>
      <c r="L241" s="10">
        <f t="shared" si="23"/>
        <v>11.315668372006138</v>
      </c>
      <c r="M241" s="10">
        <f t="shared" si="24"/>
        <v>10.400832721888241</v>
      </c>
      <c r="N241" s="10">
        <f t="shared" si="25"/>
        <v>11.474153451136349</v>
      </c>
      <c r="O241" s="10">
        <f t="shared" si="26"/>
        <v>0</v>
      </c>
      <c r="P241" s="10">
        <f t="shared" si="27"/>
        <v>0</v>
      </c>
    </row>
    <row r="242" spans="1:16" x14ac:dyDescent="0.2">
      <c r="A242">
        <v>1772520</v>
      </c>
      <c r="B242" t="s">
        <v>251</v>
      </c>
      <c r="C242">
        <v>1</v>
      </c>
      <c r="D242" s="15">
        <v>9221</v>
      </c>
      <c r="E242" s="16">
        <v>46645</v>
      </c>
      <c r="F242" s="16">
        <v>46524076</v>
      </c>
      <c r="G242" s="16">
        <v>109003473</v>
      </c>
      <c r="H242" s="14">
        <v>0.2349</v>
      </c>
      <c r="I242">
        <v>4</v>
      </c>
      <c r="J242" s="5">
        <f t="shared" si="21"/>
        <v>155527549</v>
      </c>
      <c r="K242" s="4">
        <f t="shared" si="22"/>
        <v>16866.668365687019</v>
      </c>
      <c r="L242" s="10">
        <f t="shared" si="23"/>
        <v>9.7330946673398735</v>
      </c>
      <c r="M242" s="10">
        <f t="shared" si="24"/>
        <v>9.1292387705391409</v>
      </c>
      <c r="N242" s="10">
        <f t="shared" si="25"/>
        <v>10.750321019395061</v>
      </c>
      <c r="O242" s="10">
        <f t="shared" si="26"/>
        <v>43.379243032209089</v>
      </c>
      <c r="P242" s="10">
        <f t="shared" si="27"/>
        <v>3.7927718608517531</v>
      </c>
    </row>
    <row r="243" spans="1:16" x14ac:dyDescent="0.2">
      <c r="A243">
        <v>1772676</v>
      </c>
      <c r="B243" t="s">
        <v>252</v>
      </c>
      <c r="C243">
        <v>1</v>
      </c>
      <c r="D243" s="15">
        <v>6566</v>
      </c>
      <c r="E243" s="16">
        <v>59467</v>
      </c>
      <c r="F243" s="16">
        <v>45487566</v>
      </c>
      <c r="G243" s="16">
        <v>109299805</v>
      </c>
      <c r="H243" s="14">
        <v>1</v>
      </c>
      <c r="I243">
        <v>4</v>
      </c>
      <c r="J243" s="5">
        <f t="shared" si="21"/>
        <v>154787371</v>
      </c>
      <c r="K243" s="4">
        <f t="shared" si="22"/>
        <v>23574.074169966494</v>
      </c>
      <c r="L243" s="10">
        <f t="shared" si="23"/>
        <v>10.067902835042975</v>
      </c>
      <c r="M243" s="10">
        <f t="shared" si="24"/>
        <v>8.7896600980615371</v>
      </c>
      <c r="N243" s="10">
        <f t="shared" si="25"/>
        <v>10.993176815825393</v>
      </c>
      <c r="O243" s="10">
        <f t="shared" si="26"/>
        <v>60.919890344197384</v>
      </c>
      <c r="P243" s="10">
        <f t="shared" si="27"/>
        <v>4.1258414583528591</v>
      </c>
    </row>
    <row r="244" spans="1:16" x14ac:dyDescent="0.2">
      <c r="A244">
        <v>1772923</v>
      </c>
      <c r="B244" t="s">
        <v>253</v>
      </c>
      <c r="C244">
        <v>1</v>
      </c>
      <c r="D244" s="15">
        <v>4826</v>
      </c>
      <c r="E244" s="16">
        <v>59022</v>
      </c>
      <c r="F244" s="16">
        <v>38299120</v>
      </c>
      <c r="G244" s="16">
        <v>46671635</v>
      </c>
      <c r="H244" s="14">
        <v>1</v>
      </c>
      <c r="I244">
        <v>7</v>
      </c>
      <c r="J244" s="5">
        <f t="shared" si="21"/>
        <v>84970755</v>
      </c>
      <c r="K244" s="4">
        <f t="shared" si="22"/>
        <v>17606.870078740158</v>
      </c>
      <c r="L244" s="10">
        <f t="shared" si="23"/>
        <v>9.7760444502442674</v>
      </c>
      <c r="M244" s="10">
        <f t="shared" si="24"/>
        <v>8.4817732461849769</v>
      </c>
      <c r="N244" s="10">
        <f t="shared" si="25"/>
        <v>10.985665534740813</v>
      </c>
      <c r="O244" s="10">
        <f t="shared" si="26"/>
        <v>145.04765851636967</v>
      </c>
      <c r="P244" s="10">
        <f t="shared" si="27"/>
        <v>4.9839329966365575</v>
      </c>
    </row>
    <row r="245" spans="1:16" x14ac:dyDescent="0.2">
      <c r="A245">
        <v>1773157</v>
      </c>
      <c r="B245" t="s">
        <v>254</v>
      </c>
      <c r="C245">
        <v>1</v>
      </c>
      <c r="D245" s="15">
        <v>39228</v>
      </c>
      <c r="E245" s="16">
        <v>80072</v>
      </c>
      <c r="F245" s="16">
        <v>448010050</v>
      </c>
      <c r="G245" s="16">
        <v>753810166</v>
      </c>
      <c r="H245" s="14">
        <v>0.26319999999999999</v>
      </c>
      <c r="I245">
        <v>19</v>
      </c>
      <c r="J245" s="5">
        <f t="shared" si="21"/>
        <v>1201820216</v>
      </c>
      <c r="K245" s="4">
        <f t="shared" si="22"/>
        <v>30636.795554195982</v>
      </c>
      <c r="L245" s="10">
        <f t="shared" si="23"/>
        <v>10.329957034644927</v>
      </c>
      <c r="M245" s="10">
        <f t="shared" si="24"/>
        <v>10.577146056512211</v>
      </c>
      <c r="N245" s="10">
        <f t="shared" si="25"/>
        <v>11.290681508898855</v>
      </c>
      <c r="O245" s="10">
        <f t="shared" si="26"/>
        <v>48.4347914754767</v>
      </c>
      <c r="P245" s="10">
        <f t="shared" si="27"/>
        <v>3.9006544571845754</v>
      </c>
    </row>
    <row r="246" spans="1:16" x14ac:dyDescent="0.2">
      <c r="A246">
        <v>1773391</v>
      </c>
      <c r="B246" t="s">
        <v>255</v>
      </c>
      <c r="C246">
        <v>0</v>
      </c>
      <c r="D246" s="15">
        <v>9888</v>
      </c>
      <c r="E246" s="16">
        <v>115063</v>
      </c>
      <c r="F246" s="16">
        <v>104523528</v>
      </c>
      <c r="G246" s="16">
        <v>310521977</v>
      </c>
      <c r="H246" s="14">
        <v>0</v>
      </c>
      <c r="I246">
        <v>0</v>
      </c>
      <c r="J246" s="5">
        <f t="shared" si="21"/>
        <v>415045505</v>
      </c>
      <c r="K246" s="4">
        <f t="shared" si="22"/>
        <v>41974.666767799354</v>
      </c>
      <c r="L246" s="10">
        <f t="shared" si="23"/>
        <v>10.644821543088723</v>
      </c>
      <c r="M246" s="10">
        <f t="shared" si="24"/>
        <v>9.199077179697472</v>
      </c>
      <c r="N246" s="10">
        <f t="shared" si="25"/>
        <v>11.653235083430413</v>
      </c>
      <c r="O246" s="10">
        <f t="shared" si="26"/>
        <v>0</v>
      </c>
      <c r="P246" s="10">
        <f t="shared" si="27"/>
        <v>0</v>
      </c>
    </row>
    <row r="247" spans="1:16" x14ac:dyDescent="0.2">
      <c r="A247">
        <v>1773638</v>
      </c>
      <c r="B247" t="s">
        <v>256</v>
      </c>
      <c r="C247">
        <v>1</v>
      </c>
      <c r="D247" s="15">
        <v>11116</v>
      </c>
      <c r="E247" s="16">
        <v>46417</v>
      </c>
      <c r="F247" s="16">
        <v>122130765</v>
      </c>
      <c r="G247" s="16">
        <v>151432509</v>
      </c>
      <c r="H247" s="14">
        <v>1</v>
      </c>
      <c r="I247">
        <v>9</v>
      </c>
      <c r="J247" s="5">
        <f t="shared" si="21"/>
        <v>273563274</v>
      </c>
      <c r="K247" s="4">
        <f t="shared" si="22"/>
        <v>24609.866318819721</v>
      </c>
      <c r="L247" s="10">
        <f t="shared" si="23"/>
        <v>10.110902711384153</v>
      </c>
      <c r="M247" s="10">
        <f t="shared" si="24"/>
        <v>9.316140790862395</v>
      </c>
      <c r="N247" s="10">
        <f t="shared" si="25"/>
        <v>10.745421050424181</v>
      </c>
      <c r="O247" s="10">
        <f t="shared" si="26"/>
        <v>80.964375674703135</v>
      </c>
      <c r="P247" s="10">
        <f t="shared" si="27"/>
        <v>4.4062847098751305</v>
      </c>
    </row>
    <row r="248" spans="1:16" x14ac:dyDescent="0.2">
      <c r="A248">
        <v>1774275</v>
      </c>
      <c r="B248" t="s">
        <v>257</v>
      </c>
      <c r="C248">
        <v>0</v>
      </c>
      <c r="D248" s="15">
        <v>91</v>
      </c>
      <c r="E248" s="16">
        <v>67500</v>
      </c>
      <c r="F248" s="16">
        <v>10726519</v>
      </c>
      <c r="G248" s="16">
        <v>1638216</v>
      </c>
      <c r="H248" s="14">
        <v>0</v>
      </c>
      <c r="I248">
        <v>0</v>
      </c>
      <c r="J248" s="5">
        <f t="shared" si="21"/>
        <v>12364735</v>
      </c>
      <c r="K248" s="4">
        <f t="shared" si="22"/>
        <v>135876.2087912088</v>
      </c>
      <c r="L248" s="10">
        <f t="shared" si="23"/>
        <v>11.819499520731382</v>
      </c>
      <c r="M248" s="10">
        <f t="shared" si="24"/>
        <v>4.5108595065168497</v>
      </c>
      <c r="N248" s="10">
        <f t="shared" si="25"/>
        <v>11.119882876860622</v>
      </c>
      <c r="O248" s="10">
        <f t="shared" si="26"/>
        <v>0</v>
      </c>
      <c r="P248" s="10">
        <f t="shared" si="27"/>
        <v>0</v>
      </c>
    </row>
    <row r="249" spans="1:16" x14ac:dyDescent="0.2">
      <c r="A249">
        <v>1775081</v>
      </c>
      <c r="B249" t="s">
        <v>258</v>
      </c>
      <c r="C249">
        <v>0</v>
      </c>
      <c r="D249" s="15">
        <v>1146</v>
      </c>
      <c r="E249" s="16">
        <v>122708</v>
      </c>
      <c r="F249" s="16">
        <v>31514617</v>
      </c>
      <c r="G249" s="16">
        <v>44346483</v>
      </c>
      <c r="H249" s="14">
        <v>0</v>
      </c>
      <c r="I249">
        <v>0</v>
      </c>
      <c r="J249" s="5">
        <f t="shared" si="21"/>
        <v>75861100</v>
      </c>
      <c r="K249" s="4">
        <f t="shared" si="22"/>
        <v>66196.42233856894</v>
      </c>
      <c r="L249" s="10">
        <f t="shared" si="23"/>
        <v>11.100381697240678</v>
      </c>
      <c r="M249" s="10">
        <f t="shared" si="24"/>
        <v>7.0440328972746853</v>
      </c>
      <c r="N249" s="10">
        <f t="shared" si="25"/>
        <v>11.717562828247598</v>
      </c>
      <c r="O249" s="10">
        <f t="shared" si="26"/>
        <v>0</v>
      </c>
      <c r="P249" s="10">
        <f t="shared" si="27"/>
        <v>0</v>
      </c>
    </row>
    <row r="250" spans="1:16" x14ac:dyDescent="0.2">
      <c r="A250">
        <v>1775185</v>
      </c>
      <c r="B250" t="s">
        <v>259</v>
      </c>
      <c r="C250">
        <v>1</v>
      </c>
      <c r="D250" s="15">
        <v>2401</v>
      </c>
      <c r="E250" s="16">
        <v>57774</v>
      </c>
      <c r="F250" s="16">
        <v>24226788</v>
      </c>
      <c r="G250" s="16">
        <v>50514045</v>
      </c>
      <c r="H250" s="14">
        <v>0</v>
      </c>
      <c r="I250">
        <v>2</v>
      </c>
      <c r="J250" s="5">
        <f t="shared" si="21"/>
        <v>74740833</v>
      </c>
      <c r="K250" s="4">
        <f t="shared" si="22"/>
        <v>31129.043315285297</v>
      </c>
      <c r="L250" s="10">
        <f t="shared" si="23"/>
        <v>10.345896531041969</v>
      </c>
      <c r="M250" s="10">
        <f t="shared" si="24"/>
        <v>7.7836405962212529</v>
      </c>
      <c r="N250" s="10">
        <f t="shared" si="25"/>
        <v>10.964294126468339</v>
      </c>
      <c r="O250" s="10">
        <f t="shared" si="26"/>
        <v>83.298625572678048</v>
      </c>
      <c r="P250" s="10">
        <f t="shared" si="27"/>
        <v>4.4343655608734514</v>
      </c>
    </row>
    <row r="251" spans="1:16" x14ac:dyDescent="0.2">
      <c r="A251">
        <v>1775484</v>
      </c>
      <c r="B251" t="s">
        <v>260</v>
      </c>
      <c r="C251">
        <v>1</v>
      </c>
      <c r="D251" s="15">
        <v>55773</v>
      </c>
      <c r="E251" s="16">
        <v>76183</v>
      </c>
      <c r="F251" s="16">
        <v>1442863334</v>
      </c>
      <c r="G251" s="16">
        <v>1518072612</v>
      </c>
      <c r="H251" s="14">
        <v>9.0800000000000006E-2</v>
      </c>
      <c r="I251">
        <v>9</v>
      </c>
      <c r="J251" s="5">
        <f t="shared" si="21"/>
        <v>2960935946</v>
      </c>
      <c r="K251" s="4">
        <f t="shared" si="22"/>
        <v>53089.056461011598</v>
      </c>
      <c r="L251" s="10">
        <f t="shared" si="23"/>
        <v>10.879726092976982</v>
      </c>
      <c r="M251" s="10">
        <f t="shared" si="24"/>
        <v>10.929045160298326</v>
      </c>
      <c r="N251" s="10">
        <f t="shared" si="25"/>
        <v>11.240893619672013</v>
      </c>
      <c r="O251" s="10">
        <f t="shared" si="26"/>
        <v>16.136840406648378</v>
      </c>
      <c r="P251" s="10">
        <f t="shared" si="27"/>
        <v>2.8412305558412987</v>
      </c>
    </row>
    <row r="252" spans="1:16" x14ac:dyDescent="0.2">
      <c r="A252">
        <v>1775874</v>
      </c>
      <c r="B252" t="s">
        <v>261</v>
      </c>
      <c r="C252">
        <v>0</v>
      </c>
      <c r="D252" s="15">
        <v>1226</v>
      </c>
      <c r="E252" s="16">
        <v>145156</v>
      </c>
      <c r="F252" s="16">
        <v>477191</v>
      </c>
      <c r="G252" s="16">
        <v>61965203</v>
      </c>
      <c r="H252" s="14">
        <v>0</v>
      </c>
      <c r="I252">
        <v>0</v>
      </c>
      <c r="J252" s="5">
        <f t="shared" si="21"/>
        <v>62442394</v>
      </c>
      <c r="K252" s="4">
        <f t="shared" si="22"/>
        <v>50931.80587275693</v>
      </c>
      <c r="L252" s="10">
        <f t="shared" si="23"/>
        <v>10.838242877187534</v>
      </c>
      <c r="M252" s="10">
        <f t="shared" si="24"/>
        <v>7.111512116496157</v>
      </c>
      <c r="N252" s="10">
        <f t="shared" si="25"/>
        <v>11.885564305146843</v>
      </c>
      <c r="O252" s="10">
        <f t="shared" si="26"/>
        <v>0</v>
      </c>
      <c r="P252" s="10">
        <f t="shared" si="27"/>
        <v>0</v>
      </c>
    </row>
    <row r="253" spans="1:16" x14ac:dyDescent="0.2">
      <c r="A253">
        <v>1776160</v>
      </c>
      <c r="B253" t="s">
        <v>262</v>
      </c>
      <c r="C253">
        <v>0</v>
      </c>
      <c r="D253" s="15">
        <v>513</v>
      </c>
      <c r="E253" s="16">
        <v>139375</v>
      </c>
      <c r="F253" s="16">
        <v>379576</v>
      </c>
      <c r="G253" s="16">
        <v>22353557</v>
      </c>
      <c r="H253" s="14">
        <v>0</v>
      </c>
      <c r="I253">
        <v>0</v>
      </c>
      <c r="J253" s="5">
        <f t="shared" si="21"/>
        <v>22733133</v>
      </c>
      <c r="K253" s="4">
        <f t="shared" si="22"/>
        <v>44314.099415204677</v>
      </c>
      <c r="L253" s="10">
        <f t="shared" si="23"/>
        <v>10.699058176619268</v>
      </c>
      <c r="M253" s="10">
        <f t="shared" si="24"/>
        <v>6.2402758451707694</v>
      </c>
      <c r="N253" s="10">
        <f t="shared" si="25"/>
        <v>11.844923421196521</v>
      </c>
      <c r="O253" s="10">
        <f t="shared" si="26"/>
        <v>0</v>
      </c>
      <c r="P253" s="10">
        <f t="shared" si="27"/>
        <v>0</v>
      </c>
    </row>
    <row r="254" spans="1:16" x14ac:dyDescent="0.2">
      <c r="A254">
        <v>1776706</v>
      </c>
      <c r="B254" t="s">
        <v>263</v>
      </c>
      <c r="C254">
        <v>0</v>
      </c>
      <c r="D254" s="15">
        <v>553</v>
      </c>
      <c r="E254" s="16">
        <v>64063</v>
      </c>
      <c r="F254" s="16">
        <v>16668450</v>
      </c>
      <c r="G254" s="16">
        <v>17712571</v>
      </c>
      <c r="H254" s="14">
        <v>0</v>
      </c>
      <c r="I254">
        <v>0</v>
      </c>
      <c r="J254" s="5">
        <f t="shared" si="21"/>
        <v>34381021</v>
      </c>
      <c r="K254" s="4">
        <f t="shared" si="22"/>
        <v>62171.828209764921</v>
      </c>
      <c r="L254" s="10">
        <f t="shared" si="23"/>
        <v>11.037657253454226</v>
      </c>
      <c r="M254" s="10">
        <f t="shared" si="24"/>
        <v>6.315358001522335</v>
      </c>
      <c r="N254" s="10">
        <f t="shared" si="25"/>
        <v>11.067622253162455</v>
      </c>
      <c r="O254" s="10">
        <f t="shared" si="26"/>
        <v>0</v>
      </c>
      <c r="P254" s="10">
        <f t="shared" si="27"/>
        <v>0</v>
      </c>
    </row>
    <row r="255" spans="1:16" x14ac:dyDescent="0.2">
      <c r="A255">
        <v>1776935</v>
      </c>
      <c r="B255" t="s">
        <v>264</v>
      </c>
      <c r="C255">
        <v>1</v>
      </c>
      <c r="D255" s="15">
        <v>6887</v>
      </c>
      <c r="E255" s="16">
        <v>53929</v>
      </c>
      <c r="F255" s="16">
        <v>37373066</v>
      </c>
      <c r="G255" s="16">
        <v>119126097</v>
      </c>
      <c r="H255" s="14">
        <v>0.4677</v>
      </c>
      <c r="I255">
        <v>5</v>
      </c>
      <c r="J255" s="5">
        <f t="shared" si="21"/>
        <v>156499163</v>
      </c>
      <c r="K255" s="4">
        <f t="shared" si="22"/>
        <v>22723.851168868885</v>
      </c>
      <c r="L255" s="10">
        <f t="shared" si="23"/>
        <v>10.031170364142671</v>
      </c>
      <c r="M255" s="10">
        <f t="shared" si="24"/>
        <v>8.8373908555446974</v>
      </c>
      <c r="N255" s="10">
        <f t="shared" si="25"/>
        <v>10.895423645604193</v>
      </c>
      <c r="O255" s="10">
        <f t="shared" si="26"/>
        <v>72.600551764193398</v>
      </c>
      <c r="P255" s="10">
        <f t="shared" si="27"/>
        <v>4.2986525225028354</v>
      </c>
    </row>
    <row r="256" spans="1:16" x14ac:dyDescent="0.2">
      <c r="A256">
        <v>1777694</v>
      </c>
      <c r="B256" t="s">
        <v>265</v>
      </c>
      <c r="C256">
        <v>0</v>
      </c>
      <c r="D256" s="15">
        <v>26521</v>
      </c>
      <c r="E256" s="16">
        <v>97366</v>
      </c>
      <c r="F256" s="16">
        <v>1548072105</v>
      </c>
      <c r="G256" s="16">
        <v>1227869802</v>
      </c>
      <c r="H256" s="14">
        <v>0</v>
      </c>
      <c r="I256">
        <v>1</v>
      </c>
      <c r="J256" s="5">
        <f t="shared" si="21"/>
        <v>2775941907</v>
      </c>
      <c r="K256" s="4">
        <f t="shared" si="22"/>
        <v>104669.57908826967</v>
      </c>
      <c r="L256" s="10">
        <f t="shared" si="23"/>
        <v>11.558563801519259</v>
      </c>
      <c r="M256" s="10">
        <f t="shared" si="24"/>
        <v>10.185692150979541</v>
      </c>
      <c r="N256" s="10">
        <f t="shared" si="25"/>
        <v>11.486232352714067</v>
      </c>
      <c r="O256" s="10">
        <f t="shared" si="26"/>
        <v>3.7705968854869725</v>
      </c>
      <c r="P256" s="10">
        <f t="shared" si="27"/>
        <v>1.5624714302975211</v>
      </c>
    </row>
    <row r="257" spans="1:16" x14ac:dyDescent="0.2">
      <c r="A257">
        <v>1777993</v>
      </c>
      <c r="B257" t="s">
        <v>266</v>
      </c>
      <c r="C257">
        <v>0</v>
      </c>
      <c r="D257" s="15">
        <v>21483</v>
      </c>
      <c r="E257" s="16">
        <v>71918</v>
      </c>
      <c r="F257" s="16">
        <v>564146831</v>
      </c>
      <c r="G257" s="16">
        <v>608972058</v>
      </c>
      <c r="H257" s="14">
        <v>0.23380000000000001</v>
      </c>
      <c r="I257">
        <v>2</v>
      </c>
      <c r="J257" s="5">
        <f t="shared" si="21"/>
        <v>1173118889</v>
      </c>
      <c r="K257" s="4">
        <f t="shared" si="22"/>
        <v>54606.846762556437</v>
      </c>
      <c r="L257" s="10">
        <f t="shared" si="23"/>
        <v>10.907914552452871</v>
      </c>
      <c r="M257" s="10">
        <f t="shared" si="24"/>
        <v>9.9750172036750495</v>
      </c>
      <c r="N257" s="10">
        <f t="shared" si="25"/>
        <v>11.183281860082527</v>
      </c>
      <c r="O257" s="10">
        <f t="shared" si="26"/>
        <v>9.3096867290415677</v>
      </c>
      <c r="P257" s="10">
        <f t="shared" si="27"/>
        <v>2.3330839124112233</v>
      </c>
    </row>
    <row r="258" spans="1:16" x14ac:dyDescent="0.2">
      <c r="A258">
        <v>1778175</v>
      </c>
      <c r="B258" t="s">
        <v>267</v>
      </c>
      <c r="C258">
        <v>0</v>
      </c>
      <c r="D258" s="15">
        <v>327</v>
      </c>
      <c r="E258" s="16">
        <v>88250</v>
      </c>
      <c r="F258" s="16">
        <v>1247104</v>
      </c>
      <c r="G258" s="16">
        <v>7888262</v>
      </c>
      <c r="H258" s="14">
        <v>0</v>
      </c>
      <c r="I258">
        <v>0</v>
      </c>
      <c r="J258" s="5">
        <f t="shared" ref="J258:J285" si="28">F258+G258</f>
        <v>9135366</v>
      </c>
      <c r="K258" s="4">
        <f t="shared" ref="K258:K321" si="29">J258/D258</f>
        <v>27936.899082568809</v>
      </c>
      <c r="L258" s="10">
        <f t="shared" ref="L258:L321" si="30">LN(K258)</f>
        <v>10.237703641775829</v>
      </c>
      <c r="M258" s="10">
        <f t="shared" ref="M258:M285" si="31">LN(D258)</f>
        <v>5.7899601708972535</v>
      </c>
      <c r="N258" s="10">
        <f t="shared" ref="N258:N285" si="32">LN(E258)</f>
        <v>11.387928974795543</v>
      </c>
      <c r="O258" s="10">
        <f t="shared" ref="O258:O285" si="33">I258/D258*100000</f>
        <v>0</v>
      </c>
      <c r="P258" s="10">
        <f t="shared" ref="P258:P321" si="34">LN(O258+1)</f>
        <v>0</v>
      </c>
    </row>
    <row r="259" spans="1:16" x14ac:dyDescent="0.2">
      <c r="A259">
        <v>1778227</v>
      </c>
      <c r="B259" t="s">
        <v>268</v>
      </c>
      <c r="C259">
        <v>0</v>
      </c>
      <c r="D259" s="15">
        <v>5813</v>
      </c>
      <c r="E259" s="16">
        <v>93750</v>
      </c>
      <c r="F259" s="16">
        <v>93024097</v>
      </c>
      <c r="G259" s="16">
        <v>148706671</v>
      </c>
      <c r="H259" s="14">
        <v>0</v>
      </c>
      <c r="I259">
        <v>0</v>
      </c>
      <c r="J259" s="5">
        <f t="shared" si="28"/>
        <v>241730768</v>
      </c>
      <c r="K259" s="4">
        <f t="shared" si="29"/>
        <v>41584.511955960777</v>
      </c>
      <c r="L259" s="10">
        <f t="shared" si="30"/>
        <v>10.635483068174302</v>
      </c>
      <c r="M259" s="10">
        <f t="shared" si="31"/>
        <v>8.6678520677013502</v>
      </c>
      <c r="N259" s="10">
        <f t="shared" si="32"/>
        <v>11.448386943832658</v>
      </c>
      <c r="O259" s="10">
        <f t="shared" si="33"/>
        <v>0</v>
      </c>
      <c r="P259" s="10">
        <f t="shared" si="34"/>
        <v>0</v>
      </c>
    </row>
    <row r="260" spans="1:16" x14ac:dyDescent="0.2">
      <c r="A260">
        <v>1778370</v>
      </c>
      <c r="B260" t="s">
        <v>269</v>
      </c>
      <c r="C260">
        <v>0</v>
      </c>
      <c r="D260" s="15">
        <v>3651</v>
      </c>
      <c r="E260" s="16">
        <v>103011</v>
      </c>
      <c r="F260" s="16">
        <v>52847083</v>
      </c>
      <c r="G260" s="16">
        <v>134930936</v>
      </c>
      <c r="H260" s="14">
        <v>0</v>
      </c>
      <c r="I260">
        <v>0</v>
      </c>
      <c r="J260" s="5">
        <f t="shared" si="28"/>
        <v>187778019</v>
      </c>
      <c r="K260" s="4">
        <f t="shared" si="29"/>
        <v>51431.941659819226</v>
      </c>
      <c r="L260" s="10">
        <f t="shared" si="30"/>
        <v>10.848014691504096</v>
      </c>
      <c r="M260" s="10">
        <f t="shared" si="31"/>
        <v>8.2027563816556377</v>
      </c>
      <c r="N260" s="10">
        <f t="shared" si="32"/>
        <v>11.542591057625978</v>
      </c>
      <c r="O260" s="10">
        <f t="shared" si="33"/>
        <v>0</v>
      </c>
      <c r="P260" s="10">
        <f t="shared" si="34"/>
        <v>0</v>
      </c>
    </row>
    <row r="261" spans="1:16" x14ac:dyDescent="0.2">
      <c r="A261">
        <v>1778929</v>
      </c>
      <c r="B261" t="s">
        <v>270</v>
      </c>
      <c r="C261">
        <v>0</v>
      </c>
      <c r="D261" s="15">
        <v>13174</v>
      </c>
      <c r="E261" s="16">
        <v>81296</v>
      </c>
      <c r="F261" s="16">
        <v>217244275</v>
      </c>
      <c r="G261" s="16">
        <v>491320045</v>
      </c>
      <c r="H261" s="14">
        <v>0</v>
      </c>
      <c r="I261">
        <v>0</v>
      </c>
      <c r="J261" s="5">
        <f t="shared" si="28"/>
        <v>708564320</v>
      </c>
      <c r="K261" s="4">
        <f t="shared" si="29"/>
        <v>53785.055412175498</v>
      </c>
      <c r="L261" s="10">
        <f t="shared" si="30"/>
        <v>10.892750927118907</v>
      </c>
      <c r="M261" s="10">
        <f t="shared" si="31"/>
        <v>9.4860004692006381</v>
      </c>
      <c r="N261" s="10">
        <f t="shared" si="32"/>
        <v>11.305852093833513</v>
      </c>
      <c r="O261" s="10">
        <f t="shared" si="33"/>
        <v>0</v>
      </c>
      <c r="P261" s="10">
        <f t="shared" si="34"/>
        <v>0</v>
      </c>
    </row>
    <row r="262" spans="1:16" x14ac:dyDescent="0.2">
      <c r="A262">
        <v>1779267</v>
      </c>
      <c r="B262" t="s">
        <v>271</v>
      </c>
      <c r="C262">
        <v>0</v>
      </c>
      <c r="D262" s="15">
        <v>13504</v>
      </c>
      <c r="E262" s="16">
        <v>78938</v>
      </c>
      <c r="F262" s="16">
        <v>193367375</v>
      </c>
      <c r="G262" s="16">
        <v>386807881</v>
      </c>
      <c r="H262" s="14">
        <v>0.17829999999999999</v>
      </c>
      <c r="I262">
        <v>0</v>
      </c>
      <c r="J262" s="5">
        <f t="shared" si="28"/>
        <v>580175256</v>
      </c>
      <c r="K262" s="4">
        <f t="shared" si="29"/>
        <v>42963.215047393365</v>
      </c>
      <c r="L262" s="10">
        <f t="shared" si="30"/>
        <v>10.668099564543436</v>
      </c>
      <c r="M262" s="10">
        <f t="shared" si="31"/>
        <v>9.5107412168357381</v>
      </c>
      <c r="N262" s="10">
        <f t="shared" si="32"/>
        <v>11.276418013197885</v>
      </c>
      <c r="O262" s="10">
        <f t="shared" si="33"/>
        <v>0</v>
      </c>
      <c r="P262" s="10">
        <f t="shared" si="34"/>
        <v>0</v>
      </c>
    </row>
    <row r="263" spans="1:16" x14ac:dyDescent="0.2">
      <c r="A263">
        <v>1779293</v>
      </c>
      <c r="B263" t="s">
        <v>272</v>
      </c>
      <c r="C263">
        <v>0</v>
      </c>
      <c r="D263" s="15">
        <v>86075</v>
      </c>
      <c r="E263" s="16">
        <v>48752</v>
      </c>
      <c r="F263" s="16">
        <v>990751842</v>
      </c>
      <c r="G263" s="16">
        <v>1198892817</v>
      </c>
      <c r="H263" s="14">
        <v>0.85199999999999998</v>
      </c>
      <c r="I263">
        <v>7</v>
      </c>
      <c r="J263" s="5">
        <f t="shared" si="28"/>
        <v>2189644659</v>
      </c>
      <c r="K263" s="4">
        <f t="shared" si="29"/>
        <v>25438.799407493465</v>
      </c>
      <c r="L263" s="10">
        <f t="shared" si="30"/>
        <v>10.144030823238756</v>
      </c>
      <c r="M263" s="10">
        <f t="shared" si="31"/>
        <v>11.362974288206724</v>
      </c>
      <c r="N263" s="10">
        <f t="shared" si="32"/>
        <v>10.79450150122549</v>
      </c>
      <c r="O263" s="10">
        <f t="shared" si="33"/>
        <v>8.1324426372349699</v>
      </c>
      <c r="P263" s="10">
        <f t="shared" si="34"/>
        <v>2.2118331984997632</v>
      </c>
    </row>
    <row r="264" spans="1:16" x14ac:dyDescent="0.2">
      <c r="A264">
        <v>1779397</v>
      </c>
      <c r="B264" t="s">
        <v>273</v>
      </c>
      <c r="C264">
        <v>0</v>
      </c>
      <c r="D264" s="15">
        <v>2429</v>
      </c>
      <c r="E264" s="16">
        <v>133233</v>
      </c>
      <c r="F264" s="16">
        <v>2083689</v>
      </c>
      <c r="G264" s="16">
        <v>154019107</v>
      </c>
      <c r="H264" s="14">
        <v>0</v>
      </c>
      <c r="I264">
        <v>0</v>
      </c>
      <c r="J264" s="5">
        <f t="shared" si="28"/>
        <v>156102796</v>
      </c>
      <c r="K264" s="4">
        <f t="shared" si="29"/>
        <v>64266.28077398106</v>
      </c>
      <c r="L264" s="10">
        <f t="shared" si="30"/>
        <v>11.070790367918208</v>
      </c>
      <c r="M264" s="10">
        <f t="shared" si="31"/>
        <v>7.7952349290021727</v>
      </c>
      <c r="N264" s="10">
        <f t="shared" si="32"/>
        <v>11.799854754151768</v>
      </c>
      <c r="O264" s="10">
        <f t="shared" si="33"/>
        <v>0</v>
      </c>
      <c r="P264" s="10">
        <f t="shared" si="34"/>
        <v>0</v>
      </c>
    </row>
    <row r="265" spans="1:16" x14ac:dyDescent="0.2">
      <c r="A265">
        <v>1780060</v>
      </c>
      <c r="B265" t="s">
        <v>274</v>
      </c>
      <c r="C265">
        <v>0</v>
      </c>
      <c r="D265" s="15">
        <v>26816</v>
      </c>
      <c r="E265" s="16">
        <v>71268</v>
      </c>
      <c r="F265" s="16">
        <v>378405968</v>
      </c>
      <c r="G265" s="16">
        <v>688837131</v>
      </c>
      <c r="H265" s="14">
        <v>0.26979999999999998</v>
      </c>
      <c r="I265">
        <v>1</v>
      </c>
      <c r="J265" s="5">
        <f t="shared" si="28"/>
        <v>1067243099</v>
      </c>
      <c r="K265" s="4">
        <f t="shared" si="29"/>
        <v>39798.743250298328</v>
      </c>
      <c r="L265" s="10">
        <f t="shared" si="30"/>
        <v>10.591590614148307</v>
      </c>
      <c r="M265" s="10">
        <f t="shared" si="31"/>
        <v>10.196754003281809</v>
      </c>
      <c r="N265" s="10">
        <f t="shared" si="32"/>
        <v>11.17420269780386</v>
      </c>
      <c r="O265" s="10">
        <f t="shared" si="33"/>
        <v>3.7291169451073989</v>
      </c>
      <c r="P265" s="10">
        <f t="shared" si="34"/>
        <v>1.553738492708352</v>
      </c>
    </row>
    <row r="266" spans="1:16" x14ac:dyDescent="0.2">
      <c r="A266">
        <v>1780125</v>
      </c>
      <c r="B266" t="s">
        <v>275</v>
      </c>
      <c r="C266">
        <v>0</v>
      </c>
      <c r="D266" s="15">
        <v>8113</v>
      </c>
      <c r="E266" s="16">
        <v>86543</v>
      </c>
      <c r="F266" s="16">
        <v>156064168</v>
      </c>
      <c r="G266" s="16">
        <v>249979970</v>
      </c>
      <c r="H266" s="14">
        <v>0</v>
      </c>
      <c r="I266">
        <v>0</v>
      </c>
      <c r="J266" s="5">
        <f t="shared" si="28"/>
        <v>406044138</v>
      </c>
      <c r="K266" s="4">
        <f t="shared" si="29"/>
        <v>50048.581042770864</v>
      </c>
      <c r="L266" s="10">
        <f t="shared" si="30"/>
        <v>10.820749433547686</v>
      </c>
      <c r="M266" s="10">
        <f t="shared" si="31"/>
        <v>9.0012229923950642</v>
      </c>
      <c r="N266" s="10">
        <f t="shared" si="32"/>
        <v>11.368396679228404</v>
      </c>
      <c r="O266" s="10">
        <f t="shared" si="33"/>
        <v>0</v>
      </c>
      <c r="P266" s="10">
        <f t="shared" si="34"/>
        <v>0</v>
      </c>
    </row>
    <row r="267" spans="1:16" x14ac:dyDescent="0.2">
      <c r="A267">
        <v>1780047</v>
      </c>
      <c r="B267" t="s">
        <v>276</v>
      </c>
      <c r="C267">
        <v>1</v>
      </c>
      <c r="D267" s="15">
        <v>16117</v>
      </c>
      <c r="E267" s="16">
        <v>80412</v>
      </c>
      <c r="F267" s="16">
        <v>127130553</v>
      </c>
      <c r="G267" s="16">
        <v>528296862</v>
      </c>
      <c r="H267" s="14">
        <v>0.13900000000000001</v>
      </c>
      <c r="I267">
        <v>7</v>
      </c>
      <c r="J267" s="5">
        <f t="shared" si="28"/>
        <v>655427415</v>
      </c>
      <c r="K267" s="4">
        <f t="shared" si="29"/>
        <v>40666.837190544145</v>
      </c>
      <c r="L267" s="10">
        <f t="shared" si="30"/>
        <v>10.613168228248595</v>
      </c>
      <c r="M267" s="10">
        <f t="shared" si="31"/>
        <v>9.6876298945227184</v>
      </c>
      <c r="N267" s="10">
        <f t="shared" si="32"/>
        <v>11.294918697761171</v>
      </c>
      <c r="O267" s="10">
        <f t="shared" si="33"/>
        <v>43.432400570825834</v>
      </c>
      <c r="P267" s="10">
        <f t="shared" si="34"/>
        <v>3.7939689458916899</v>
      </c>
    </row>
    <row r="268" spans="1:16" x14ac:dyDescent="0.2">
      <c r="A268">
        <v>1780242</v>
      </c>
      <c r="B268" t="s">
        <v>277</v>
      </c>
      <c r="C268">
        <v>1</v>
      </c>
      <c r="D268" s="15">
        <v>13359</v>
      </c>
      <c r="E268" s="16">
        <v>161563</v>
      </c>
      <c r="F268" s="16">
        <v>101324071</v>
      </c>
      <c r="G268" s="16">
        <v>752755358</v>
      </c>
      <c r="H268" s="14">
        <v>0</v>
      </c>
      <c r="I268">
        <v>1</v>
      </c>
      <c r="J268" s="5">
        <f t="shared" si="28"/>
        <v>854079429</v>
      </c>
      <c r="K268" s="4">
        <f t="shared" si="29"/>
        <v>63932.886368740175</v>
      </c>
      <c r="L268" s="10">
        <f t="shared" si="30"/>
        <v>11.06558916163476</v>
      </c>
      <c r="M268" s="10">
        <f t="shared" si="31"/>
        <v>9.4999455939898123</v>
      </c>
      <c r="N268" s="10">
        <f t="shared" si="32"/>
        <v>11.992650438457659</v>
      </c>
      <c r="O268" s="10">
        <f t="shared" si="33"/>
        <v>7.4855902387903281</v>
      </c>
      <c r="P268" s="10">
        <f t="shared" si="34"/>
        <v>2.1383694588820652</v>
      </c>
    </row>
    <row r="269" spans="1:16" x14ac:dyDescent="0.2">
      <c r="A269">
        <v>1780645</v>
      </c>
      <c r="B269" t="s">
        <v>278</v>
      </c>
      <c r="C269">
        <v>0</v>
      </c>
      <c r="D269" s="15">
        <v>24443</v>
      </c>
      <c r="E269" s="16">
        <v>63309</v>
      </c>
      <c r="F269" s="16">
        <v>981619681</v>
      </c>
      <c r="G269" s="16">
        <v>868650807</v>
      </c>
      <c r="H269" s="14">
        <v>0</v>
      </c>
      <c r="I269">
        <v>3</v>
      </c>
      <c r="J269" s="5">
        <f t="shared" si="28"/>
        <v>1850270488</v>
      </c>
      <c r="K269" s="4">
        <f t="shared" si="29"/>
        <v>75697.356625618791</v>
      </c>
      <c r="L269" s="10">
        <f t="shared" si="30"/>
        <v>11.234498519735522</v>
      </c>
      <c r="M269" s="10">
        <f t="shared" si="31"/>
        <v>10.104099155343251</v>
      </c>
      <c r="N269" s="10">
        <f t="shared" si="32"/>
        <v>11.055782778120422</v>
      </c>
      <c r="O269" s="10">
        <f t="shared" si="33"/>
        <v>12.273452522194493</v>
      </c>
      <c r="P269" s="10">
        <f t="shared" si="34"/>
        <v>2.5857659895002882</v>
      </c>
    </row>
    <row r="270" spans="1:16" x14ac:dyDescent="0.2">
      <c r="A270">
        <v>1781048</v>
      </c>
      <c r="B270" t="s">
        <v>279</v>
      </c>
      <c r="C270">
        <v>0</v>
      </c>
      <c r="D270" s="15">
        <v>52745</v>
      </c>
      <c r="E270" s="16">
        <v>98544</v>
      </c>
      <c r="F270" s="16">
        <v>612999576</v>
      </c>
      <c r="G270" s="16">
        <v>2213327745</v>
      </c>
      <c r="H270" s="14">
        <v>0</v>
      </c>
      <c r="I270">
        <v>1</v>
      </c>
      <c r="J270" s="5">
        <f t="shared" si="28"/>
        <v>2826327321</v>
      </c>
      <c r="K270" s="4">
        <f t="shared" si="29"/>
        <v>53584.743975732294</v>
      </c>
      <c r="L270" s="10">
        <f t="shared" si="30"/>
        <v>10.889019679226424</v>
      </c>
      <c r="M270" s="10">
        <f t="shared" si="31"/>
        <v>10.87322426011591</v>
      </c>
      <c r="N270" s="10">
        <f t="shared" si="32"/>
        <v>11.498258427926825</v>
      </c>
      <c r="O270" s="10">
        <f t="shared" si="33"/>
        <v>1.8959143046734288</v>
      </c>
      <c r="P270" s="10">
        <f t="shared" si="34"/>
        <v>1.0633008831579664</v>
      </c>
    </row>
    <row r="271" spans="1:16" x14ac:dyDescent="0.2">
      <c r="A271">
        <v>1781087</v>
      </c>
      <c r="B271" t="s">
        <v>280</v>
      </c>
      <c r="C271">
        <v>1</v>
      </c>
      <c r="D271" s="15">
        <v>38646</v>
      </c>
      <c r="E271" s="16">
        <v>66243</v>
      </c>
      <c r="F271" s="16">
        <v>547440457</v>
      </c>
      <c r="G271" s="16">
        <v>941692866</v>
      </c>
      <c r="H271" s="14">
        <v>0.57689999999999997</v>
      </c>
      <c r="I271">
        <v>51</v>
      </c>
      <c r="J271" s="5">
        <f t="shared" si="28"/>
        <v>1489133323</v>
      </c>
      <c r="K271" s="4">
        <f t="shared" si="29"/>
        <v>38532.663742690056</v>
      </c>
      <c r="L271" s="10">
        <f t="shared" si="30"/>
        <v>10.559261569481516</v>
      </c>
      <c r="M271" s="10">
        <f t="shared" si="31"/>
        <v>10.562198555774946</v>
      </c>
      <c r="N271" s="10">
        <f t="shared" si="32"/>
        <v>11.101085077888659</v>
      </c>
      <c r="O271" s="10">
        <f t="shared" si="33"/>
        <v>131.9670858562335</v>
      </c>
      <c r="P271" s="10">
        <f t="shared" si="34"/>
        <v>4.8901016228296594</v>
      </c>
    </row>
    <row r="272" spans="1:16" x14ac:dyDescent="0.2">
      <c r="A272">
        <v>1782049</v>
      </c>
      <c r="B272" t="s">
        <v>281</v>
      </c>
      <c r="C272">
        <v>1</v>
      </c>
      <c r="D272" s="15">
        <v>5621</v>
      </c>
      <c r="E272" s="16">
        <v>84321</v>
      </c>
      <c r="F272" s="16">
        <v>23849446</v>
      </c>
      <c r="G272" s="16">
        <v>188272538</v>
      </c>
      <c r="H272" s="14">
        <v>0</v>
      </c>
      <c r="I272">
        <v>1</v>
      </c>
      <c r="J272" s="5">
        <f t="shared" si="28"/>
        <v>212121984</v>
      </c>
      <c r="K272" s="4">
        <f t="shared" si="29"/>
        <v>37737.41042519125</v>
      </c>
      <c r="L272" s="10">
        <f t="shared" si="30"/>
        <v>10.538407200383691</v>
      </c>
      <c r="M272" s="10">
        <f t="shared" si="31"/>
        <v>8.6342648630020751</v>
      </c>
      <c r="N272" s="10">
        <f t="shared" si="32"/>
        <v>11.342386223287408</v>
      </c>
      <c r="O272" s="10">
        <f t="shared" si="33"/>
        <v>17.790428749332857</v>
      </c>
      <c r="P272" s="10">
        <f t="shared" si="34"/>
        <v>2.9333476311178348</v>
      </c>
    </row>
    <row r="273" spans="1:16" x14ac:dyDescent="0.2">
      <c r="A273">
        <v>1781919</v>
      </c>
      <c r="B273" t="s">
        <v>282</v>
      </c>
      <c r="C273">
        <v>0</v>
      </c>
      <c r="D273" s="15">
        <v>8579</v>
      </c>
      <c r="E273" s="16">
        <v>71574</v>
      </c>
      <c r="F273" s="16">
        <v>415026406</v>
      </c>
      <c r="G273" s="16">
        <v>460075316</v>
      </c>
      <c r="H273" s="14">
        <v>0</v>
      </c>
      <c r="I273">
        <v>6</v>
      </c>
      <c r="J273" s="5">
        <f t="shared" si="28"/>
        <v>875101722</v>
      </c>
      <c r="K273" s="4">
        <f t="shared" si="29"/>
        <v>102005.0963981816</v>
      </c>
      <c r="L273" s="10">
        <f t="shared" si="30"/>
        <v>11.53277805570627</v>
      </c>
      <c r="M273" s="10">
        <f t="shared" si="31"/>
        <v>9.0570726355729647</v>
      </c>
      <c r="N273" s="10">
        <f t="shared" si="32"/>
        <v>11.17848715851</v>
      </c>
      <c r="O273" s="10">
        <f t="shared" si="33"/>
        <v>69.938221237906518</v>
      </c>
      <c r="P273" s="10">
        <f t="shared" si="34"/>
        <v>4.2618093748544359</v>
      </c>
    </row>
    <row r="274" spans="1:16" x14ac:dyDescent="0.2">
      <c r="A274">
        <v>1782075</v>
      </c>
      <c r="B274" t="s">
        <v>283</v>
      </c>
      <c r="C274">
        <v>1</v>
      </c>
      <c r="D274" s="15">
        <v>27089</v>
      </c>
      <c r="E274" s="16">
        <v>154738</v>
      </c>
      <c r="F274" s="16">
        <v>261607679</v>
      </c>
      <c r="G274" s="16">
        <v>1902453168</v>
      </c>
      <c r="H274" s="14">
        <v>0</v>
      </c>
      <c r="I274">
        <v>6</v>
      </c>
      <c r="J274" s="5">
        <f t="shared" si="28"/>
        <v>2164060847</v>
      </c>
      <c r="K274" s="4">
        <f t="shared" si="29"/>
        <v>79887.070286832299</v>
      </c>
      <c r="L274" s="10">
        <f t="shared" si="30"/>
        <v>11.288369294965285</v>
      </c>
      <c r="M274" s="10">
        <f t="shared" si="31"/>
        <v>10.2068830204074</v>
      </c>
      <c r="N274" s="10">
        <f t="shared" si="32"/>
        <v>11.949488643113623</v>
      </c>
      <c r="O274" s="10">
        <f t="shared" si="33"/>
        <v>22.149211857211416</v>
      </c>
      <c r="P274" s="10">
        <f t="shared" si="34"/>
        <v>3.1419607349078342</v>
      </c>
    </row>
    <row r="275" spans="1:16" x14ac:dyDescent="0.2">
      <c r="A275">
        <v>1782101</v>
      </c>
      <c r="B275" t="s">
        <v>284</v>
      </c>
      <c r="C275">
        <v>0</v>
      </c>
      <c r="D275" s="15">
        <v>5653</v>
      </c>
      <c r="E275" s="16">
        <v>54867</v>
      </c>
      <c r="F275" s="16">
        <v>99264742</v>
      </c>
      <c r="G275" s="16">
        <v>142271253</v>
      </c>
      <c r="H275" s="14">
        <v>0</v>
      </c>
      <c r="I275">
        <v>0</v>
      </c>
      <c r="J275" s="5">
        <f t="shared" si="28"/>
        <v>241535995</v>
      </c>
      <c r="K275" s="4">
        <f t="shared" si="29"/>
        <v>42727.046700866798</v>
      </c>
      <c r="L275" s="10">
        <f t="shared" si="30"/>
        <v>10.662587410894165</v>
      </c>
      <c r="M275" s="10">
        <f t="shared" si="31"/>
        <v>8.6399416566752905</v>
      </c>
      <c r="N275" s="10">
        <f t="shared" si="32"/>
        <v>10.912667353872685</v>
      </c>
      <c r="O275" s="10">
        <f t="shared" si="33"/>
        <v>0</v>
      </c>
      <c r="P275" s="10">
        <f t="shared" si="34"/>
        <v>0</v>
      </c>
    </row>
    <row r="276" spans="1:16" x14ac:dyDescent="0.2">
      <c r="A276">
        <v>1782400</v>
      </c>
      <c r="B276" t="s">
        <v>285</v>
      </c>
      <c r="C276">
        <v>0</v>
      </c>
      <c r="D276" s="15">
        <v>9636</v>
      </c>
      <c r="E276" s="16">
        <v>107216</v>
      </c>
      <c r="F276" s="16">
        <v>52014542</v>
      </c>
      <c r="G276" s="16">
        <v>378823420</v>
      </c>
      <c r="H276" s="14">
        <v>0</v>
      </c>
      <c r="I276">
        <v>0</v>
      </c>
      <c r="J276" s="5">
        <f t="shared" si="28"/>
        <v>430837962</v>
      </c>
      <c r="K276" s="4">
        <f t="shared" si="29"/>
        <v>44711.287048567872</v>
      </c>
      <c r="L276" s="10">
        <f t="shared" si="30"/>
        <v>10.707981255406585</v>
      </c>
      <c r="M276" s="10">
        <f t="shared" si="31"/>
        <v>9.1732613637347615</v>
      </c>
      <c r="N276" s="10">
        <f t="shared" si="32"/>
        <v>11.582600770212952</v>
      </c>
      <c r="O276" s="10">
        <f t="shared" si="33"/>
        <v>0</v>
      </c>
      <c r="P276" s="10">
        <f t="shared" si="34"/>
        <v>0</v>
      </c>
    </row>
    <row r="277" spans="1:16" x14ac:dyDescent="0.2">
      <c r="A277">
        <v>1782530</v>
      </c>
      <c r="B277" t="s">
        <v>286</v>
      </c>
      <c r="C277">
        <v>1</v>
      </c>
      <c r="D277" s="15">
        <v>12316</v>
      </c>
      <c r="E277" s="16">
        <v>220577</v>
      </c>
      <c r="F277" s="16">
        <v>129019567</v>
      </c>
      <c r="G277" s="16">
        <v>1428664856</v>
      </c>
      <c r="H277" s="14">
        <v>0</v>
      </c>
      <c r="I277">
        <v>1</v>
      </c>
      <c r="J277" s="5">
        <f t="shared" si="28"/>
        <v>1557684423</v>
      </c>
      <c r="K277" s="4">
        <f t="shared" si="29"/>
        <v>126476.48773952582</v>
      </c>
      <c r="L277" s="10">
        <f t="shared" si="30"/>
        <v>11.747811702202442</v>
      </c>
      <c r="M277" s="10">
        <f t="shared" si="31"/>
        <v>9.4186545090443907</v>
      </c>
      <c r="N277" s="10">
        <f t="shared" si="32"/>
        <v>12.304002119259899</v>
      </c>
      <c r="O277" s="10">
        <f t="shared" si="33"/>
        <v>8.1195193244559913</v>
      </c>
      <c r="P277" s="10">
        <f t="shared" si="34"/>
        <v>2.2104170970454931</v>
      </c>
    </row>
    <row r="278" spans="1:16" x14ac:dyDescent="0.2">
      <c r="A278">
        <v>1782686</v>
      </c>
      <c r="B278" t="s">
        <v>287</v>
      </c>
      <c r="C278">
        <v>0</v>
      </c>
      <c r="D278" s="15">
        <v>6618</v>
      </c>
      <c r="E278" s="16">
        <v>87337</v>
      </c>
      <c r="F278" s="16">
        <v>33797999</v>
      </c>
      <c r="G278" s="16">
        <v>131049145</v>
      </c>
      <c r="H278" s="14">
        <v>0.43730000000000002</v>
      </c>
      <c r="I278">
        <v>0</v>
      </c>
      <c r="J278" s="5">
        <f t="shared" si="28"/>
        <v>164847144</v>
      </c>
      <c r="K278" s="4">
        <f t="shared" si="29"/>
        <v>24908.906618313689</v>
      </c>
      <c r="L278" s="10">
        <f t="shared" si="30"/>
        <v>10.122980714009616</v>
      </c>
      <c r="M278" s="10">
        <f t="shared" si="31"/>
        <v>8.7975484884815582</v>
      </c>
      <c r="N278" s="10">
        <f t="shared" si="32"/>
        <v>11.377529477926615</v>
      </c>
      <c r="O278" s="10">
        <f t="shared" si="33"/>
        <v>0</v>
      </c>
      <c r="P278" s="10">
        <f t="shared" si="34"/>
        <v>0</v>
      </c>
    </row>
    <row r="279" spans="1:16" x14ac:dyDescent="0.2">
      <c r="A279">
        <v>1782855</v>
      </c>
      <c r="B279" t="s">
        <v>288</v>
      </c>
      <c r="C279">
        <v>0</v>
      </c>
      <c r="D279" s="15">
        <v>3882</v>
      </c>
      <c r="E279" s="16">
        <v>82434</v>
      </c>
      <c r="F279" s="16">
        <v>3195886</v>
      </c>
      <c r="G279" s="16">
        <v>79785228</v>
      </c>
      <c r="H279" s="14">
        <v>0</v>
      </c>
      <c r="I279">
        <v>0</v>
      </c>
      <c r="J279" s="5">
        <f t="shared" si="28"/>
        <v>82981114</v>
      </c>
      <c r="K279" s="4">
        <f t="shared" si="29"/>
        <v>21375.866563626998</v>
      </c>
      <c r="L279" s="10">
        <f t="shared" si="30"/>
        <v>9.9700178339715944</v>
      </c>
      <c r="M279" s="10">
        <f t="shared" si="31"/>
        <v>8.2641057637289563</v>
      </c>
      <c r="N279" s="10">
        <f t="shared" si="32"/>
        <v>11.319753252152003</v>
      </c>
      <c r="O279" s="10">
        <f t="shared" si="33"/>
        <v>0</v>
      </c>
      <c r="P279" s="10">
        <f t="shared" si="34"/>
        <v>0</v>
      </c>
    </row>
    <row r="280" spans="1:16" x14ac:dyDescent="0.2">
      <c r="A280">
        <v>1782985</v>
      </c>
      <c r="B280" t="s">
        <v>289</v>
      </c>
      <c r="C280">
        <v>0</v>
      </c>
      <c r="D280" s="15">
        <v>13607</v>
      </c>
      <c r="E280" s="16">
        <v>67891</v>
      </c>
      <c r="F280" s="16">
        <v>381813168</v>
      </c>
      <c r="G280" s="16">
        <v>577244079</v>
      </c>
      <c r="H280" s="14">
        <v>5.4600000000000003E-2</v>
      </c>
      <c r="I280">
        <v>3</v>
      </c>
      <c r="J280" s="5">
        <f t="shared" si="28"/>
        <v>959057247</v>
      </c>
      <c r="K280" s="4">
        <f t="shared" si="29"/>
        <v>70482.637392518562</v>
      </c>
      <c r="L280" s="10">
        <f t="shared" si="30"/>
        <v>11.16312168034862</v>
      </c>
      <c r="M280" s="10">
        <f t="shared" si="31"/>
        <v>9.5183396451908582</v>
      </c>
      <c r="N280" s="10">
        <f t="shared" si="32"/>
        <v>11.125658756897037</v>
      </c>
      <c r="O280" s="10">
        <f t="shared" si="33"/>
        <v>22.047475564047915</v>
      </c>
      <c r="P280" s="10">
        <f t="shared" si="34"/>
        <v>3.1375562434469835</v>
      </c>
    </row>
    <row r="281" spans="1:16" x14ac:dyDescent="0.2">
      <c r="A281">
        <v>1783245</v>
      </c>
      <c r="B281" t="s">
        <v>290</v>
      </c>
      <c r="C281">
        <v>0</v>
      </c>
      <c r="D281" s="15">
        <v>33432</v>
      </c>
      <c r="E281" s="16">
        <v>85192</v>
      </c>
      <c r="F281" s="16">
        <v>479137151</v>
      </c>
      <c r="G281" s="16">
        <v>1221439936</v>
      </c>
      <c r="H281" s="14">
        <v>0</v>
      </c>
      <c r="I281">
        <v>1</v>
      </c>
      <c r="J281" s="5">
        <f t="shared" si="28"/>
        <v>1700577087</v>
      </c>
      <c r="K281" s="4">
        <f t="shared" si="29"/>
        <v>50866.747038765257</v>
      </c>
      <c r="L281" s="10">
        <f t="shared" si="30"/>
        <v>10.836964689217499</v>
      </c>
      <c r="M281" s="10">
        <f t="shared" si="31"/>
        <v>10.417268804127751</v>
      </c>
      <c r="N281" s="10">
        <f t="shared" si="32"/>
        <v>11.35266281169522</v>
      </c>
      <c r="O281" s="10">
        <f t="shared" si="33"/>
        <v>2.9911462072266093</v>
      </c>
      <c r="P281" s="10">
        <f t="shared" si="34"/>
        <v>1.3840784596292577</v>
      </c>
    </row>
    <row r="282" spans="1:16" x14ac:dyDescent="0.2">
      <c r="A282">
        <v>1783349</v>
      </c>
      <c r="B282" t="s">
        <v>291</v>
      </c>
      <c r="C282">
        <v>0</v>
      </c>
      <c r="D282" s="15">
        <v>25240</v>
      </c>
      <c r="E282" s="16">
        <v>60940</v>
      </c>
      <c r="F282" s="16">
        <v>451155165</v>
      </c>
      <c r="G282" s="16">
        <v>484126813</v>
      </c>
      <c r="H282" s="14">
        <v>0.19020000000000001</v>
      </c>
      <c r="I282">
        <v>2</v>
      </c>
      <c r="J282" s="5">
        <f t="shared" si="28"/>
        <v>935281978</v>
      </c>
      <c r="K282" s="4">
        <f t="shared" si="29"/>
        <v>37055.545879556259</v>
      </c>
      <c r="L282" s="10">
        <f t="shared" si="30"/>
        <v>10.520173305880142</v>
      </c>
      <c r="M282" s="10">
        <f t="shared" si="31"/>
        <v>10.136185316655149</v>
      </c>
      <c r="N282" s="10">
        <f t="shared" si="32"/>
        <v>11.017645052539701</v>
      </c>
      <c r="O282" s="10">
        <f t="shared" si="33"/>
        <v>7.9239302694136295</v>
      </c>
      <c r="P282" s="10">
        <f t="shared" si="34"/>
        <v>2.1887364627134054</v>
      </c>
    </row>
    <row r="283" spans="1:16" x14ac:dyDescent="0.2">
      <c r="A283">
        <v>1783518</v>
      </c>
      <c r="B283" t="s">
        <v>292</v>
      </c>
      <c r="C283">
        <v>1</v>
      </c>
      <c r="D283" s="15">
        <v>10466</v>
      </c>
      <c r="E283" s="16">
        <v>58675</v>
      </c>
      <c r="F283" s="16">
        <v>109351829</v>
      </c>
      <c r="G283" s="16">
        <v>155411122</v>
      </c>
      <c r="H283" s="14">
        <v>0</v>
      </c>
      <c r="I283">
        <v>1</v>
      </c>
      <c r="J283" s="5">
        <f t="shared" si="28"/>
        <v>264762951</v>
      </c>
      <c r="K283" s="4">
        <f t="shared" si="29"/>
        <v>25297.434645518824</v>
      </c>
      <c r="L283" s="10">
        <f t="shared" si="30"/>
        <v>10.138458272164224</v>
      </c>
      <c r="M283" s="10">
        <f t="shared" si="31"/>
        <v>9.2558871869321528</v>
      </c>
      <c r="N283" s="10">
        <f t="shared" si="32"/>
        <v>10.979769020719225</v>
      </c>
      <c r="O283" s="10">
        <f t="shared" si="33"/>
        <v>9.5547487101089246</v>
      </c>
      <c r="P283" s="10">
        <f t="shared" si="34"/>
        <v>2.3565758733531088</v>
      </c>
    </row>
    <row r="284" spans="1:16" x14ac:dyDescent="0.2">
      <c r="A284">
        <v>1784038</v>
      </c>
      <c r="B284" t="s">
        <v>293</v>
      </c>
      <c r="C284">
        <v>0</v>
      </c>
      <c r="D284" s="15">
        <v>20613</v>
      </c>
      <c r="E284" s="16">
        <v>95180</v>
      </c>
      <c r="F284" s="16">
        <v>317288735</v>
      </c>
      <c r="G284" s="16">
        <v>519303500</v>
      </c>
      <c r="H284" s="14">
        <v>0</v>
      </c>
      <c r="I284">
        <v>0</v>
      </c>
      <c r="J284" s="5">
        <f t="shared" si="28"/>
        <v>836592235</v>
      </c>
      <c r="K284" s="4">
        <f t="shared" si="29"/>
        <v>40585.661233202351</v>
      </c>
      <c r="L284" s="10">
        <f t="shared" si="30"/>
        <v>10.611170111614047</v>
      </c>
      <c r="M284" s="10">
        <f t="shared" si="31"/>
        <v>9.9336772236991848</v>
      </c>
      <c r="N284" s="10">
        <f t="shared" si="32"/>
        <v>11.463525114675102</v>
      </c>
      <c r="O284" s="10">
        <f t="shared" si="33"/>
        <v>0</v>
      </c>
      <c r="P284" s="10">
        <f t="shared" si="34"/>
        <v>0</v>
      </c>
    </row>
    <row r="285" spans="1:16" x14ac:dyDescent="0.2">
      <c r="A285">
        <v>1784220</v>
      </c>
      <c r="B285" t="s">
        <v>294</v>
      </c>
      <c r="C285">
        <v>0</v>
      </c>
      <c r="D285" s="15">
        <v>23487</v>
      </c>
      <c r="E285" s="16">
        <v>51039</v>
      </c>
      <c r="F285" s="16">
        <v>191219217</v>
      </c>
      <c r="G285" s="16">
        <v>304326652</v>
      </c>
      <c r="H285" s="14">
        <v>0.47749999999999998</v>
      </c>
      <c r="I285">
        <v>0</v>
      </c>
      <c r="J285" s="5">
        <f t="shared" si="28"/>
        <v>495545869</v>
      </c>
      <c r="K285" s="4">
        <f t="shared" si="29"/>
        <v>21098.729893132371</v>
      </c>
      <c r="L285" s="10">
        <f t="shared" si="30"/>
        <v>9.9569681230141125</v>
      </c>
      <c r="M285" s="10">
        <f t="shared" si="31"/>
        <v>10.064202355576024</v>
      </c>
      <c r="N285" s="10">
        <f t="shared" si="32"/>
        <v>10.840345325350247</v>
      </c>
      <c r="O285" s="10">
        <f t="shared" si="33"/>
        <v>0</v>
      </c>
      <c r="P285" s="10">
        <f t="shared" si="34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21.83203125" bestFit="1" customWidth="1"/>
    <col min="2" max="2" width="9.1640625" style="2"/>
  </cols>
  <sheetData>
    <row r="1" spans="1:2" x14ac:dyDescent="0.2">
      <c r="A1" s="1" t="s">
        <v>296</v>
      </c>
      <c r="B1" s="3" t="s">
        <v>295</v>
      </c>
    </row>
    <row r="2" spans="1:2" x14ac:dyDescent="0.2">
      <c r="A2" t="str">
        <f>FACTORS!M1</f>
        <v>ln_POP</v>
      </c>
      <c r="B2" s="2">
        <v>-20</v>
      </c>
    </row>
    <row r="3" spans="1:2" x14ac:dyDescent="0.2">
      <c r="A3" t="str">
        <f>FACTORS!L1</f>
        <v>ln_TAX_BASE_PER_CAP</v>
      </c>
      <c r="B3" s="2">
        <v>20</v>
      </c>
    </row>
    <row r="4" spans="1:2" x14ac:dyDescent="0.2">
      <c r="A4" t="str">
        <f>FACTORS!N1</f>
        <v>ln_MED_HH_INC</v>
      </c>
      <c r="B4" s="2">
        <v>20</v>
      </c>
    </row>
    <row r="5" spans="1:2" x14ac:dyDescent="0.2">
      <c r="A5" t="str">
        <f>FACTORS!H1</f>
        <v>PCT_EDA_POP</v>
      </c>
      <c r="B5" s="2">
        <v>-20</v>
      </c>
    </row>
    <row r="6" spans="1:2" x14ac:dyDescent="0.2">
      <c r="A6" t="s">
        <v>301</v>
      </c>
      <c r="B6" s="2">
        <v>-20</v>
      </c>
    </row>
  </sheetData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48576">
    <cfRule type="duplicateValues" dxfId="1" priority="2"/>
  </conditionalFormatting>
  <conditionalFormatting sqref="A2:A1048576">
    <cfRule type="expression" dxfId="0" priority="1">
      <formula>AND(ISNA(HLOOKUP(A2,#REF!, 1, FALSE)), A2&lt;&gt;"")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FACTORS!$D$1:$XFD$1</xm:f>
          </x14:formula1>
          <xm:sqref>A2:A1048576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FACTORS</vt:lpstr>
      <vt:lpstr>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Peterson</dc:creator>
  <cp:lastModifiedBy>Microsoft Office User</cp:lastModifiedBy>
  <dcterms:created xsi:type="dcterms:W3CDTF">2019-12-04T21:30:15Z</dcterms:created>
  <dcterms:modified xsi:type="dcterms:W3CDTF">2020-07-06T21:52:11Z</dcterms:modified>
</cp:coreProperties>
</file>