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K141" i="1" l="1"/>
  <c r="L141" i="1" s="1"/>
  <c r="M141" i="1" s="1"/>
  <c r="K142" i="1"/>
  <c r="L142" i="1" s="1"/>
  <c r="M142" i="1" s="1"/>
  <c r="K143" i="1"/>
  <c r="L143" i="1" s="1"/>
  <c r="M143" i="1" s="1"/>
  <c r="I143" i="1" s="1"/>
  <c r="K144" i="1"/>
  <c r="L144" i="1" s="1"/>
  <c r="M144" i="1" s="1"/>
  <c r="I144" i="1" s="1"/>
  <c r="K145" i="1"/>
  <c r="L145" i="1" s="1"/>
  <c r="M145" i="1" s="1"/>
  <c r="I145" i="1" s="1"/>
  <c r="K146" i="1"/>
  <c r="L146" i="1" s="1"/>
  <c r="M146" i="1" s="1"/>
  <c r="K147" i="1"/>
  <c r="L147" i="1" s="1"/>
  <c r="M147" i="1" s="1"/>
  <c r="K80" i="1"/>
  <c r="L80" i="1" s="1"/>
  <c r="M80" i="1" l="1"/>
  <c r="K77" i="1"/>
  <c r="L77" i="1" s="1"/>
  <c r="K78" i="1"/>
  <c r="L78" i="1" s="1"/>
  <c r="M78" i="1" s="1"/>
  <c r="K81" i="1"/>
  <c r="L81" i="1" s="1"/>
  <c r="M81" i="1" s="1"/>
  <c r="M77" i="1" l="1"/>
  <c r="K76" i="1"/>
  <c r="L76" i="1" s="1"/>
  <c r="K140" i="1"/>
  <c r="L140" i="1" s="1"/>
  <c r="M140" i="1" s="1"/>
  <c r="M76" i="1" l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89" i="1"/>
  <c r="L89" i="1" s="1"/>
  <c r="M89" i="1" s="1"/>
  <c r="I89" i="1" s="1"/>
  <c r="K90" i="1"/>
  <c r="L90" i="1" s="1"/>
  <c r="M90" i="1" s="1"/>
  <c r="I90" i="1" s="1"/>
  <c r="K91" i="1"/>
  <c r="L91" i="1" s="1"/>
  <c r="M91" i="1" s="1"/>
  <c r="I91" i="1" s="1"/>
  <c r="K92" i="1"/>
  <c r="L92" i="1" s="1"/>
  <c r="M92" i="1" s="1"/>
  <c r="I92" i="1" s="1"/>
  <c r="K93" i="1"/>
  <c r="L93" i="1" s="1"/>
  <c r="M93" i="1" s="1"/>
  <c r="I93" i="1" s="1"/>
  <c r="K94" i="1"/>
  <c r="L94" i="1" s="1"/>
  <c r="M94" i="1" s="1"/>
  <c r="I94" i="1" s="1"/>
  <c r="K79" i="1"/>
  <c r="L79" i="1" s="1"/>
  <c r="K95" i="1"/>
  <c r="L95" i="1" s="1"/>
  <c r="M95" i="1" s="1"/>
  <c r="I95" i="1" s="1"/>
  <c r="K96" i="1"/>
  <c r="L96" i="1" s="1"/>
  <c r="M96" i="1" s="1"/>
  <c r="I96" i="1" s="1"/>
  <c r="K97" i="1"/>
  <c r="L97" i="1" s="1"/>
  <c r="M97" i="1" s="1"/>
  <c r="I97" i="1" s="1"/>
  <c r="K98" i="1"/>
  <c r="L98" i="1" s="1"/>
  <c r="M98" i="1" s="1"/>
  <c r="I98" i="1" s="1"/>
  <c r="K99" i="1"/>
  <c r="L99" i="1" s="1"/>
  <c r="M99" i="1" s="1"/>
  <c r="I99" i="1" s="1"/>
  <c r="K100" i="1"/>
  <c r="L100" i="1" s="1"/>
  <c r="M100" i="1" s="1"/>
  <c r="I100" i="1" s="1"/>
  <c r="K101" i="1"/>
  <c r="L101" i="1" s="1"/>
  <c r="M101" i="1" s="1"/>
  <c r="I101" i="1" s="1"/>
  <c r="K102" i="1"/>
  <c r="L102" i="1" s="1"/>
  <c r="M102" i="1" s="1"/>
  <c r="I102" i="1" s="1"/>
  <c r="K103" i="1"/>
  <c r="L103" i="1" s="1"/>
  <c r="M103" i="1" s="1"/>
  <c r="I103" i="1" s="1"/>
  <c r="K104" i="1"/>
  <c r="L104" i="1" s="1"/>
  <c r="M104" i="1" s="1"/>
  <c r="I104" i="1" s="1"/>
  <c r="K105" i="1"/>
  <c r="L105" i="1" s="1"/>
  <c r="M105" i="1" s="1"/>
  <c r="I105" i="1" s="1"/>
  <c r="K106" i="1"/>
  <c r="L106" i="1" s="1"/>
  <c r="M106" i="1" s="1"/>
  <c r="I106" i="1" s="1"/>
  <c r="K107" i="1"/>
  <c r="L107" i="1" s="1"/>
  <c r="M107" i="1" s="1"/>
  <c r="I107" i="1" s="1"/>
  <c r="K108" i="1"/>
  <c r="L108" i="1" s="1"/>
  <c r="M108" i="1" s="1"/>
  <c r="I108" i="1" s="1"/>
  <c r="K109" i="1"/>
  <c r="L109" i="1" s="1"/>
  <c r="M109" i="1" s="1"/>
  <c r="I109" i="1" s="1"/>
  <c r="K110" i="1"/>
  <c r="L110" i="1" s="1"/>
  <c r="M110" i="1" s="1"/>
  <c r="I110" i="1" s="1"/>
  <c r="K111" i="1"/>
  <c r="L111" i="1" s="1"/>
  <c r="M111" i="1" s="1"/>
  <c r="I111" i="1" s="1"/>
  <c r="K112" i="1"/>
  <c r="L112" i="1" s="1"/>
  <c r="M112" i="1" s="1"/>
  <c r="I112" i="1" s="1"/>
  <c r="K113" i="1"/>
  <c r="L113" i="1" s="1"/>
  <c r="M113" i="1" s="1"/>
  <c r="I113" i="1" s="1"/>
  <c r="K114" i="1"/>
  <c r="L114" i="1" s="1"/>
  <c r="M114" i="1" s="1"/>
  <c r="I114" i="1" s="1"/>
  <c r="K115" i="1"/>
  <c r="L115" i="1" s="1"/>
  <c r="M115" i="1" s="1"/>
  <c r="I115" i="1" s="1"/>
  <c r="K116" i="1"/>
  <c r="L116" i="1" s="1"/>
  <c r="M116" i="1" s="1"/>
  <c r="I116" i="1" s="1"/>
  <c r="K117" i="1"/>
  <c r="L117" i="1" s="1"/>
  <c r="M117" i="1" s="1"/>
  <c r="I117" i="1" s="1"/>
  <c r="K118" i="1"/>
  <c r="L118" i="1" s="1"/>
  <c r="M118" i="1" s="1"/>
  <c r="I118" i="1" s="1"/>
  <c r="K119" i="1"/>
  <c r="L119" i="1" s="1"/>
  <c r="M119" i="1" s="1"/>
  <c r="I119" i="1" s="1"/>
  <c r="K120" i="1"/>
  <c r="L120" i="1" s="1"/>
  <c r="M120" i="1" s="1"/>
  <c r="I120" i="1" s="1"/>
  <c r="K121" i="1"/>
  <c r="L121" i="1" s="1"/>
  <c r="M121" i="1" s="1"/>
  <c r="I121" i="1" s="1"/>
  <c r="K122" i="1"/>
  <c r="L122" i="1" s="1"/>
  <c r="M122" i="1" s="1"/>
  <c r="I122" i="1" s="1"/>
  <c r="K123" i="1"/>
  <c r="L123" i="1" s="1"/>
  <c r="M123" i="1" s="1"/>
  <c r="I123" i="1" s="1"/>
  <c r="K124" i="1"/>
  <c r="L124" i="1" s="1"/>
  <c r="M124" i="1" s="1"/>
  <c r="I124" i="1" s="1"/>
  <c r="K125" i="1"/>
  <c r="L125" i="1" s="1"/>
  <c r="M125" i="1" s="1"/>
  <c r="I125" i="1" s="1"/>
  <c r="K126" i="1"/>
  <c r="L126" i="1" s="1"/>
  <c r="M126" i="1" s="1"/>
  <c r="I126" i="1" s="1"/>
  <c r="K127" i="1"/>
  <c r="L127" i="1" s="1"/>
  <c r="M127" i="1" s="1"/>
  <c r="I127" i="1" s="1"/>
  <c r="K128" i="1"/>
  <c r="L128" i="1" s="1"/>
  <c r="M128" i="1" s="1"/>
  <c r="I128" i="1" s="1"/>
  <c r="K129" i="1"/>
  <c r="L129" i="1" s="1"/>
  <c r="M129" i="1" s="1"/>
  <c r="I129" i="1" s="1"/>
  <c r="K130" i="1"/>
  <c r="L130" i="1" s="1"/>
  <c r="M130" i="1" s="1"/>
  <c r="I130" i="1" s="1"/>
  <c r="K131" i="1"/>
  <c r="L131" i="1" s="1"/>
  <c r="M131" i="1" s="1"/>
  <c r="I131" i="1" s="1"/>
  <c r="K132" i="1"/>
  <c r="L132" i="1" s="1"/>
  <c r="M132" i="1" s="1"/>
  <c r="I132" i="1" s="1"/>
  <c r="K133" i="1"/>
  <c r="L133" i="1" s="1"/>
  <c r="M133" i="1" s="1"/>
  <c r="I133" i="1" s="1"/>
  <c r="K134" i="1"/>
  <c r="L134" i="1" s="1"/>
  <c r="M134" i="1" s="1"/>
  <c r="I134" i="1" s="1"/>
  <c r="K135" i="1"/>
  <c r="L135" i="1" s="1"/>
  <c r="M135" i="1" s="1"/>
  <c r="I135" i="1" s="1"/>
  <c r="K136" i="1"/>
  <c r="L136" i="1" s="1"/>
  <c r="M136" i="1" s="1"/>
  <c r="I136" i="1" s="1"/>
  <c r="K137" i="1"/>
  <c r="L137" i="1" s="1"/>
  <c r="M137" i="1" s="1"/>
  <c r="I137" i="1" s="1"/>
  <c r="K138" i="1"/>
  <c r="L138" i="1" s="1"/>
  <c r="M138" i="1" s="1"/>
  <c r="I138" i="1" s="1"/>
  <c r="K139" i="1"/>
  <c r="L139" i="1" s="1"/>
  <c r="M139" i="1" s="1"/>
  <c r="I139" i="1" s="1"/>
  <c r="K149" i="1"/>
  <c r="L149" i="1" s="1"/>
  <c r="M149" i="1" s="1"/>
  <c r="K87" i="1"/>
  <c r="L87" i="1" s="1"/>
  <c r="M87" i="1" s="1"/>
  <c r="I87" i="1" s="1"/>
  <c r="K88" i="1"/>
  <c r="L88" i="1" s="1"/>
  <c r="M88" i="1" s="1"/>
  <c r="I88" i="1" s="1"/>
  <c r="I140" i="1"/>
  <c r="I141" i="1"/>
  <c r="I142" i="1"/>
  <c r="I146" i="1"/>
  <c r="I147" i="1"/>
  <c r="K148" i="1"/>
  <c r="L148" i="1" s="1"/>
  <c r="M148" i="1" s="1"/>
  <c r="I148" i="1" s="1"/>
  <c r="K160" i="1"/>
  <c r="L160" i="1" s="1"/>
  <c r="M160" i="1" s="1"/>
  <c r="I160" i="1" s="1"/>
  <c r="K150" i="1"/>
  <c r="L150" i="1" s="1"/>
  <c r="M150" i="1" s="1"/>
  <c r="K152" i="1"/>
  <c r="L152" i="1" s="1"/>
  <c r="M152" i="1" s="1"/>
  <c r="K153" i="1"/>
  <c r="L153" i="1" s="1"/>
  <c r="M153" i="1" s="1"/>
  <c r="I153" i="1" s="1"/>
  <c r="K154" i="1"/>
  <c r="L154" i="1" s="1"/>
  <c r="M154" i="1" s="1"/>
  <c r="I154" i="1" s="1"/>
  <c r="K155" i="1"/>
  <c r="L155" i="1" s="1"/>
  <c r="M155" i="1" s="1"/>
  <c r="I155" i="1" s="1"/>
  <c r="K156" i="1"/>
  <c r="L156" i="1" s="1"/>
  <c r="M156" i="1" s="1"/>
  <c r="I156" i="1" s="1"/>
  <c r="K157" i="1"/>
  <c r="L157" i="1" s="1"/>
  <c r="M157" i="1" s="1"/>
  <c r="I157" i="1" s="1"/>
  <c r="K158" i="1"/>
  <c r="L158" i="1" s="1"/>
  <c r="M158" i="1" s="1"/>
  <c r="I158" i="1" s="1"/>
  <c r="K159" i="1"/>
  <c r="L159" i="1" s="1"/>
  <c r="M159" i="1" s="1"/>
  <c r="I159" i="1" s="1"/>
  <c r="K161" i="1"/>
  <c r="L161" i="1" s="1"/>
  <c r="M161" i="1" s="1"/>
  <c r="I161" i="1" s="1"/>
  <c r="K162" i="1"/>
  <c r="L162" i="1" s="1"/>
  <c r="M162" i="1" s="1"/>
  <c r="I162" i="1" s="1"/>
  <c r="M163" i="1"/>
  <c r="M164" i="1"/>
  <c r="M165" i="1"/>
  <c r="M168" i="1"/>
  <c r="M169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K10" i="1"/>
  <c r="L10" i="1" s="1"/>
  <c r="M10" i="1" s="1"/>
  <c r="I10" i="1" s="1"/>
  <c r="M79" i="1" l="1"/>
  <c r="M12" i="1"/>
  <c r="M14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3" i="1"/>
  <c r="M75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2" i="1"/>
  <c r="M74" i="1"/>
  <c r="M16" i="1"/>
</calcChain>
</file>

<file path=xl/sharedStrings.xml><?xml version="1.0" encoding="utf-8"?>
<sst xmlns="http://schemas.openxmlformats.org/spreadsheetml/2006/main" count="560" uniqueCount="384">
  <si>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</si>
  <si>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</si>
  <si>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</si>
  <si>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</si>
  <si>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</si>
  <si>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</si>
  <si>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</si>
  <si>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</si>
  <si>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</si>
  <si>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</si>
  <si>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</si>
  <si>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</si>
  <si>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</si>
  <si>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</si>
  <si>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</si>
  <si>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</si>
  <si>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</si>
  <si>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</si>
  <si>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</si>
  <si>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</si>
  <si>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</si>
  <si>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</si>
  <si>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</si>
  <si>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</si>
  <si>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</si>
  <si>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</si>
  <si>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</si>
  <si>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</si>
  <si>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</si>
  <si>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</si>
  <si>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</si>
  <si>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</si>
  <si>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</si>
  <si>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</si>
  <si>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</si>
  <si>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</si>
  <si>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</si>
  <si>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</si>
  <si>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</si>
  <si>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</si>
  <si>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</si>
  <si>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</si>
  <si>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</si>
  <si>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</si>
  <si>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</si>
  <si>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APC, Paris and DAP, CEA Saclay</t>
  </si>
  <si>
    <t>Eleonora</t>
  </si>
  <si>
    <t>Di Valentino</t>
  </si>
  <si>
    <t>University of Manchester</t>
  </si>
  <si>
    <t>Joy</t>
  </si>
  <si>
    <t>Didier</t>
  </si>
  <si>
    <t>Olivier</t>
  </si>
  <si>
    <t>JPL/Caltech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</si>
  <si>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</si>
  <si>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</si>
  <si>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</si>
  <si>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</si>
  <si>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</si>
  <si>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</si>
  <si>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</si>
  <si>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</si>
  <si>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</si>
  <si>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</si>
  <si>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</si>
  <si>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</si>
  <si>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</si>
  <si>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</si>
  <si>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</si>
  <si>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</si>
  <si>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</si>
  <si>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</si>
  <si>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</si>
  <si>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</si>
  <si>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</si>
  <si>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</si>
  <si>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</si>
  <si>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</si>
  <si>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</si>
  <si>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</si>
  <si>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</si>
  <si>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</si>
  <si>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</si>
  <si>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</si>
  <si>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</si>
  <si>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</si>
  <si>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</si>
  <si>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</si>
  <si>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</si>
  <si>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</si>
  <si>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</si>
  <si>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</si>
  <si>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University of Minnesota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</si>
  <si>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</si>
  <si>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</si>
  <si>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</si>
  <si>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</si>
  <si>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</si>
  <si>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</si>
  <si>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</si>
  <si>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</si>
  <si>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</si>
  <si>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</si>
  <si>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</si>
  <si>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</si>
  <si>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</si>
  <si>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</si>
  <si>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</si>
  <si>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</si>
  <si>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</si>
  <si>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</si>
  <si>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</si>
  <si>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</si>
  <si>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</si>
  <si>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</si>
  <si>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</si>
  <si>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</si>
  <si>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</si>
  <si>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</si>
  <si>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</si>
  <si>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</si>
  <si>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</si>
  <si>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</si>
  <si>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</si>
  <si>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</si>
  <si>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</si>
  <si>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</si>
  <si>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</si>
  <si>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</si>
  <si>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</si>
  <si>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</si>
  <si>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</si>
  <si>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</si>
  <si>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</si>
  <si>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</si>
  <si>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</si>
  <si>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</si>
  <si>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</si>
  <si>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</si>
  <si>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</si>
  <si>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</si>
  <si>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</si>
  <si>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</si>
  <si>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</si>
  <si>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</si>
  <si>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</si>
  <si>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</si>
  <si>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</si>
  <si>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</si>
  <si>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</si>
  <si>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</si>
  <si>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</si>
  <si>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</si>
  <si>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</si>
  <si>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</si>
  <si>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</si>
  <si>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</si>
  <si>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</si>
  <si>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</si>
  <si>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</si>
  <si>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</si>
  <si>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</si>
  <si>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</si>
  <si>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</si>
  <si>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</si>
  <si>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</si>
  <si>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</si>
  <si>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</si>
  <si>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</si>
  <si>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</si>
  <si>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</si>
  <si>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</si>
  <si>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</si>
  <si>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</si>
  <si>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</si>
  <si>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</si>
  <si>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</si>
  <si>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</si>
  <si>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</si>
  <si>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</si>
  <si>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</si>
  <si>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</si>
  <si>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</si>
  <si>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</si>
  <si>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</si>
  <si>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</si>
  <si>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</si>
  <si>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</si>
  <si>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</si>
  <si>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</si>
  <si>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</si>
  <si>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</si>
  <si>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</si>
  <si>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</si>
  <si>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</si>
  <si>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</si>
  <si>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</si>
  <si>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</si>
  <si>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</si>
  <si>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</si>
  <si>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</si>
  <si>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</si>
  <si>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</si>
  <si>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</si>
  <si>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</si>
  <si>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</si>
  <si>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</si>
  <si>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</si>
  <si>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</si>
  <si>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</si>
  <si>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</si>
  <si>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</si>
  <si>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</si>
  <si>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</si>
  <si>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</si>
  <si>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</si>
  <si>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</si>
  <si>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</si>
  <si>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</si>
  <si>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</si>
  <si>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</si>
  <si>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</si>
  <si>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</si>
  <si>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</si>
  <si>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</si>
  <si>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</si>
  <si>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</si>
  <si>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</si>
  <si>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</si>
  <si>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</si>
  <si>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</si>
  <si>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</si>
  <si>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</si>
  <si>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</si>
  <si>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</si>
  <si>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</si>
  <si>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</si>
  <si>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</si>
  <si>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</si>
  <si>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</si>
  <si>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</si>
  <si>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</si>
  <si>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</si>
  <si>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</si>
  <si>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</si>
  <si>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</si>
  <si>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</si>
  <si>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</si>
  <si>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</si>
  <si>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</si>
  <si>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</si>
  <si>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</si>
  <si>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</si>
  <si>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</si>
  <si>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</si>
  <si>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</si>
  <si>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</si>
  <si>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</si>
  <si>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</si>
  <si>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</si>
  <si>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</si>
  <si>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</si>
  <si>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</si>
  <si>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</si>
  <si>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</si>
  <si>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</si>
  <si>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</si>
  <si>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</si>
  <si>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</si>
  <si>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</si>
  <si>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</si>
  <si>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</si>
  <si>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</si>
  <si>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</si>
  <si>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</si>
  <si>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</si>
  <si>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</si>
  <si>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</si>
  <si>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</si>
  <si>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</si>
  <si>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</si>
  <si>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</si>
  <si>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</si>
  <si>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</si>
  <si>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</si>
  <si>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</si>
  <si>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</si>
  <si>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</si>
  <si>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</si>
  <si>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</si>
  <si>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</si>
  <si>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</si>
  <si>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</si>
  <si>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</si>
  <si>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</si>
  <si>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</si>
  <si>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</si>
  <si>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</si>
  <si>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</si>
  <si>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</si>
  <si>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</si>
  <si>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</si>
  <si>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</si>
  <si>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</si>
  <si>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</si>
  <si>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</si>
  <si>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</si>
  <si>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</si>
  <si>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</si>
  <si>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</si>
  <si>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</si>
  <si>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</si>
  <si>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</si>
  <si>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</si>
  <si>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</si>
  <si>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</si>
  <si>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</si>
  <si>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</si>
  <si>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</si>
  <si>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</si>
  <si>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</si>
  <si>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Golwara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</si>
  <si>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</si>
  <si>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</si>
  <si>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</si>
  <si>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</si>
  <si>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</si>
  <si>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</si>
  <si>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</si>
  <si>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</si>
  <si>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</si>
  <si>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</si>
  <si>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</si>
  <si>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</si>
  <si>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</si>
  <si>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</si>
  <si>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</si>
  <si>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</si>
  <si>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</si>
  <si>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</si>
  <si>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</si>
  <si>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</si>
  <si>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</si>
  <si>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</si>
  <si>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</si>
  <si>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</si>
  <si>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</si>
  <si>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</si>
  <si>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</si>
  <si>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</si>
  <si>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</si>
  <si>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</si>
  <si>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</si>
  <si>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</si>
  <si>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</si>
  <si>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</si>
  <si>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</si>
  <si>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</si>
  <si>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</si>
  <si>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</si>
  <si>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</si>
  <si>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</si>
  <si>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</si>
  <si>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</si>
  <si>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</si>
  <si>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</si>
  <si>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</si>
  <si>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</si>
  <si>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</si>
  <si>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Caltech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</si>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</sst>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13"/>
  <sheetViews>
    <sheetView tabSelected="1" zoomScale="70" zoomScaleNormal="70" workbookViewId="0">
      <selection activeCell="N22" sqref="N22"/>
    </sheetView>
  </sheetViews>
  <sheetFormatPr defaultColWidth="8.875" defaultRowHeight="15.75"/>
  <cols>
    <col min="1" max="1" width="8.625"/>
    <col min="2" max="2" width="22.125" style="1"/>
    <col min="3" max="3" width="22.875" style="1"/>
    <col min="4" max="4" width="27.625" style="1" customWidth="1"/>
    <col min="5" max="6" width="15.75" customWidth="1"/>
    <col min="7" max="7" width="38.375"/>
    <col min="8" max="1027" width="11.125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365</v>
      </c>
    </row>
    <row r="4" spans="1:15">
      <c r="A4" s="2" t="s">
        <v>271</v>
      </c>
      <c r="B4"/>
      <c r="C4" s="1" t="s">
        <v>365</v>
      </c>
    </row>
    <row r="5" spans="1:15">
      <c r="A5" s="2" t="s">
        <v>272</v>
      </c>
      <c r="B5"/>
      <c r="C5" s="1" t="s">
        <v>365</v>
      </c>
    </row>
    <row r="6" spans="1:15">
      <c r="B6"/>
    </row>
    <row r="7" spans="1:15">
      <c r="A7" s="4" t="s">
        <v>270</v>
      </c>
      <c r="B7" t="s">
        <v>273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373</v>
      </c>
      <c r="E9" t="s">
        <v>4</v>
      </c>
      <c r="F9" t="s">
        <v>376</v>
      </c>
      <c r="G9" t="s">
        <v>5</v>
      </c>
      <c r="I9" t="s">
        <v>311</v>
      </c>
      <c r="K9" t="s">
        <v>300</v>
      </c>
      <c r="L9" t="s">
        <v>301</v>
      </c>
      <c r="M9" t="s">
        <v>302</v>
      </c>
      <c r="O9" t="s">
        <v>382</v>
      </c>
    </row>
    <row r="10" spans="1:15">
      <c r="B10" t="s">
        <v>19</v>
      </c>
      <c r="C10" s="1" t="s">
        <v>20</v>
      </c>
      <c r="E10" t="s">
        <v>8</v>
      </c>
      <c r="F10" t="s">
        <v>383</v>
      </c>
      <c r="G10" t="s">
        <v>21</v>
      </c>
      <c r="I10" t="str">
        <f>CONCATENATE(B10," ",C10, " $^{", F10,"}$", M10,"\\")</f>
        <v>James G. Bartlett $^{1,22}$               \\</v>
      </c>
      <c r="K10">
        <f>LEN(B10) + LEN(C10) +1</f>
        <v>17</v>
      </c>
      <c r="L10">
        <f>IF(K10&lt;30,(32-K10),3)</f>
        <v>15</v>
      </c>
      <c r="M10" t="str">
        <f>REPT(" ",L10)</f>
        <v xml:space="preserve">               </v>
      </c>
      <c r="O10" t="str">
        <f>CONCATENATE(F10, ". ", G10, ".  \\")</f>
        <v>1,22. APC - Université Paris Diderot/JPL - California Institute of Technology.  \\</v>
      </c>
    </row>
    <row r="11" spans="1:15">
      <c r="B11" t="s">
        <v>43</v>
      </c>
      <c r="C11" t="s">
        <v>44</v>
      </c>
      <c r="D11"/>
      <c r="E11" t="s">
        <v>8</v>
      </c>
      <c r="F11">
        <v>1</v>
      </c>
      <c r="G11" t="s">
        <v>45</v>
      </c>
      <c r="I11" t="str">
        <f t="shared" ref="I11:I74" si="0">CONCATENATE(B11," ",C11, " $^{", F11,"}$", M11,"\\")</f>
        <v>Jacques Delabrouille $^{1}$            \\</v>
      </c>
      <c r="K11">
        <f t="shared" ref="K11:K73" si="1">LEN(B11) + LEN(C11) +1</f>
        <v>20</v>
      </c>
      <c r="L11">
        <f t="shared" ref="L11:L73" si="2">IF(K11&lt;30,(32-K11),3)</f>
        <v>12</v>
      </c>
      <c r="M11" t="str">
        <f t="shared" ref="M11:M73" si="3">REPT(" ",L11)</f>
        <v xml:space="preserve">            </v>
      </c>
      <c r="O11" t="str">
        <f t="shared" ref="O11:O74" si="4">CONCATENATE(F11, ". ", G11, ".  \\")</f>
        <v>1. APC, Paris and DAP, CEA Saclay.  \\</v>
      </c>
    </row>
    <row r="12" spans="1:15">
      <c r="B12" s="1" t="s">
        <v>116</v>
      </c>
      <c r="C12" s="1" t="s">
        <v>117</v>
      </c>
      <c r="E12" t="s">
        <v>8</v>
      </c>
      <c r="F12">
        <v>2</v>
      </c>
      <c r="G12" t="s">
        <v>368</v>
      </c>
      <c r="I12" t="str">
        <f t="shared" si="0"/>
        <v>Tim Pearson $^{2}$                     \\</v>
      </c>
      <c r="K12">
        <f t="shared" si="1"/>
        <v>11</v>
      </c>
      <c r="L12">
        <f t="shared" si="2"/>
        <v>21</v>
      </c>
      <c r="M12" t="str">
        <f t="shared" si="3"/>
        <v xml:space="preserve">                     </v>
      </c>
      <c r="O12" t="str">
        <f t="shared" si="4"/>
        <v>2. Caltech.  \\</v>
      </c>
    </row>
    <row r="13" spans="1:15">
      <c r="B13" t="s">
        <v>166</v>
      </c>
      <c r="C13" t="s">
        <v>167</v>
      </c>
      <c r="D13"/>
      <c r="E13" t="s">
        <v>8</v>
      </c>
      <c r="G13" t="s">
        <v>52</v>
      </c>
      <c r="I13" t="str">
        <f t="shared" si="0"/>
        <v>Jamie Bock $^{}$                      \\</v>
      </c>
      <c r="K13">
        <f t="shared" si="1"/>
        <v>10</v>
      </c>
      <c r="L13">
        <f t="shared" si="2"/>
        <v>22</v>
      </c>
      <c r="M13" t="str">
        <f t="shared" si="3"/>
        <v xml:space="preserve">                      </v>
      </c>
      <c r="O13" t="str">
        <f t="shared" si="4"/>
        <v>. JPL/Caltech.  \\</v>
      </c>
    </row>
    <row r="14" spans="1:15">
      <c r="B14" s="1" t="s">
        <v>304</v>
      </c>
      <c r="C14" t="s">
        <v>303</v>
      </c>
      <c r="D14"/>
      <c r="E14" t="s">
        <v>8</v>
      </c>
      <c r="F14">
        <v>3</v>
      </c>
      <c r="G14" t="s">
        <v>337</v>
      </c>
      <c r="I14" t="str">
        <f t="shared" si="0"/>
        <v>Alexander van Engelen $^{3}$           \\</v>
      </c>
      <c r="K14">
        <f t="shared" si="1"/>
        <v>21</v>
      </c>
      <c r="L14">
        <f t="shared" si="2"/>
        <v>11</v>
      </c>
      <c r="M14" t="str">
        <f t="shared" si="3"/>
        <v xml:space="preserve">           </v>
      </c>
      <c r="O14" t="str">
        <f t="shared" si="4"/>
        <v>3. Canadian Institute for Theoretical Astrophysics, University of Toronto, 60 St. George Street, Toronto, Canada.  \\</v>
      </c>
    </row>
    <row r="15" spans="1:15">
      <c r="B15" t="s">
        <v>105</v>
      </c>
      <c r="C15" s="1" t="s">
        <v>106</v>
      </c>
      <c r="E15" t="s">
        <v>8</v>
      </c>
      <c r="F15">
        <v>4</v>
      </c>
      <c r="G15" t="s">
        <v>107</v>
      </c>
      <c r="I15" t="str">
        <f t="shared" si="0"/>
        <v>Mattia Negrello $^{4}$                 \\</v>
      </c>
      <c r="K15">
        <f t="shared" si="1"/>
        <v>15</v>
      </c>
      <c r="L15">
        <f t="shared" si="2"/>
        <v>17</v>
      </c>
      <c r="M15" t="str">
        <f t="shared" si="3"/>
        <v xml:space="preserve">                 </v>
      </c>
      <c r="O15" t="str">
        <f t="shared" si="4"/>
        <v>4. Cardiff University School of Physics and Astronomy.  \\</v>
      </c>
    </row>
    <row r="16" spans="1:15">
      <c r="B16" s="1" t="s">
        <v>103</v>
      </c>
      <c r="C16" t="s">
        <v>104</v>
      </c>
      <c r="D16"/>
      <c r="E16" t="s">
        <v>8</v>
      </c>
      <c r="F16">
        <v>5</v>
      </c>
      <c r="G16" t="s">
        <v>346</v>
      </c>
      <c r="I16" t="str">
        <f t="shared" si="0"/>
        <v>Jean-Baptiste Melin $^{5}$             \\</v>
      </c>
      <c r="K16">
        <f t="shared" si="1"/>
        <v>19</v>
      </c>
      <c r="L16">
        <f t="shared" si="2"/>
        <v>13</v>
      </c>
      <c r="M16" t="str">
        <f t="shared" si="3"/>
        <v xml:space="preserve">             </v>
      </c>
      <c r="O16" t="str">
        <f t="shared" si="4"/>
        <v>5. CEA Saclay, DRF/Irfu/SPP, 91191 Gif-sur-Yvette Cedex, France.  \\</v>
      </c>
    </row>
    <row r="17" spans="2:15">
      <c r="B17" t="s">
        <v>85</v>
      </c>
      <c r="C17" t="s">
        <v>86</v>
      </c>
      <c r="D17"/>
      <c r="E17" t="s">
        <v>8</v>
      </c>
      <c r="F17">
        <v>6</v>
      </c>
      <c r="G17" t="s">
        <v>378</v>
      </c>
      <c r="I17" t="str">
        <f t="shared" si="0"/>
        <v>Brad Johnson $^{6}$                    \\</v>
      </c>
      <c r="K17">
        <f t="shared" si="1"/>
        <v>12</v>
      </c>
      <c r="L17">
        <f t="shared" si="2"/>
        <v>20</v>
      </c>
      <c r="M17" t="str">
        <f t="shared" si="3"/>
        <v xml:space="preserve">                    </v>
      </c>
      <c r="O17" t="str">
        <f t="shared" si="4"/>
        <v>6. Columbia University.  \\</v>
      </c>
    </row>
    <row r="18" spans="2:15">
      <c r="B18" s="1" t="s">
        <v>327</v>
      </c>
      <c r="C18" s="1" t="s">
        <v>328</v>
      </c>
      <c r="E18" t="s">
        <v>8</v>
      </c>
      <c r="F18">
        <v>7</v>
      </c>
      <c r="G18" t="s">
        <v>329</v>
      </c>
      <c r="I18" t="str">
        <f t="shared" si="0"/>
        <v>Ren\'{e}e  Hlo\v{z}ek $^{7}$           \\</v>
      </c>
      <c r="K18">
        <f t="shared" si="1"/>
        <v>21</v>
      </c>
      <c r="L18">
        <f t="shared" si="2"/>
        <v>11</v>
      </c>
      <c r="M18" t="str">
        <f t="shared" si="3"/>
        <v xml:space="preserve">           </v>
      </c>
      <c r="O18" t="str">
        <f t="shared" si="4"/>
        <v>7. Department of Astronomy \&amp; Astrophysics and Dunlap Institute, University of Toronto.  \\</v>
      </c>
    </row>
    <row r="19" spans="2:15">
      <c r="B19" s="1" t="s">
        <v>99</v>
      </c>
      <c r="C19" t="s">
        <v>100</v>
      </c>
      <c r="D19"/>
      <c r="E19" t="s">
        <v>8</v>
      </c>
      <c r="F19">
        <v>8</v>
      </c>
      <c r="G19" t="s">
        <v>345</v>
      </c>
      <c r="I19" t="str">
        <f t="shared" si="0"/>
        <v>Zack Li $^{8}$                         \\</v>
      </c>
      <c r="K19">
        <f t="shared" si="1"/>
        <v>7</v>
      </c>
      <c r="L19">
        <f t="shared" si="2"/>
        <v>25</v>
      </c>
      <c r="M19" t="str">
        <f t="shared" si="3"/>
        <v xml:space="preserve">                         </v>
      </c>
      <c r="O19" t="str">
        <f t="shared" si="4"/>
        <v>8. Department of Astrophysical Sciences, Princeton University.  \\</v>
      </c>
    </row>
    <row r="20" spans="2:15">
      <c r="B20" s="1" t="s">
        <v>101</v>
      </c>
      <c r="C20" s="1" t="s">
        <v>102</v>
      </c>
      <c r="E20" t="s">
        <v>8</v>
      </c>
      <c r="F20">
        <v>8</v>
      </c>
      <c r="G20" t="s">
        <v>345</v>
      </c>
      <c r="I20" t="str">
        <f t="shared" si="0"/>
        <v>Mathew Madhavacheril $^{8}$            \\</v>
      </c>
      <c r="K20">
        <f t="shared" si="1"/>
        <v>20</v>
      </c>
      <c r="L20">
        <f t="shared" si="2"/>
        <v>12</v>
      </c>
      <c r="M20" t="str">
        <f t="shared" si="3"/>
        <v xml:space="preserve">            </v>
      </c>
      <c r="O20" t="str">
        <f t="shared" si="4"/>
        <v>8. Department of Astrophysical Sciences, Princeton University.  \\</v>
      </c>
    </row>
    <row r="21" spans="2:15">
      <c r="B21" t="s">
        <v>290</v>
      </c>
      <c r="C21" t="s">
        <v>309</v>
      </c>
      <c r="D21"/>
      <c r="E21" t="s">
        <v>8</v>
      </c>
      <c r="F21">
        <v>9</v>
      </c>
      <c r="G21" t="s">
        <v>278</v>
      </c>
      <c r="I21" t="str">
        <f t="shared" si="0"/>
        <v>Marcos L\'{o}pez-Caniego $^{9}$        \\</v>
      </c>
      <c r="K21">
        <f t="shared" si="1"/>
        <v>24</v>
      </c>
      <c r="L21">
        <f t="shared" si="2"/>
        <v>8</v>
      </c>
      <c r="M21" t="str">
        <f t="shared" si="3"/>
        <v xml:space="preserve">        </v>
      </c>
      <c r="O21" t="str">
        <f t="shared" si="4"/>
        <v>9. European Space Astronomy Centre.  \\</v>
      </c>
    </row>
    <row r="22" spans="2:15">
      <c r="B22" s="1" t="s">
        <v>58</v>
      </c>
      <c r="C22" s="1" t="s">
        <v>59</v>
      </c>
      <c r="E22" t="s">
        <v>8</v>
      </c>
      <c r="F22">
        <v>10</v>
      </c>
      <c r="G22" t="s">
        <v>339</v>
      </c>
      <c r="I22" t="str">
        <f t="shared" si="0"/>
        <v>Stephen Feeney $^{10}$                  \\</v>
      </c>
      <c r="K22">
        <f t="shared" si="1"/>
        <v>14</v>
      </c>
      <c r="L22">
        <f t="shared" si="2"/>
        <v>18</v>
      </c>
      <c r="M22" t="str">
        <f t="shared" si="3"/>
        <v xml:space="preserve">                  </v>
      </c>
      <c r="O22" t="str">
        <f t="shared" si="4"/>
        <v>10. Flatiron Institute.  \\</v>
      </c>
    </row>
    <row r="23" spans="2:15">
      <c r="B23" t="s">
        <v>129</v>
      </c>
      <c r="C23" s="1" t="s">
        <v>130</v>
      </c>
      <c r="E23" t="s">
        <v>8</v>
      </c>
      <c r="F23">
        <v>11</v>
      </c>
      <c r="G23" t="s">
        <v>131</v>
      </c>
      <c r="I23" t="str">
        <f t="shared" si="0"/>
        <v>Ian Stephens $^{11}$                    \\</v>
      </c>
      <c r="K23">
        <f t="shared" si="1"/>
        <v>12</v>
      </c>
      <c r="L23">
        <f t="shared" si="2"/>
        <v>20</v>
      </c>
      <c r="M23" t="str">
        <f t="shared" si="3"/>
        <v xml:space="preserve">                    </v>
      </c>
      <c r="O23" t="str">
        <f t="shared" si="4"/>
        <v>11. Harvard-Smithsonian Center for Astrophysics.  \\</v>
      </c>
    </row>
    <row r="24" spans="2:15">
      <c r="B24" t="s">
        <v>26</v>
      </c>
      <c r="C24" s="1" t="s">
        <v>27</v>
      </c>
      <c r="E24" t="s">
        <v>8</v>
      </c>
      <c r="F24">
        <v>12</v>
      </c>
      <c r="G24" t="s">
        <v>28</v>
      </c>
      <c r="I24" t="str">
        <f t="shared" si="0"/>
        <v>Matteo Bonato $^{12}$                   \\</v>
      </c>
      <c r="K24">
        <f t="shared" si="1"/>
        <v>13</v>
      </c>
      <c r="L24">
        <f t="shared" si="2"/>
        <v>19</v>
      </c>
      <c r="M24" t="str">
        <f t="shared" si="3"/>
        <v xml:space="preserve">                   </v>
      </c>
      <c r="O24" t="str">
        <f t="shared" si="4"/>
        <v>12. INAF-Istituto di Radioastronomia, and Italian ALMA Regional Centre, Via Gobetti 101, I-40129, Bologna, Italy.  \\</v>
      </c>
    </row>
    <row r="25" spans="2:15">
      <c r="B25" t="s">
        <v>306</v>
      </c>
      <c r="C25" s="1" t="s">
        <v>305</v>
      </c>
      <c r="E25" t="s">
        <v>8</v>
      </c>
      <c r="F25">
        <v>13</v>
      </c>
      <c r="G25" t="s">
        <v>42</v>
      </c>
      <c r="I25" t="str">
        <f t="shared" si="0"/>
        <v>Gianfranco De Zotti $^{13}$             \\</v>
      </c>
      <c r="K25">
        <f t="shared" si="1"/>
        <v>19</v>
      </c>
      <c r="L25">
        <f t="shared" si="2"/>
        <v>13</v>
      </c>
      <c r="M25" t="str">
        <f t="shared" si="3"/>
        <v xml:space="preserve">             </v>
      </c>
      <c r="O25" t="str">
        <f t="shared" si="4"/>
        <v>13. INAF-Osservatorio Astronomico di Padova, Italy.  \\</v>
      </c>
    </row>
    <row r="26" spans="2:15">
      <c r="B26" s="1" t="s">
        <v>139</v>
      </c>
      <c r="C26" t="s">
        <v>140</v>
      </c>
      <c r="D26"/>
      <c r="E26" t="s">
        <v>8</v>
      </c>
      <c r="F26">
        <v>14</v>
      </c>
      <c r="G26" t="s">
        <v>349</v>
      </c>
      <c r="I26" t="str">
        <f t="shared" si="0"/>
        <v>Flavien Vansyngel $^{14}$               \\</v>
      </c>
      <c r="K26">
        <f t="shared" si="1"/>
        <v>17</v>
      </c>
      <c r="L26">
        <f t="shared" si="2"/>
        <v>15</v>
      </c>
      <c r="M26" t="str">
        <f t="shared" si="3"/>
        <v xml:space="preserve">               </v>
      </c>
      <c r="O26" t="str">
        <f t="shared" si="4"/>
        <v>14. Institut d’Astrophysique Spatiale, CNRS, Univ. Paris-Sud, Universite´ Paris-Saclay, Bat. 121, 91405 Orsay cedex, France.  \\</v>
      </c>
    </row>
    <row r="27" spans="2:15">
      <c r="B27" s="1" t="s">
        <v>308</v>
      </c>
      <c r="C27" s="1" t="s">
        <v>31</v>
      </c>
      <c r="E27" t="s">
        <v>8</v>
      </c>
      <c r="F27">
        <v>14</v>
      </c>
      <c r="G27" t="s">
        <v>334</v>
      </c>
      <c r="I27" t="str">
        <f t="shared" si="0"/>
        <v>Fran\c{c}ois Boulanger $^{14}$          \\</v>
      </c>
      <c r="K27">
        <f t="shared" si="1"/>
        <v>22</v>
      </c>
      <c r="L27">
        <f t="shared" si="2"/>
        <v>10</v>
      </c>
      <c r="M27" t="str">
        <f t="shared" si="3"/>
        <v xml:space="preserve">          </v>
      </c>
      <c r="O27" t="str">
        <f t="shared" si="4"/>
        <v>14. Institut d’Astrophysique Spatiale, Orsay, France.  \\</v>
      </c>
    </row>
    <row r="28" spans="2:15">
      <c r="B28" s="1" t="s">
        <v>308</v>
      </c>
      <c r="C28" t="s">
        <v>189</v>
      </c>
      <c r="D28"/>
      <c r="E28" t="s">
        <v>8</v>
      </c>
      <c r="F28">
        <v>15</v>
      </c>
      <c r="G28" t="s">
        <v>81</v>
      </c>
      <c r="I28" t="str">
        <f t="shared" si="0"/>
        <v>Fran\c{c}ois Bouchet $^{15}$            \\</v>
      </c>
      <c r="K28">
        <f t="shared" si="1"/>
        <v>20</v>
      </c>
      <c r="L28">
        <f t="shared" si="2"/>
        <v>12</v>
      </c>
      <c r="M28" t="str">
        <f t="shared" si="3"/>
        <v xml:space="preserve">            </v>
      </c>
      <c r="O28" t="str">
        <f t="shared" si="4"/>
        <v>15. Institut d'Astrophysique de Paris.  \\</v>
      </c>
    </row>
    <row r="29" spans="2:15">
      <c r="B29" t="s">
        <v>79</v>
      </c>
      <c r="C29" s="1" t="s">
        <v>80</v>
      </c>
      <c r="E29" t="s">
        <v>8</v>
      </c>
      <c r="F29">
        <v>15</v>
      </c>
      <c r="G29" t="s">
        <v>81</v>
      </c>
      <c r="I29" t="str">
        <f t="shared" si="0"/>
        <v>Eric Hivon $^{15}$                      \\</v>
      </c>
      <c r="K29">
        <f t="shared" si="1"/>
        <v>10</v>
      </c>
      <c r="L29">
        <f t="shared" si="2"/>
        <v>22</v>
      </c>
      <c r="M29" t="str">
        <f t="shared" si="3"/>
        <v xml:space="preserve">                      </v>
      </c>
      <c r="O29" t="str">
        <f t="shared" si="4"/>
        <v>15. Institut d'Astrophysique de Paris.  \\</v>
      </c>
    </row>
    <row r="30" spans="2:15">
      <c r="B30" s="1" t="s">
        <v>53</v>
      </c>
      <c r="C30" s="1" t="s">
        <v>54</v>
      </c>
      <c r="E30" t="s">
        <v>8</v>
      </c>
      <c r="F30">
        <v>16</v>
      </c>
      <c r="G30" t="s">
        <v>338</v>
      </c>
      <c r="I30" t="str">
        <f t="shared" si="0"/>
        <v>Josquin Errard $^{16}$                  \\</v>
      </c>
      <c r="K30">
        <f t="shared" si="1"/>
        <v>14</v>
      </c>
      <c r="L30">
        <f t="shared" si="2"/>
        <v>18</v>
      </c>
      <c r="M30" t="str">
        <f t="shared" si="3"/>
        <v xml:space="preserve">                  </v>
      </c>
      <c r="O30" t="str">
        <f t="shared" si="4"/>
        <v>16. Institut Lagrange, LPNHE, place Jussieu 4, 75005 Paris, France.  \\</v>
      </c>
    </row>
    <row r="31" spans="2:15">
      <c r="B31" t="s">
        <v>37</v>
      </c>
      <c r="C31" t="s">
        <v>38</v>
      </c>
      <c r="D31"/>
      <c r="E31" t="s">
        <v>8</v>
      </c>
      <c r="F31">
        <v>17</v>
      </c>
      <c r="G31" t="s">
        <v>39</v>
      </c>
      <c r="I31" t="str">
        <f t="shared" si="0"/>
        <v>Susan E. Clark $^{17}$                  \\</v>
      </c>
      <c r="K31">
        <f t="shared" si="1"/>
        <v>14</v>
      </c>
      <c r="L31">
        <f t="shared" si="2"/>
        <v>18</v>
      </c>
      <c r="M31" t="str">
        <f t="shared" si="3"/>
        <v xml:space="preserve">                  </v>
      </c>
      <c r="O31" t="str">
        <f t="shared" si="4"/>
        <v>17. Institute for Advanced Study.  \\</v>
      </c>
    </row>
    <row r="32" spans="2:15">
      <c r="B32" s="1" t="s">
        <v>66</v>
      </c>
      <c r="C32" s="1" t="s">
        <v>67</v>
      </c>
      <c r="E32" t="s">
        <v>8</v>
      </c>
      <c r="F32">
        <v>17</v>
      </c>
      <c r="G32" t="s">
        <v>39</v>
      </c>
      <c r="I32" t="str">
        <f t="shared" si="0"/>
        <v>Vera Gluscevic $^{17}$                  \\</v>
      </c>
      <c r="K32">
        <f t="shared" si="1"/>
        <v>14</v>
      </c>
      <c r="L32">
        <f t="shared" si="2"/>
        <v>18</v>
      </c>
      <c r="M32" t="str">
        <f t="shared" si="3"/>
        <v xml:space="preserve">                  </v>
      </c>
      <c r="O32" t="str">
        <f t="shared" si="4"/>
        <v>17. Institute for Advanced Study.  \\</v>
      </c>
    </row>
    <row r="33" spans="2:15">
      <c r="B33" s="1" t="s">
        <v>77</v>
      </c>
      <c r="C33" s="1" t="s">
        <v>78</v>
      </c>
      <c r="E33" t="s">
        <v>8</v>
      </c>
      <c r="F33" t="s">
        <v>379</v>
      </c>
      <c r="G33" t="s">
        <v>342</v>
      </c>
      <c r="I33" t="str">
        <f t="shared" si="0"/>
        <v>Colin Hill $^{17,10}$                      \\</v>
      </c>
      <c r="K33">
        <f t="shared" si="1"/>
        <v>10</v>
      </c>
      <c r="L33">
        <f t="shared" si="2"/>
        <v>22</v>
      </c>
      <c r="M33" t="str">
        <f t="shared" si="3"/>
        <v xml:space="preserve">                      </v>
      </c>
      <c r="O33" t="str">
        <f t="shared" si="4"/>
        <v>17,10. Institute for Advanced Study, Flatiron Institute.  \\</v>
      </c>
    </row>
    <row r="34" spans="2:15">
      <c r="B34" s="1" t="s">
        <v>127</v>
      </c>
      <c r="C34" s="1" t="s">
        <v>128</v>
      </c>
      <c r="E34" t="s">
        <v>8</v>
      </c>
      <c r="F34">
        <v>17</v>
      </c>
      <c r="G34" t="s">
        <v>347</v>
      </c>
      <c r="I34" t="str">
        <f t="shared" si="0"/>
        <v>Marcel Schmittfull $^{17}$              \\</v>
      </c>
      <c r="K34">
        <f t="shared" si="1"/>
        <v>18</v>
      </c>
      <c r="L34">
        <f t="shared" si="2"/>
        <v>14</v>
      </c>
      <c r="M34" t="str">
        <f t="shared" si="3"/>
        <v xml:space="preserve">              </v>
      </c>
      <c r="O34" t="str">
        <f t="shared" si="4"/>
        <v>17. Institute for Advanced Study, Princeton.  \\</v>
      </c>
    </row>
    <row r="35" spans="2:15">
      <c r="B35" t="s">
        <v>74</v>
      </c>
      <c r="C35" s="1" t="s">
        <v>75</v>
      </c>
      <c r="E35" t="s">
        <v>8</v>
      </c>
      <c r="F35">
        <v>18</v>
      </c>
      <c r="G35" t="s">
        <v>76</v>
      </c>
      <c r="I35" t="str">
        <f t="shared" si="0"/>
        <v>Diego Herranz $^{18}$                   \\</v>
      </c>
      <c r="K35">
        <f t="shared" si="1"/>
        <v>13</v>
      </c>
      <c r="L35">
        <f t="shared" si="2"/>
        <v>19</v>
      </c>
      <c r="M35" t="str">
        <f t="shared" si="3"/>
        <v xml:space="preserve">                   </v>
      </c>
      <c r="O35" t="str">
        <f t="shared" si="4"/>
        <v>18. Instituto de Física de Cantabria.  \\</v>
      </c>
    </row>
    <row r="36" spans="2:15">
      <c r="B36" s="1" t="s">
        <v>17</v>
      </c>
      <c r="C36" s="1" t="s">
        <v>18</v>
      </c>
      <c r="E36" t="s">
        <v>8</v>
      </c>
      <c r="F36">
        <v>18</v>
      </c>
      <c r="G36" t="s">
        <v>377</v>
      </c>
      <c r="I36" t="str">
        <f t="shared" si="0"/>
        <v>Belen Barreiro $^{18}$                  \\</v>
      </c>
      <c r="K36">
        <f t="shared" si="1"/>
        <v>14</v>
      </c>
      <c r="L36">
        <f t="shared" si="2"/>
        <v>18</v>
      </c>
      <c r="M36" t="str">
        <f t="shared" si="3"/>
        <v xml:space="preserve">                  </v>
      </c>
      <c r="O36" t="str">
        <f t="shared" si="4"/>
        <v>18. Instituto de Física de Cantabria (CSIC-Universidad de Cantabria), Avda. de los Castros s/n, Santander, Spain .  \\</v>
      </c>
    </row>
    <row r="37" spans="2:15">
      <c r="B37" t="s">
        <v>12</v>
      </c>
      <c r="C37" s="1" t="s">
        <v>13</v>
      </c>
      <c r="E37" t="s">
        <v>8</v>
      </c>
      <c r="F37">
        <v>19</v>
      </c>
      <c r="G37" t="s">
        <v>14</v>
      </c>
      <c r="I37" t="str">
        <f t="shared" si="0"/>
        <v>Jonathan Aumont $^{19}$                 \\</v>
      </c>
      <c r="K37">
        <f t="shared" si="1"/>
        <v>15</v>
      </c>
      <c r="L37">
        <f t="shared" si="2"/>
        <v>17</v>
      </c>
      <c r="M37" t="str">
        <f t="shared" si="3"/>
        <v xml:space="preserve">                 </v>
      </c>
      <c r="O37" t="str">
        <f t="shared" si="4"/>
        <v>19. IRAP.  \\</v>
      </c>
    </row>
    <row r="38" spans="2:15">
      <c r="B38" t="s">
        <v>173</v>
      </c>
      <c r="C38" t="s">
        <v>174</v>
      </c>
      <c r="D38"/>
      <c r="E38" t="s">
        <v>8</v>
      </c>
      <c r="F38">
        <v>20</v>
      </c>
      <c r="G38" t="s">
        <v>175</v>
      </c>
      <c r="I38" t="str">
        <f t="shared" si="0"/>
        <v>Jens Chluba $^{20}$                     \\</v>
      </c>
      <c r="K38">
        <f t="shared" si="1"/>
        <v>11</v>
      </c>
      <c r="L38">
        <f t="shared" si="2"/>
        <v>21</v>
      </c>
      <c r="M38" t="str">
        <f t="shared" si="3"/>
        <v xml:space="preserve">                     </v>
      </c>
      <c r="O38" t="str">
        <f t="shared" si="4"/>
        <v>20. JBCA.  \\</v>
      </c>
    </row>
    <row r="39" spans="2:15">
      <c r="B39" t="s">
        <v>111</v>
      </c>
      <c r="C39" s="1" t="s">
        <v>112</v>
      </c>
      <c r="E39" t="s">
        <v>8</v>
      </c>
      <c r="F39">
        <v>22</v>
      </c>
      <c r="G39" t="s">
        <v>113</v>
      </c>
      <c r="I39" t="str">
        <f t="shared" si="0"/>
        <v>Roger O'Brient $^{22}$                  \\</v>
      </c>
      <c r="K39">
        <f t="shared" si="1"/>
        <v>14</v>
      </c>
      <c r="L39">
        <f t="shared" si="2"/>
        <v>18</v>
      </c>
      <c r="M39" t="str">
        <f t="shared" si="3"/>
        <v xml:space="preserve">                  </v>
      </c>
      <c r="O39" t="str">
        <f t="shared" si="4"/>
        <v>22. Jet Propulsion Laboratory, California Institute of Technology.  \\</v>
      </c>
    </row>
    <row r="40" spans="2:15">
      <c r="B40" s="1" t="s">
        <v>326</v>
      </c>
      <c r="C40" s="1" t="s">
        <v>25</v>
      </c>
      <c r="E40" t="s">
        <v>8</v>
      </c>
      <c r="F40">
        <v>21</v>
      </c>
      <c r="G40" s="1" t="s">
        <v>204</v>
      </c>
      <c r="I40" t="str">
        <f t="shared" si="0"/>
        <v>Kimberly K. Boddy $^{21}$               \\</v>
      </c>
      <c r="K40">
        <f t="shared" si="1"/>
        <v>17</v>
      </c>
      <c r="L40">
        <f t="shared" si="2"/>
        <v>15</v>
      </c>
      <c r="M40" t="str">
        <f t="shared" si="3"/>
        <v xml:space="preserve">               </v>
      </c>
      <c r="O40" t="str">
        <f t="shared" si="4"/>
        <v>21. Johns Hopkins University.  \\</v>
      </c>
    </row>
    <row r="41" spans="2:15">
      <c r="B41" s="1" t="s">
        <v>68</v>
      </c>
      <c r="C41" s="1" t="s">
        <v>69</v>
      </c>
      <c r="E41" t="s">
        <v>8</v>
      </c>
      <c r="F41">
        <v>22</v>
      </c>
      <c r="G41" t="s">
        <v>340</v>
      </c>
      <c r="I41" t="str">
        <f t="shared" si="0"/>
        <v>Kris Gorski $^{22}$                     \\</v>
      </c>
      <c r="K41">
        <f t="shared" si="1"/>
        <v>11</v>
      </c>
      <c r="L41">
        <f t="shared" si="2"/>
        <v>21</v>
      </c>
      <c r="M41" t="str">
        <f t="shared" si="3"/>
        <v xml:space="preserve">                     </v>
      </c>
      <c r="O41" t="str">
        <f t="shared" si="4"/>
        <v>22. JPL.  \\</v>
      </c>
    </row>
    <row r="42" spans="2:15">
      <c r="B42" s="1" t="s">
        <v>95</v>
      </c>
      <c r="C42" t="s">
        <v>96</v>
      </c>
      <c r="D42"/>
      <c r="E42" t="s">
        <v>8</v>
      </c>
      <c r="F42">
        <v>22</v>
      </c>
      <c r="G42" t="s">
        <v>340</v>
      </c>
      <c r="I42" t="str">
        <f t="shared" si="0"/>
        <v>Charles Lawrence $^{22}$                \\</v>
      </c>
      <c r="K42">
        <f t="shared" si="1"/>
        <v>16</v>
      </c>
      <c r="L42">
        <f t="shared" si="2"/>
        <v>16</v>
      </c>
      <c r="M42" t="str">
        <f t="shared" si="3"/>
        <v xml:space="preserve">                </v>
      </c>
      <c r="O42" t="str">
        <f t="shared" si="4"/>
        <v>22. JPL.  \\</v>
      </c>
    </row>
    <row r="43" spans="2:15">
      <c r="B43" s="1" t="s">
        <v>114</v>
      </c>
      <c r="C43" s="1" t="s">
        <v>115</v>
      </c>
      <c r="E43" t="s">
        <v>8</v>
      </c>
      <c r="F43">
        <v>22</v>
      </c>
      <c r="G43" t="s">
        <v>340</v>
      </c>
      <c r="I43" t="str">
        <f t="shared" si="0"/>
        <v>Chris Paine $^{22}$                     \\</v>
      </c>
      <c r="K43">
        <f t="shared" si="1"/>
        <v>11</v>
      </c>
      <c r="L43">
        <f t="shared" si="2"/>
        <v>21</v>
      </c>
      <c r="M43" t="str">
        <f t="shared" si="3"/>
        <v xml:space="preserve">                     </v>
      </c>
      <c r="O43" t="str">
        <f t="shared" si="4"/>
        <v>22. JPL.  \\</v>
      </c>
    </row>
    <row r="44" spans="2:15">
      <c r="B44" s="1" t="s">
        <v>132</v>
      </c>
      <c r="C44" t="s">
        <v>133</v>
      </c>
      <c r="D44"/>
      <c r="E44" t="s">
        <v>8</v>
      </c>
      <c r="F44">
        <v>22</v>
      </c>
      <c r="G44" t="s">
        <v>340</v>
      </c>
      <c r="I44" t="str">
        <f t="shared" si="0"/>
        <v>Brian Sutin $^{22}$                     \\</v>
      </c>
      <c r="K44">
        <f t="shared" si="1"/>
        <v>11</v>
      </c>
      <c r="L44">
        <f t="shared" si="2"/>
        <v>21</v>
      </c>
      <c r="M44" t="str">
        <f t="shared" si="3"/>
        <v xml:space="preserve">                     </v>
      </c>
      <c r="O44" t="str">
        <f t="shared" si="4"/>
        <v>22. JPL.  \\</v>
      </c>
    </row>
    <row r="45" spans="2:15">
      <c r="B45" s="1" t="s">
        <v>137</v>
      </c>
      <c r="C45" t="s">
        <v>138</v>
      </c>
      <c r="D45"/>
      <c r="E45" t="s">
        <v>8</v>
      </c>
      <c r="F45">
        <v>22</v>
      </c>
      <c r="G45" t="s">
        <v>340</v>
      </c>
      <c r="I45" t="str">
        <f t="shared" si="0"/>
        <v>Amy Trangsrud $^{22}$                   \\</v>
      </c>
      <c r="K45">
        <f t="shared" si="1"/>
        <v>13</v>
      </c>
      <c r="L45">
        <f t="shared" si="2"/>
        <v>19</v>
      </c>
      <c r="M45" t="str">
        <f t="shared" si="3"/>
        <v xml:space="preserve">                   </v>
      </c>
      <c r="O45" t="str">
        <f t="shared" si="4"/>
        <v>22. JPL.  \\</v>
      </c>
    </row>
    <row r="46" spans="2:15">
      <c r="B46" s="1" t="s">
        <v>366</v>
      </c>
      <c r="C46" s="1" t="s">
        <v>367</v>
      </c>
      <c r="E46" t="s">
        <v>8</v>
      </c>
      <c r="F46">
        <v>22</v>
      </c>
      <c r="G46" t="s">
        <v>340</v>
      </c>
      <c r="I46" t="str">
        <f t="shared" si="0"/>
        <v>Joelle Cooperrider $^{22}$              \\</v>
      </c>
      <c r="K46">
        <f t="shared" si="1"/>
        <v>18</v>
      </c>
      <c r="L46">
        <f t="shared" si="2"/>
        <v>14</v>
      </c>
      <c r="M46" t="str">
        <f t="shared" si="3"/>
        <v xml:space="preserve">              </v>
      </c>
      <c r="O46" t="str">
        <f t="shared" si="4"/>
        <v>22. JPL.  \\</v>
      </c>
    </row>
    <row r="47" spans="2:15">
      <c r="B47" s="1" t="s">
        <v>40</v>
      </c>
      <c r="C47" s="1" t="s">
        <v>41</v>
      </c>
      <c r="E47" t="s">
        <v>8</v>
      </c>
      <c r="F47">
        <v>22</v>
      </c>
      <c r="G47" t="s">
        <v>52</v>
      </c>
      <c r="I47" t="str">
        <f t="shared" si="0"/>
        <v>Brendan Crill $^{22}$                   \\</v>
      </c>
      <c r="K47">
        <f t="shared" si="1"/>
        <v>13</v>
      </c>
      <c r="L47">
        <f t="shared" si="2"/>
        <v>19</v>
      </c>
      <c r="M47" t="str">
        <f t="shared" si="3"/>
        <v xml:space="preserve">                   </v>
      </c>
      <c r="O47" t="str">
        <f t="shared" si="4"/>
        <v>22. JPL/Caltech.  \\</v>
      </c>
    </row>
    <row r="48" spans="2:15">
      <c r="B48" t="s">
        <v>51</v>
      </c>
      <c r="C48" s="1" t="s">
        <v>307</v>
      </c>
      <c r="E48" t="s">
        <v>8</v>
      </c>
      <c r="F48">
        <v>22</v>
      </c>
      <c r="G48" t="s">
        <v>52</v>
      </c>
      <c r="I48" t="str">
        <f t="shared" si="0"/>
        <v>Olivier Dor\'e $^{22}$                  \\</v>
      </c>
      <c r="K48">
        <f t="shared" si="1"/>
        <v>14</v>
      </c>
      <c r="L48">
        <f t="shared" si="2"/>
        <v>18</v>
      </c>
      <c r="M48" t="str">
        <f t="shared" si="3"/>
        <v xml:space="preserve">                  </v>
      </c>
      <c r="O48" t="str">
        <f t="shared" si="4"/>
        <v>22. JPL/Caltech.  \\</v>
      </c>
    </row>
    <row r="49" spans="2:15">
      <c r="B49" t="s">
        <v>125</v>
      </c>
      <c r="C49" s="1" t="s">
        <v>126</v>
      </c>
      <c r="E49" t="s">
        <v>8</v>
      </c>
      <c r="F49">
        <v>22</v>
      </c>
      <c r="G49" t="s">
        <v>52</v>
      </c>
      <c r="I49" t="str">
        <f t="shared" si="0"/>
        <v>Graca Rocha $^{22}$                     \\</v>
      </c>
      <c r="K49">
        <f t="shared" si="1"/>
        <v>11</v>
      </c>
      <c r="L49">
        <f t="shared" si="2"/>
        <v>21</v>
      </c>
      <c r="M49" t="str">
        <f t="shared" si="3"/>
        <v xml:space="preserve">                     </v>
      </c>
      <c r="O49" t="str">
        <f t="shared" si="4"/>
        <v>22. JPL/Caltech.  \\</v>
      </c>
    </row>
    <row r="50" spans="2:15">
      <c r="B50" s="1" t="s">
        <v>29</v>
      </c>
      <c r="C50" s="1" t="s">
        <v>30</v>
      </c>
      <c r="E50" t="s">
        <v>8</v>
      </c>
      <c r="F50">
        <v>23</v>
      </c>
      <c r="G50" t="s">
        <v>333</v>
      </c>
      <c r="I50" t="str">
        <f t="shared" si="0"/>
        <v>Julian Borrill $^{23}$                  \\</v>
      </c>
      <c r="K50">
        <f t="shared" si="1"/>
        <v>14</v>
      </c>
      <c r="L50">
        <f t="shared" si="2"/>
        <v>18</v>
      </c>
      <c r="M50" t="str">
        <f t="shared" si="3"/>
        <v xml:space="preserve">                  </v>
      </c>
      <c r="O50" t="str">
        <f t="shared" si="4"/>
        <v>23. Lawrence Berkeley National Laboratory, Berkeley, CA, USA , Space Sciences Laboratory, University of California, Berkeley, CA, USA.  \\</v>
      </c>
    </row>
    <row r="51" spans="2:15">
      <c r="B51" t="s">
        <v>55</v>
      </c>
      <c r="C51" s="1" t="s">
        <v>56</v>
      </c>
      <c r="E51" t="s">
        <v>8</v>
      </c>
      <c r="F51">
        <v>24</v>
      </c>
      <c r="G51" t="s">
        <v>57</v>
      </c>
      <c r="I51" t="str">
        <f t="shared" si="0"/>
        <v>Tom Essinger-Hileman $^{24}$            \\</v>
      </c>
      <c r="K51">
        <f t="shared" si="1"/>
        <v>20</v>
      </c>
      <c r="L51">
        <f t="shared" si="2"/>
        <v>12</v>
      </c>
      <c r="M51" t="str">
        <f t="shared" si="3"/>
        <v xml:space="preserve">            </v>
      </c>
      <c r="O51" t="str">
        <f t="shared" si="4"/>
        <v>24. NASA Goddard Space Flight Center.  \\</v>
      </c>
    </row>
    <row r="52" spans="2:15">
      <c r="B52" s="1" t="s">
        <v>93</v>
      </c>
      <c r="C52" s="1" t="s">
        <v>94</v>
      </c>
      <c r="E52" t="s">
        <v>8</v>
      </c>
      <c r="F52">
        <v>24</v>
      </c>
      <c r="G52" t="s">
        <v>57</v>
      </c>
      <c r="I52" t="str">
        <f t="shared" si="0"/>
        <v>Al Kogut $^{24}$                        \\</v>
      </c>
      <c r="K52">
        <f t="shared" si="1"/>
        <v>8</v>
      </c>
      <c r="L52">
        <f t="shared" si="2"/>
        <v>24</v>
      </c>
      <c r="M52" t="str">
        <f t="shared" si="3"/>
        <v xml:space="preserve">                        </v>
      </c>
      <c r="O52" t="str">
        <f t="shared" si="4"/>
        <v>24. NASA Goddard Space Flight Center.  \\</v>
      </c>
    </row>
    <row r="53" spans="2:15">
      <c r="B53" t="s">
        <v>60</v>
      </c>
      <c r="C53" s="1" t="s">
        <v>61</v>
      </c>
      <c r="E53" t="s">
        <v>8</v>
      </c>
      <c r="F53">
        <v>25</v>
      </c>
      <c r="G53" t="s">
        <v>62</v>
      </c>
      <c r="I53" t="str">
        <f t="shared" si="0"/>
        <v>Laura Fissel $^{25}$                    \\</v>
      </c>
      <c r="K53">
        <f t="shared" si="1"/>
        <v>12</v>
      </c>
      <c r="L53">
        <f t="shared" si="2"/>
        <v>20</v>
      </c>
      <c r="M53" t="str">
        <f t="shared" si="3"/>
        <v xml:space="preserve">                    </v>
      </c>
      <c r="O53" t="str">
        <f t="shared" si="4"/>
        <v>25. National Radio Astronomy Observatory.  \\</v>
      </c>
    </row>
    <row r="54" spans="2:15">
      <c r="B54" t="s">
        <v>82</v>
      </c>
      <c r="C54" s="1" t="s">
        <v>83</v>
      </c>
      <c r="E54" t="s">
        <v>8</v>
      </c>
      <c r="F54">
        <v>26</v>
      </c>
      <c r="G54" t="s">
        <v>84</v>
      </c>
      <c r="I54" t="str">
        <f t="shared" si="0"/>
        <v>Johannes Hubmayr $^{26}$                \\</v>
      </c>
      <c r="K54">
        <f t="shared" si="1"/>
        <v>16</v>
      </c>
      <c r="L54">
        <f t="shared" si="2"/>
        <v>16</v>
      </c>
      <c r="M54" t="str">
        <f t="shared" si="3"/>
        <v xml:space="preserve">                </v>
      </c>
      <c r="O54" t="str">
        <f t="shared" si="4"/>
        <v>26. NIST.  \\</v>
      </c>
    </row>
    <row r="55" spans="2:15">
      <c r="B55" t="s">
        <v>108</v>
      </c>
      <c r="C55" t="s">
        <v>109</v>
      </c>
      <c r="D55"/>
      <c r="E55" t="s">
        <v>8</v>
      </c>
      <c r="F55">
        <v>27</v>
      </c>
      <c r="G55" t="s">
        <v>110</v>
      </c>
      <c r="I55" t="str">
        <f t="shared" si="0"/>
        <v>Giles Novak $^{27}$                     \\</v>
      </c>
      <c r="K55">
        <f t="shared" si="1"/>
        <v>11</v>
      </c>
      <c r="L55">
        <f t="shared" si="2"/>
        <v>21</v>
      </c>
      <c r="M55" t="str">
        <f t="shared" si="3"/>
        <v xml:space="preserve">                     </v>
      </c>
      <c r="O55" t="str">
        <f t="shared" si="4"/>
        <v>27. Northwestern University.  \\</v>
      </c>
    </row>
    <row r="56" spans="2:15">
      <c r="B56" s="1" t="s">
        <v>372</v>
      </c>
      <c r="C56" t="s">
        <v>24</v>
      </c>
      <c r="D56" s="7" t="s">
        <v>375</v>
      </c>
      <c r="E56" t="s">
        <v>8</v>
      </c>
      <c r="F56">
        <v>28</v>
      </c>
      <c r="G56" t="s">
        <v>89</v>
      </c>
      <c r="I56" t="str">
        <f t="shared" si="0"/>
        <v>Nick Battaglia $^{28}$                  \\</v>
      </c>
      <c r="K56">
        <f t="shared" si="1"/>
        <v>14</v>
      </c>
      <c r="L56">
        <f t="shared" si="2"/>
        <v>18</v>
      </c>
      <c r="M56" t="str">
        <f t="shared" si="3"/>
        <v xml:space="preserve">                  </v>
      </c>
      <c r="O56" t="str">
        <f t="shared" si="4"/>
        <v>28. Princeton University.  \\</v>
      </c>
    </row>
    <row r="57" spans="2:15">
      <c r="B57" s="1" t="s">
        <v>72</v>
      </c>
      <c r="C57" s="1" t="s">
        <v>73</v>
      </c>
      <c r="E57" t="s">
        <v>8</v>
      </c>
      <c r="F57">
        <v>28</v>
      </c>
      <c r="G57" t="s">
        <v>89</v>
      </c>
      <c r="I57" t="str">
        <f t="shared" si="0"/>
        <v>Brandon Hensley $^{28}$                 \\</v>
      </c>
      <c r="K57">
        <f t="shared" si="1"/>
        <v>15</v>
      </c>
      <c r="L57">
        <f t="shared" si="2"/>
        <v>17</v>
      </c>
      <c r="M57" t="str">
        <f t="shared" si="3"/>
        <v xml:space="preserve">                 </v>
      </c>
      <c r="O57" t="str">
        <f t="shared" si="4"/>
        <v>28. Princeton University.  \\</v>
      </c>
    </row>
    <row r="58" spans="2:15">
      <c r="B58" t="s">
        <v>87</v>
      </c>
      <c r="C58" t="s">
        <v>88</v>
      </c>
      <c r="D58"/>
      <c r="E58" t="s">
        <v>8</v>
      </c>
      <c r="F58">
        <v>28</v>
      </c>
      <c r="G58" t="s">
        <v>89</v>
      </c>
      <c r="I58" t="str">
        <f t="shared" si="0"/>
        <v>William Jones $^{28}$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28. Princeton University.  \\</v>
      </c>
    </row>
    <row r="59" spans="2:15">
      <c r="B59" t="s">
        <v>32</v>
      </c>
      <c r="C59" s="1" t="s">
        <v>33</v>
      </c>
      <c r="E59" t="s">
        <v>8</v>
      </c>
      <c r="F59">
        <v>29</v>
      </c>
      <c r="G59" t="s">
        <v>34</v>
      </c>
      <c r="I59" t="str">
        <f t="shared" si="0"/>
        <v>Blakesley Burkhart $^{29}$              \\</v>
      </c>
      <c r="K59">
        <f t="shared" si="1"/>
        <v>18</v>
      </c>
      <c r="L59">
        <f t="shared" si="2"/>
        <v>14</v>
      </c>
      <c r="M59" t="str">
        <f t="shared" si="3"/>
        <v xml:space="preserve">              </v>
      </c>
      <c r="O59" t="str">
        <f t="shared" si="4"/>
        <v>29. Rutgers.  \\</v>
      </c>
    </row>
    <row r="60" spans="2:15">
      <c r="B60" s="3" t="s">
        <v>149</v>
      </c>
      <c r="C60" t="s">
        <v>150</v>
      </c>
      <c r="D60"/>
      <c r="E60" t="s">
        <v>8</v>
      </c>
      <c r="F60">
        <v>30</v>
      </c>
      <c r="G60" t="s">
        <v>350</v>
      </c>
      <c r="I60" t="str">
        <f t="shared" si="0"/>
        <v>Andrea Zonca $^{30}$                    \\</v>
      </c>
      <c r="K60">
        <f t="shared" si="1"/>
        <v>12</v>
      </c>
      <c r="L60">
        <f t="shared" si="2"/>
        <v>20</v>
      </c>
      <c r="M60" t="str">
        <f t="shared" si="3"/>
        <v xml:space="preserve">                    </v>
      </c>
      <c r="O60" t="str">
        <f t="shared" si="4"/>
        <v>30. San Diego Supercomputer Center, UC San Diego.  \\</v>
      </c>
    </row>
    <row r="61" spans="2:15">
      <c r="B61" s="1" t="s">
        <v>22</v>
      </c>
      <c r="C61" t="s">
        <v>23</v>
      </c>
      <c r="D61"/>
      <c r="E61" t="s">
        <v>8</v>
      </c>
      <c r="F61">
        <v>31</v>
      </c>
      <c r="G61" t="s">
        <v>332</v>
      </c>
      <c r="I61" t="str">
        <f t="shared" si="0"/>
        <v>Soumen Basak $^{31}$                    \\</v>
      </c>
      <c r="K61">
        <f t="shared" si="1"/>
        <v>12</v>
      </c>
      <c r="L61">
        <f t="shared" si="2"/>
        <v>20</v>
      </c>
      <c r="M61" t="str">
        <f t="shared" si="3"/>
        <v xml:space="preserve">                    </v>
      </c>
      <c r="O61" t="str">
        <f t="shared" si="4"/>
        <v>31. School of Physics, Indian Institute of Science Education and Research Thiruvananthapuram, Maruthamala PO, Vithura, Thiruvananthapuram, 695551 Kerala, India.  \\</v>
      </c>
    </row>
    <row r="62" spans="2:15">
      <c r="B62" t="s">
        <v>118</v>
      </c>
      <c r="C62" t="s">
        <v>119</v>
      </c>
      <c r="D62"/>
      <c r="E62" t="s">
        <v>8</v>
      </c>
      <c r="F62">
        <v>32</v>
      </c>
      <c r="G62" t="s">
        <v>120</v>
      </c>
      <c r="I62" t="str">
        <f t="shared" si="0"/>
        <v>Levon Pogosian $^{32}$                  \\</v>
      </c>
      <c r="K62">
        <f t="shared" si="1"/>
        <v>14</v>
      </c>
      <c r="L62">
        <f t="shared" si="2"/>
        <v>18</v>
      </c>
      <c r="M62" t="str">
        <f t="shared" si="3"/>
        <v xml:space="preserve">                  </v>
      </c>
      <c r="O62" t="str">
        <f t="shared" si="4"/>
        <v>32. Simon Fraser University.  \\</v>
      </c>
    </row>
    <row r="63" spans="2:15">
      <c r="B63" s="1" t="s">
        <v>6</v>
      </c>
      <c r="C63" s="1" t="s">
        <v>7</v>
      </c>
      <c r="D63" s="7" t="s">
        <v>374</v>
      </c>
      <c r="E63" t="s">
        <v>8</v>
      </c>
      <c r="F63" t="s">
        <v>380</v>
      </c>
      <c r="G63" t="s">
        <v>330</v>
      </c>
      <c r="I63" t="str">
        <f t="shared" si="0"/>
        <v>Marcelo Alvarez $^{33,23}$                 \\</v>
      </c>
      <c r="K63">
        <f t="shared" si="1"/>
        <v>15</v>
      </c>
      <c r="L63">
        <f t="shared" si="2"/>
        <v>17</v>
      </c>
      <c r="M63" t="str">
        <f t="shared" si="3"/>
        <v xml:space="preserve">                 </v>
      </c>
      <c r="O63" t="str">
        <f t="shared" si="4"/>
        <v>33,23. UC Berkeley / LBNL.  \\</v>
      </c>
    </row>
    <row r="64" spans="2:15">
      <c r="B64" t="s">
        <v>9</v>
      </c>
      <c r="C64" s="1" t="s">
        <v>10</v>
      </c>
      <c r="E64" t="s">
        <v>8</v>
      </c>
      <c r="F64" t="s">
        <v>381</v>
      </c>
      <c r="G64" t="s">
        <v>11</v>
      </c>
      <c r="I64" t="str">
        <f t="shared" si="0"/>
        <v>Peter Ashton $^{33,23,34}$                    \\</v>
      </c>
      <c r="K64">
        <f t="shared" si="1"/>
        <v>12</v>
      </c>
      <c r="L64">
        <f t="shared" si="2"/>
        <v>20</v>
      </c>
      <c r="M64" t="str">
        <f t="shared" si="3"/>
        <v xml:space="preserve">                    </v>
      </c>
      <c r="O64" t="str">
        <f t="shared" si="4"/>
        <v>33,23,34. UC Berkeley / LBNL / Kavli IPMU.  \\</v>
      </c>
    </row>
    <row r="65" spans="2:15">
      <c r="B65" s="1" t="s">
        <v>310</v>
      </c>
      <c r="C65" s="1" t="s">
        <v>92</v>
      </c>
      <c r="E65" t="s">
        <v>8</v>
      </c>
      <c r="F65">
        <v>35</v>
      </c>
      <c r="G65" t="s">
        <v>343</v>
      </c>
      <c r="I65" t="str">
        <f t="shared" si="0"/>
        <v>Lloyd Knox $^{35}$                      \\</v>
      </c>
      <c r="K65">
        <f t="shared" si="1"/>
        <v>10</v>
      </c>
      <c r="L65">
        <f t="shared" si="2"/>
        <v>22</v>
      </c>
      <c r="M65" t="str">
        <f t="shared" si="3"/>
        <v xml:space="preserve">                      </v>
      </c>
      <c r="O65" t="str">
        <f t="shared" si="4"/>
        <v>35. UC Davis.  \\</v>
      </c>
    </row>
    <row r="66" spans="2:15">
      <c r="B66" t="s">
        <v>63</v>
      </c>
      <c r="C66" t="s">
        <v>64</v>
      </c>
      <c r="D66"/>
      <c r="E66" t="s">
        <v>8</v>
      </c>
      <c r="F66">
        <v>36</v>
      </c>
      <c r="G66" t="s">
        <v>65</v>
      </c>
      <c r="I66" t="str">
        <f t="shared" si="0"/>
        <v>Raphael Flauger $^{36}$                 \\</v>
      </c>
      <c r="K66">
        <f t="shared" si="1"/>
        <v>15</v>
      </c>
      <c r="L66">
        <f t="shared" si="2"/>
        <v>17</v>
      </c>
      <c r="M66" t="str">
        <f t="shared" si="3"/>
        <v xml:space="preserve">                 </v>
      </c>
      <c r="O66" t="str">
        <f t="shared" si="4"/>
        <v>36. UC San Diego.  \\</v>
      </c>
    </row>
    <row r="67" spans="2:15">
      <c r="B67" t="s">
        <v>134</v>
      </c>
      <c r="C67" s="1" t="s">
        <v>135</v>
      </c>
      <c r="E67" t="s">
        <v>8</v>
      </c>
      <c r="F67">
        <v>37</v>
      </c>
      <c r="G67" t="s">
        <v>136</v>
      </c>
      <c r="I67" t="str">
        <f t="shared" si="0"/>
        <v>Maurizio Tomasi $^{37}$                 \\</v>
      </c>
      <c r="K67">
        <f t="shared" si="1"/>
        <v>15</v>
      </c>
      <c r="L67">
        <f t="shared" si="2"/>
        <v>17</v>
      </c>
      <c r="M67" t="str">
        <f t="shared" si="3"/>
        <v xml:space="preserve">                 </v>
      </c>
      <c r="O67" t="str">
        <f t="shared" si="4"/>
        <v>37. Università degli studi di Milano.  \\</v>
      </c>
    </row>
    <row r="68" spans="2:15">
      <c r="B68" s="1" t="s">
        <v>312</v>
      </c>
      <c r="C68" s="1" t="s">
        <v>265</v>
      </c>
      <c r="E68" t="s">
        <v>8</v>
      </c>
      <c r="F68">
        <v>38</v>
      </c>
      <c r="G68" t="s">
        <v>348</v>
      </c>
      <c r="I68" t="str">
        <f t="shared" si="0"/>
        <v>Douglas Scott $^{38}$                   \\</v>
      </c>
      <c r="K68">
        <f t="shared" si="1"/>
        <v>13</v>
      </c>
      <c r="L68">
        <f t="shared" si="2"/>
        <v>19</v>
      </c>
      <c r="M68" t="str">
        <f t="shared" si="3"/>
        <v xml:space="preserve">                   </v>
      </c>
      <c r="O68" t="str">
        <f t="shared" si="4"/>
        <v>38. University of British Columbia, Canada.  \\</v>
      </c>
    </row>
    <row r="69" spans="2:15">
      <c r="B69" s="1" t="s">
        <v>70</v>
      </c>
      <c r="C69" s="1" t="s">
        <v>71</v>
      </c>
      <c r="E69" t="s">
        <v>8</v>
      </c>
      <c r="F69">
        <v>33</v>
      </c>
      <c r="G69" t="s">
        <v>341</v>
      </c>
      <c r="I69" t="str">
        <f t="shared" si="0"/>
        <v>Dan Green $^{33}$                       \\</v>
      </c>
      <c r="K69">
        <f t="shared" si="1"/>
        <v>9</v>
      </c>
      <c r="L69">
        <f t="shared" si="2"/>
        <v>23</v>
      </c>
      <c r="M69" t="str">
        <f t="shared" si="3"/>
        <v xml:space="preserve">                       </v>
      </c>
      <c r="O69" t="str">
        <f t="shared" si="4"/>
        <v>33. University of California, Berkeley.  \\</v>
      </c>
    </row>
    <row r="70" spans="2:15">
      <c r="B70" t="s">
        <v>298</v>
      </c>
      <c r="C70" t="s">
        <v>299</v>
      </c>
      <c r="D70"/>
      <c r="E70" t="s">
        <v>8</v>
      </c>
      <c r="F70">
        <v>34</v>
      </c>
      <c r="G70" t="s">
        <v>283</v>
      </c>
      <c r="I70" t="str">
        <f t="shared" si="0"/>
        <v>Jeffrey Filippini $^{34}$               \\</v>
      </c>
      <c r="K70">
        <f t="shared" si="1"/>
        <v>17</v>
      </c>
      <c r="L70">
        <f t="shared" si="2"/>
        <v>15</v>
      </c>
      <c r="M70" t="str">
        <f t="shared" si="3"/>
        <v xml:space="preserve">               </v>
      </c>
      <c r="O70" t="str">
        <f t="shared" si="4"/>
        <v>34. University of Illinois, Urbana-Champaign.  \\</v>
      </c>
    </row>
    <row r="71" spans="2:15">
      <c r="B71" t="s">
        <v>46</v>
      </c>
      <c r="C71" s="1" t="s">
        <v>47</v>
      </c>
      <c r="E71" t="s">
        <v>8</v>
      </c>
      <c r="F71">
        <v>35</v>
      </c>
      <c r="G71" t="s">
        <v>48</v>
      </c>
      <c r="I71" t="str">
        <f t="shared" si="0"/>
        <v>Eleonora Di Valentino $^{35}$           \\</v>
      </c>
      <c r="K71">
        <f t="shared" si="1"/>
        <v>21</v>
      </c>
      <c r="L71">
        <f t="shared" si="2"/>
        <v>11</v>
      </c>
      <c r="M71" t="str">
        <f t="shared" si="3"/>
        <v xml:space="preserve">           </v>
      </c>
      <c r="O71" t="str">
        <f t="shared" si="4"/>
        <v>35. University of Manchester.  \\</v>
      </c>
    </row>
    <row r="72" spans="2:15">
      <c r="B72" t="s">
        <v>123</v>
      </c>
      <c r="C72" s="1" t="s">
        <v>124</v>
      </c>
      <c r="E72" t="s">
        <v>8</v>
      </c>
      <c r="F72">
        <v>35</v>
      </c>
      <c r="G72" t="s">
        <v>48</v>
      </c>
      <c r="I72" t="str">
        <f t="shared" si="0"/>
        <v>Mathieu Remazeilles $^{35}$             \\</v>
      </c>
      <c r="K72">
        <f t="shared" si="1"/>
        <v>19</v>
      </c>
      <c r="L72">
        <f t="shared" si="2"/>
        <v>13</v>
      </c>
      <c r="M72" t="str">
        <f t="shared" si="3"/>
        <v xml:space="preserve">             </v>
      </c>
      <c r="O72" t="str">
        <f t="shared" si="4"/>
        <v>35. University of Manchester.  \\</v>
      </c>
    </row>
    <row r="73" spans="2:15">
      <c r="B73" t="s">
        <v>90</v>
      </c>
      <c r="C73" s="1" t="s">
        <v>88</v>
      </c>
      <c r="E73" t="s">
        <v>8</v>
      </c>
      <c r="F73">
        <v>36</v>
      </c>
      <c r="G73" t="s">
        <v>91</v>
      </c>
      <c r="I73" t="str">
        <f t="shared" si="0"/>
        <v>Terry Jones $^{36}$                     \\</v>
      </c>
      <c r="K73">
        <f t="shared" si="1"/>
        <v>11</v>
      </c>
      <c r="L73">
        <f t="shared" si="2"/>
        <v>21</v>
      </c>
      <c r="M73" t="str">
        <f t="shared" si="3"/>
        <v xml:space="preserve">                     </v>
      </c>
      <c r="O73" t="str">
        <f t="shared" si="4"/>
        <v>36. University of Minnesota.  \\</v>
      </c>
    </row>
    <row r="74" spans="2:15">
      <c r="B74" s="1" t="s">
        <v>121</v>
      </c>
      <c r="C74" s="1" t="s">
        <v>122</v>
      </c>
      <c r="E74" t="s">
        <v>8</v>
      </c>
      <c r="F74">
        <v>36</v>
      </c>
      <c r="G74" t="s">
        <v>91</v>
      </c>
      <c r="I74" t="str">
        <f t="shared" si="0"/>
        <v>Clem Pryke $^{36}$                      \\</v>
      </c>
      <c r="K74">
        <f t="shared" ref="K74:K75" si="5">LEN(B74) + LEN(C74) +1</f>
        <v>10</v>
      </c>
      <c r="L74">
        <f t="shared" ref="L74:L75" si="6">IF(K74&lt;30,(32-K74),3)</f>
        <v>22</v>
      </c>
      <c r="M74" t="str">
        <f t="shared" ref="M74:M81" si="7">REPT(" ",L74)</f>
        <v xml:space="preserve">                      </v>
      </c>
      <c r="O74" t="str">
        <f t="shared" si="4"/>
        <v>36. University of Minnesota.  \\</v>
      </c>
    </row>
    <row r="75" spans="2:15">
      <c r="B75" t="s">
        <v>141</v>
      </c>
      <c r="C75" s="1" t="s">
        <v>142</v>
      </c>
      <c r="E75" t="s">
        <v>8</v>
      </c>
      <c r="F75">
        <v>36</v>
      </c>
      <c r="G75" t="s">
        <v>91</v>
      </c>
      <c r="I75" t="str">
        <f t="shared" ref="I75:I81" si="8">CONCATENATE(B75," ",C75, " $^{", F75,"}$", M75,"\\")</f>
        <v>Qi Wen $^{36}$                          \\</v>
      </c>
      <c r="K75">
        <f t="shared" si="5"/>
        <v>6</v>
      </c>
      <c r="L75">
        <f t="shared" si="6"/>
        <v>26</v>
      </c>
      <c r="M75" t="str">
        <f t="shared" si="7"/>
        <v xml:space="preserve">                          </v>
      </c>
      <c r="O75" t="str">
        <f t="shared" ref="O75:O81" si="9">CONCATENATE(F75, ". ", G75, ".  \\")</f>
        <v>36. University of Minnesota.  \\</v>
      </c>
    </row>
    <row r="76" spans="2:15">
      <c r="B76" s="3" t="s">
        <v>147</v>
      </c>
      <c r="C76" t="s">
        <v>148</v>
      </c>
      <c r="D76"/>
      <c r="E76" t="s">
        <v>8</v>
      </c>
      <c r="F76">
        <v>36</v>
      </c>
      <c r="G76" t="s">
        <v>91</v>
      </c>
      <c r="I76" t="str">
        <f t="shared" si="8"/>
        <v>Karl Young $^{36}$                      \\</v>
      </c>
      <c r="K76">
        <f t="shared" ref="K76" si="10">LEN(B76) + LEN(C76) +1</f>
        <v>10</v>
      </c>
      <c r="L76">
        <f t="shared" ref="L76" si="11">IF(K76&lt;30,(32-K76),3)</f>
        <v>22</v>
      </c>
      <c r="M76" t="str">
        <f t="shared" si="7"/>
        <v xml:space="preserve">                      </v>
      </c>
      <c r="O76" t="str">
        <f t="shared" si="9"/>
        <v>36. University of Minnesota.  \\</v>
      </c>
    </row>
    <row r="77" spans="2:15">
      <c r="B77" s="1" t="s">
        <v>15</v>
      </c>
      <c r="C77" s="1" t="s">
        <v>16</v>
      </c>
      <c r="E77" t="s">
        <v>8</v>
      </c>
      <c r="F77">
        <v>37</v>
      </c>
      <c r="G77" t="s">
        <v>331</v>
      </c>
      <c r="I77" t="str">
        <f t="shared" si="8"/>
        <v>Ranajoy Banerji $^{37}$                 \\</v>
      </c>
      <c r="K77">
        <f t="shared" ref="K77:K81" si="12">LEN(B77) + LEN(C77) +1</f>
        <v>15</v>
      </c>
      <c r="L77">
        <f t="shared" ref="L77:L81" si="13">IF(K77&lt;30,(32-K77),3)</f>
        <v>17</v>
      </c>
      <c r="M77" t="str">
        <f t="shared" si="7"/>
        <v xml:space="preserve">                 </v>
      </c>
      <c r="O77" t="str">
        <f t="shared" si="9"/>
        <v>37. University of Oslo.  \\</v>
      </c>
    </row>
    <row r="78" spans="2:15">
      <c r="B78" s="1" t="s">
        <v>49</v>
      </c>
      <c r="C78" s="1" t="s">
        <v>50</v>
      </c>
      <c r="E78" t="s">
        <v>8</v>
      </c>
      <c r="F78">
        <v>38</v>
      </c>
      <c r="G78" t="s">
        <v>336</v>
      </c>
      <c r="I78" t="str">
        <f t="shared" si="8"/>
        <v>Joy Didier $^{38}$                      \\</v>
      </c>
      <c r="K78">
        <f t="shared" si="12"/>
        <v>10</v>
      </c>
      <c r="L78">
        <f t="shared" si="13"/>
        <v>22</v>
      </c>
      <c r="M78" t="str">
        <f t="shared" si="7"/>
        <v xml:space="preserve">                      </v>
      </c>
      <c r="O78" t="str">
        <f t="shared" si="9"/>
        <v>38. University of Southern California.  \\</v>
      </c>
    </row>
    <row r="79" spans="2:15">
      <c r="B79" s="1" t="s">
        <v>97</v>
      </c>
      <c r="C79" t="s">
        <v>98</v>
      </c>
      <c r="D79"/>
      <c r="E79" t="s">
        <v>8</v>
      </c>
      <c r="F79">
        <v>39</v>
      </c>
      <c r="G79" t="s">
        <v>344</v>
      </c>
      <c r="I79" t="str">
        <f t="shared" si="8"/>
        <v>Alex Lazarian $^{39}$                   \\</v>
      </c>
      <c r="K79">
        <f>LEN(B79) + LEN(C79) +1</f>
        <v>13</v>
      </c>
      <c r="L79">
        <f>IF(K79&lt;30,(32-K79),3)</f>
        <v>19</v>
      </c>
      <c r="M79" t="str">
        <f t="shared" si="7"/>
        <v xml:space="preserve">                   </v>
      </c>
      <c r="O79" t="str">
        <f t="shared" si="9"/>
        <v>39. University of Wisconsin - Madison.  \\</v>
      </c>
    </row>
    <row r="80" spans="2:15">
      <c r="B80" s="3" t="s">
        <v>145</v>
      </c>
      <c r="C80" t="s">
        <v>146</v>
      </c>
      <c r="D80"/>
      <c r="E80" t="s">
        <v>8</v>
      </c>
      <c r="F80">
        <v>39</v>
      </c>
      <c r="G80" t="s">
        <v>344</v>
      </c>
      <c r="I80" t="str">
        <f t="shared" si="8"/>
        <v>Siyao Xu $^{39}$                        \\</v>
      </c>
      <c r="K80">
        <f>LEN(B80) + LEN(C80) +1</f>
        <v>8</v>
      </c>
      <c r="L80">
        <f>IF(K80&lt;30,(32-K80),3)</f>
        <v>24</v>
      </c>
      <c r="M80" t="str">
        <f t="shared" si="7"/>
        <v xml:space="preserve">                        </v>
      </c>
      <c r="O80" t="str">
        <f t="shared" si="9"/>
        <v>39. University of Wisconsin - Madison.  \\</v>
      </c>
    </row>
    <row r="81" spans="2:15">
      <c r="B81" s="1" t="s">
        <v>35</v>
      </c>
      <c r="C81" s="1" t="s">
        <v>36</v>
      </c>
      <c r="E81" t="s">
        <v>8</v>
      </c>
      <c r="F81">
        <v>40</v>
      </c>
      <c r="G81" t="s">
        <v>335</v>
      </c>
      <c r="I81" t="str">
        <f t="shared" si="8"/>
        <v>David Chuss $^{40}$                     \\</v>
      </c>
      <c r="K81">
        <f t="shared" si="12"/>
        <v>11</v>
      </c>
      <c r="L81">
        <f t="shared" si="13"/>
        <v>21</v>
      </c>
      <c r="M81" t="str">
        <f t="shared" si="7"/>
        <v xml:space="preserve">                     </v>
      </c>
      <c r="O81" t="str">
        <f t="shared" si="9"/>
        <v>40. Villanova University.  \\</v>
      </c>
    </row>
    <row r="82" spans="2:15">
      <c r="B82"/>
    </row>
    <row r="84" spans="2:15">
      <c r="B84" t="s">
        <v>369</v>
      </c>
      <c r="C84" s="1" t="s">
        <v>370</v>
      </c>
      <c r="E84" t="s">
        <v>371</v>
      </c>
      <c r="G84" t="s">
        <v>340</v>
      </c>
    </row>
    <row r="85" spans="2:15">
      <c r="B85"/>
    </row>
    <row r="87" spans="2:15">
      <c r="B87" s="3"/>
      <c r="C87"/>
      <c r="D87"/>
      <c r="I87" t="str">
        <f t="shared" ref="I87:I148" si="14">CONCATENATE(B87," ",C87,M87,"\\")</f>
        <v xml:space="preserve">                                \\</v>
      </c>
      <c r="K87">
        <f t="shared" ref="K87:K148" si="15">LEN(B87) + LEN(C87) +1</f>
        <v>1</v>
      </c>
      <c r="L87">
        <f t="shared" ref="L87:L148" si="16">IF(K87&lt;30,(32-K87),3)</f>
        <v>31</v>
      </c>
      <c r="M87" t="str">
        <f t="shared" ref="M87:M148" si="17">REPT(" ",L87)</f>
        <v xml:space="preserve">                               </v>
      </c>
    </row>
    <row r="88" spans="2:15">
      <c r="B88" t="s">
        <v>151</v>
      </c>
      <c r="C88" t="s">
        <v>152</v>
      </c>
      <c r="D88"/>
      <c r="E88" t="s">
        <v>153</v>
      </c>
      <c r="G88" t="s">
        <v>154</v>
      </c>
      <c r="I88" t="str">
        <f t="shared" si="14"/>
        <v>Zeeshan Ahmed                   \\</v>
      </c>
      <c r="K88">
        <f t="shared" si="15"/>
        <v>13</v>
      </c>
      <c r="L88">
        <f t="shared" si="16"/>
        <v>19</v>
      </c>
      <c r="M88" t="str">
        <f t="shared" si="17"/>
        <v xml:space="preserve">                   </v>
      </c>
    </row>
    <row r="89" spans="2:15">
      <c r="B89" t="s">
        <v>155</v>
      </c>
      <c r="C89" s="1" t="s">
        <v>156</v>
      </c>
      <c r="E89" t="s">
        <v>153</v>
      </c>
      <c r="G89" t="s">
        <v>157</v>
      </c>
      <c r="I89" t="str">
        <f t="shared" ref="I89:I139" si="18">CONCATENATE(B89," ",C89,M89,"\\")</f>
        <v>Jason Austermann                \\</v>
      </c>
      <c r="K89">
        <f t="shared" ref="K89:K139" si="19">LEN(B89) + LEN(C89) +1</f>
        <v>16</v>
      </c>
      <c r="L89">
        <f t="shared" ref="L89:L139" si="20">IF(K89&lt;30,(32-K89),3)</f>
        <v>16</v>
      </c>
      <c r="M89" t="str">
        <f t="shared" si="17"/>
        <v xml:space="preserve">                </v>
      </c>
    </row>
    <row r="90" spans="2:15">
      <c r="B90" t="s">
        <v>158</v>
      </c>
      <c r="C90" s="1" t="s">
        <v>159</v>
      </c>
      <c r="E90" t="s">
        <v>153</v>
      </c>
      <c r="G90" t="s">
        <v>160</v>
      </c>
      <c r="I90" t="str">
        <f t="shared" si="18"/>
        <v>Darcy Barron                    \\</v>
      </c>
      <c r="K90">
        <f t="shared" si="19"/>
        <v>12</v>
      </c>
      <c r="L90">
        <f t="shared" si="20"/>
        <v>20</v>
      </c>
      <c r="M90" t="str">
        <f t="shared" si="17"/>
        <v xml:space="preserve">                    </v>
      </c>
    </row>
    <row r="91" spans="2:15">
      <c r="B91" t="s">
        <v>161</v>
      </c>
      <c r="C91" t="s">
        <v>162</v>
      </c>
      <c r="D91"/>
      <c r="E91" t="s">
        <v>153</v>
      </c>
      <c r="I91" t="str">
        <f t="shared" si="18"/>
        <v>Karim Benabed                   \\</v>
      </c>
      <c r="K91">
        <f t="shared" si="19"/>
        <v>13</v>
      </c>
      <c r="L91">
        <f t="shared" si="20"/>
        <v>19</v>
      </c>
      <c r="M91" t="str">
        <f t="shared" si="17"/>
        <v xml:space="preserve">                   </v>
      </c>
    </row>
    <row r="92" spans="2:15">
      <c r="B92" t="s">
        <v>163</v>
      </c>
      <c r="C92" t="s">
        <v>164</v>
      </c>
      <c r="D92"/>
      <c r="E92" t="s">
        <v>153</v>
      </c>
      <c r="G92" t="s">
        <v>165</v>
      </c>
      <c r="I92" t="str">
        <f t="shared" si="18"/>
        <v>Federico Bianchini              \\</v>
      </c>
      <c r="K92">
        <f t="shared" si="19"/>
        <v>18</v>
      </c>
      <c r="L92">
        <f t="shared" si="20"/>
        <v>14</v>
      </c>
      <c r="M92" t="str">
        <f t="shared" si="17"/>
        <v xml:space="preserve">              </v>
      </c>
    </row>
    <row r="93" spans="2:15">
      <c r="B93" s="1" t="s">
        <v>77</v>
      </c>
      <c r="C93" s="1" t="s">
        <v>289</v>
      </c>
      <c r="E93" t="s">
        <v>153</v>
      </c>
      <c r="G93" t="s">
        <v>277</v>
      </c>
      <c r="I93" t="str">
        <f t="shared" si="18"/>
        <v>Colin Bischoff                  \\</v>
      </c>
      <c r="K93">
        <f t="shared" si="19"/>
        <v>14</v>
      </c>
      <c r="L93">
        <f t="shared" si="20"/>
        <v>18</v>
      </c>
      <c r="M93" t="str">
        <f t="shared" si="17"/>
        <v xml:space="preserve">                  </v>
      </c>
    </row>
    <row r="94" spans="2:15">
      <c r="B94" t="s">
        <v>168</v>
      </c>
      <c r="C94" t="s">
        <v>169</v>
      </c>
      <c r="D94"/>
      <c r="E94" t="s">
        <v>153</v>
      </c>
      <c r="G94" t="s">
        <v>170</v>
      </c>
      <c r="I94" t="str">
        <f t="shared" si="18"/>
        <v>J. Richard Bond                 \\</v>
      </c>
      <c r="K94">
        <f t="shared" si="19"/>
        <v>15</v>
      </c>
      <c r="L94">
        <f t="shared" si="20"/>
        <v>17</v>
      </c>
      <c r="M94" t="str">
        <f t="shared" si="17"/>
        <v xml:space="preserve">                 </v>
      </c>
    </row>
    <row r="95" spans="2:15">
      <c r="B95" s="1" t="s">
        <v>286</v>
      </c>
      <c r="C95" s="1" t="s">
        <v>287</v>
      </c>
      <c r="E95" t="s">
        <v>153</v>
      </c>
      <c r="G95" t="s">
        <v>275</v>
      </c>
      <c r="I95" t="str">
        <f t="shared" si="18"/>
        <v>Robert Caldwell                 \\</v>
      </c>
      <c r="K95">
        <f t="shared" si="19"/>
        <v>15</v>
      </c>
      <c r="L95">
        <f t="shared" si="20"/>
        <v>17</v>
      </c>
      <c r="M95" t="str">
        <f t="shared" si="17"/>
        <v xml:space="preserve">                 </v>
      </c>
    </row>
    <row r="96" spans="2:15">
      <c r="B96" t="s">
        <v>171</v>
      </c>
      <c r="C96" t="s">
        <v>172</v>
      </c>
      <c r="D96"/>
      <c r="E96" t="s">
        <v>153</v>
      </c>
      <c r="G96" t="s">
        <v>131</v>
      </c>
      <c r="I96" t="str">
        <f t="shared" si="18"/>
        <v>Xingang Chen                    \\</v>
      </c>
      <c r="K96">
        <f t="shared" si="19"/>
        <v>12</v>
      </c>
      <c r="L96">
        <f t="shared" si="20"/>
        <v>20</v>
      </c>
      <c r="M96" t="str">
        <f t="shared" si="17"/>
        <v xml:space="preserve">                    </v>
      </c>
    </row>
    <row r="97" spans="2:13">
      <c r="B97" t="s">
        <v>176</v>
      </c>
      <c r="C97" s="1" t="s">
        <v>177</v>
      </c>
      <c r="E97" t="s">
        <v>153</v>
      </c>
      <c r="G97" t="s">
        <v>178</v>
      </c>
      <c r="I97" t="str">
        <f t="shared" si="18"/>
        <v>Francis-Yan Cyr-Racine          \\</v>
      </c>
      <c r="K97">
        <f t="shared" si="19"/>
        <v>22</v>
      </c>
      <c r="L97">
        <f t="shared" si="20"/>
        <v>10</v>
      </c>
      <c r="M97" t="str">
        <f t="shared" si="17"/>
        <v xml:space="preserve">          </v>
      </c>
    </row>
    <row r="98" spans="2:13">
      <c r="B98" t="s">
        <v>179</v>
      </c>
      <c r="C98" s="1" t="s">
        <v>180</v>
      </c>
      <c r="E98" t="s">
        <v>153</v>
      </c>
      <c r="G98" t="s">
        <v>181</v>
      </c>
      <c r="I98" t="str">
        <f t="shared" si="18"/>
        <v>Tijmen de Haan                  \\</v>
      </c>
      <c r="K98">
        <f t="shared" si="19"/>
        <v>14</v>
      </c>
      <c r="L98">
        <f t="shared" si="20"/>
        <v>18</v>
      </c>
      <c r="M98" t="str">
        <f t="shared" si="17"/>
        <v xml:space="preserve">                  </v>
      </c>
    </row>
    <row r="99" spans="2:13">
      <c r="B99" t="s">
        <v>184</v>
      </c>
      <c r="C99" s="1" t="s">
        <v>185</v>
      </c>
      <c r="E99" t="s">
        <v>153</v>
      </c>
      <c r="G99" t="s">
        <v>89</v>
      </c>
      <c r="I99" t="str">
        <f t="shared" si="18"/>
        <v>Aurelien Fraisse                \\</v>
      </c>
      <c r="K99">
        <f t="shared" si="19"/>
        <v>16</v>
      </c>
      <c r="L99">
        <f t="shared" si="20"/>
        <v>16</v>
      </c>
      <c r="M99" t="str">
        <f t="shared" si="17"/>
        <v xml:space="preserve">                </v>
      </c>
    </row>
    <row r="100" spans="2:13">
      <c r="B100" t="s">
        <v>190</v>
      </c>
      <c r="C100" s="1" t="s">
        <v>191</v>
      </c>
      <c r="E100" t="s">
        <v>153</v>
      </c>
      <c r="G100" t="s">
        <v>192</v>
      </c>
      <c r="I100" t="str">
        <f t="shared" si="18"/>
        <v>Silvia Galli                    \\</v>
      </c>
      <c r="K100">
        <f t="shared" si="19"/>
        <v>12</v>
      </c>
      <c r="L100">
        <f t="shared" si="20"/>
        <v>20</v>
      </c>
      <c r="M100" t="str">
        <f t="shared" si="17"/>
        <v xml:space="preserve">                    </v>
      </c>
    </row>
    <row r="101" spans="2:13">
      <c r="B101" t="s">
        <v>193</v>
      </c>
      <c r="C101" t="s">
        <v>194</v>
      </c>
      <c r="D101"/>
      <c r="E101" t="s">
        <v>153</v>
      </c>
      <c r="G101" t="s">
        <v>195</v>
      </c>
      <c r="I101" t="str">
        <f t="shared" si="18"/>
        <v>Ken Ganga                       \\</v>
      </c>
      <c r="K101">
        <f t="shared" si="19"/>
        <v>9</v>
      </c>
      <c r="L101">
        <f t="shared" si="20"/>
        <v>23</v>
      </c>
      <c r="M101" t="str">
        <f t="shared" si="17"/>
        <v xml:space="preserve">                       </v>
      </c>
    </row>
    <row r="102" spans="2:13">
      <c r="B102" t="s">
        <v>196</v>
      </c>
      <c r="C102" s="1" t="s">
        <v>197</v>
      </c>
      <c r="E102" t="s">
        <v>153</v>
      </c>
      <c r="G102" t="s">
        <v>198</v>
      </c>
      <c r="I102" t="str">
        <f t="shared" si="18"/>
        <v>Tuhin Ghosh                     \\</v>
      </c>
      <c r="K102">
        <f t="shared" si="19"/>
        <v>11</v>
      </c>
      <c r="L102">
        <f t="shared" si="20"/>
        <v>21</v>
      </c>
      <c r="M102" t="str">
        <f t="shared" si="17"/>
        <v xml:space="preserve">                     </v>
      </c>
    </row>
    <row r="103" spans="2:13">
      <c r="B103" s="1" t="s">
        <v>321</v>
      </c>
      <c r="C103" s="1" t="s">
        <v>320</v>
      </c>
      <c r="E103" t="s">
        <v>153</v>
      </c>
      <c r="G103" s="1" t="s">
        <v>226</v>
      </c>
      <c r="I103" t="str">
        <f t="shared" si="18"/>
        <v>Sunil Golwara                   \\</v>
      </c>
      <c r="K103">
        <f t="shared" si="19"/>
        <v>13</v>
      </c>
      <c r="L103">
        <f t="shared" si="20"/>
        <v>19</v>
      </c>
      <c r="M103" t="str">
        <f t="shared" si="17"/>
        <v xml:space="preserve">                   </v>
      </c>
    </row>
    <row r="104" spans="2:13">
      <c r="B104" t="s">
        <v>199</v>
      </c>
      <c r="C104" t="s">
        <v>200</v>
      </c>
      <c r="D104"/>
      <c r="E104" t="s">
        <v>153</v>
      </c>
      <c r="G104" t="s">
        <v>201</v>
      </c>
      <c r="I104" t="str">
        <f t="shared" si="18"/>
        <v>Jon E. Gudmundsson              \\</v>
      </c>
      <c r="K104">
        <f t="shared" si="19"/>
        <v>18</v>
      </c>
      <c r="L104">
        <f t="shared" si="20"/>
        <v>14</v>
      </c>
      <c r="M104" t="str">
        <f t="shared" si="17"/>
        <v xml:space="preserve">              </v>
      </c>
    </row>
    <row r="105" spans="2:13">
      <c r="B105" s="1" t="s">
        <v>322</v>
      </c>
      <c r="C105" s="1" t="s">
        <v>323</v>
      </c>
      <c r="E105" t="s">
        <v>153</v>
      </c>
      <c r="G105" s="1" t="s">
        <v>319</v>
      </c>
      <c r="I105" t="str">
        <f t="shared" si="18"/>
        <v>Kevin M. Huffenberger           \\</v>
      </c>
      <c r="K105">
        <f t="shared" si="19"/>
        <v>21</v>
      </c>
      <c r="L105">
        <f t="shared" si="20"/>
        <v>11</v>
      </c>
      <c r="M105" t="str">
        <f t="shared" si="17"/>
        <v xml:space="preserve">           </v>
      </c>
    </row>
    <row r="106" spans="2:13">
      <c r="B106" t="s">
        <v>202</v>
      </c>
      <c r="C106" s="1" t="s">
        <v>203</v>
      </c>
      <c r="E106" t="s">
        <v>153</v>
      </c>
      <c r="G106" t="s">
        <v>204</v>
      </c>
      <c r="I106" t="str">
        <f t="shared" si="18"/>
        <v>Marc Kamionkowski               \\</v>
      </c>
      <c r="K106">
        <f t="shared" si="19"/>
        <v>17</v>
      </c>
      <c r="L106">
        <f t="shared" si="20"/>
        <v>15</v>
      </c>
      <c r="M106" t="str">
        <f t="shared" si="17"/>
        <v xml:space="preserve">               </v>
      </c>
    </row>
    <row r="107" spans="2:13">
      <c r="B107" t="s">
        <v>205</v>
      </c>
      <c r="C107" s="1" t="s">
        <v>206</v>
      </c>
      <c r="E107" t="s">
        <v>153</v>
      </c>
      <c r="G107" t="s">
        <v>207</v>
      </c>
      <c r="I107" t="str">
        <f t="shared" si="18"/>
        <v>Reijo Keskitalo                 \\</v>
      </c>
      <c r="K107">
        <f t="shared" si="19"/>
        <v>15</v>
      </c>
      <c r="L107">
        <f t="shared" si="20"/>
        <v>17</v>
      </c>
      <c r="M107" t="str">
        <f t="shared" si="17"/>
        <v xml:space="preserve">                 </v>
      </c>
    </row>
    <row r="108" spans="2:13">
      <c r="B108" t="s">
        <v>208</v>
      </c>
      <c r="C108" s="1" t="s">
        <v>209</v>
      </c>
      <c r="E108" t="s">
        <v>153</v>
      </c>
      <c r="G108" t="s">
        <v>210</v>
      </c>
      <c r="I108" t="str">
        <f t="shared" si="18"/>
        <v>Rishi Khatri                    \\</v>
      </c>
      <c r="K108">
        <f t="shared" si="19"/>
        <v>12</v>
      </c>
      <c r="L108">
        <f t="shared" si="20"/>
        <v>20</v>
      </c>
      <c r="M108" t="str">
        <f t="shared" si="17"/>
        <v xml:space="preserve">                    </v>
      </c>
    </row>
    <row r="109" spans="2:13">
      <c r="B109" t="s">
        <v>211</v>
      </c>
      <c r="C109" s="1" t="s">
        <v>212</v>
      </c>
      <c r="E109" t="s">
        <v>153</v>
      </c>
      <c r="G109" t="s">
        <v>204</v>
      </c>
      <c r="I109" t="str">
        <f t="shared" si="18"/>
        <v>Ely Kovetz                      \\</v>
      </c>
      <c r="K109">
        <f t="shared" si="19"/>
        <v>10</v>
      </c>
      <c r="L109">
        <f t="shared" si="20"/>
        <v>22</v>
      </c>
      <c r="M109" t="str">
        <f t="shared" si="17"/>
        <v xml:space="preserve">                      </v>
      </c>
    </row>
    <row r="110" spans="2:13">
      <c r="B110" s="1" t="s">
        <v>358</v>
      </c>
      <c r="C110" s="1" t="s">
        <v>359</v>
      </c>
      <c r="E110" t="s">
        <v>153</v>
      </c>
      <c r="G110" t="s">
        <v>354</v>
      </c>
      <c r="I110" t="str">
        <f t="shared" si="18"/>
        <v>Kerstin Kunze                   \\</v>
      </c>
      <c r="K110">
        <f t="shared" si="19"/>
        <v>13</v>
      </c>
      <c r="L110">
        <f t="shared" si="20"/>
        <v>19</v>
      </c>
      <c r="M110" t="str">
        <f t="shared" si="17"/>
        <v xml:space="preserve">                   </v>
      </c>
    </row>
    <row r="111" spans="2:13">
      <c r="B111" t="s">
        <v>213</v>
      </c>
      <c r="C111" s="1" t="s">
        <v>214</v>
      </c>
      <c r="E111" t="s">
        <v>153</v>
      </c>
      <c r="G111" t="s">
        <v>215</v>
      </c>
      <c r="I111" t="str">
        <f t="shared" si="18"/>
        <v>Daniel Lenz                     \\</v>
      </c>
      <c r="K111">
        <f t="shared" si="19"/>
        <v>11</v>
      </c>
      <c r="L111">
        <f t="shared" si="20"/>
        <v>21</v>
      </c>
      <c r="M111" t="str">
        <f t="shared" si="17"/>
        <v xml:space="preserve">                     </v>
      </c>
    </row>
    <row r="112" spans="2:13">
      <c r="B112" t="s">
        <v>216</v>
      </c>
      <c r="C112" t="s">
        <v>217</v>
      </c>
      <c r="D112"/>
      <c r="E112" t="s">
        <v>153</v>
      </c>
      <c r="G112" t="s">
        <v>218</v>
      </c>
      <c r="I112" t="str">
        <f t="shared" si="18"/>
        <v>Marilena Loverde                \\</v>
      </c>
      <c r="K112">
        <f t="shared" si="19"/>
        <v>16</v>
      </c>
      <c r="L112">
        <f t="shared" si="20"/>
        <v>16</v>
      </c>
      <c r="M112" t="str">
        <f t="shared" si="17"/>
        <v xml:space="preserve">                </v>
      </c>
    </row>
    <row r="113" spans="2:13">
      <c r="B113" s="1" t="s">
        <v>356</v>
      </c>
      <c r="C113" s="1" t="s">
        <v>357</v>
      </c>
      <c r="E113" t="s">
        <v>153</v>
      </c>
      <c r="G113" t="s">
        <v>353</v>
      </c>
      <c r="I113" t="str">
        <f t="shared" si="18"/>
        <v>Juan Macias-Perez               \\</v>
      </c>
      <c r="K113">
        <f t="shared" si="19"/>
        <v>17</v>
      </c>
      <c r="L113">
        <f t="shared" si="20"/>
        <v>15</v>
      </c>
      <c r="M113" t="str">
        <f t="shared" si="17"/>
        <v xml:space="preserve">               </v>
      </c>
    </row>
    <row r="114" spans="2:13">
      <c r="B114" t="s">
        <v>219</v>
      </c>
      <c r="C114" s="1" t="s">
        <v>220</v>
      </c>
      <c r="E114" t="s">
        <v>153</v>
      </c>
      <c r="G114" t="s">
        <v>221</v>
      </c>
      <c r="I114" t="str">
        <f t="shared" si="18"/>
        <v>Carlos Martins                  \\</v>
      </c>
      <c r="K114">
        <f t="shared" si="19"/>
        <v>14</v>
      </c>
      <c r="L114">
        <f t="shared" si="20"/>
        <v>18</v>
      </c>
      <c r="M114" t="str">
        <f t="shared" si="17"/>
        <v xml:space="preserve">                  </v>
      </c>
    </row>
    <row r="115" spans="2:13">
      <c r="B115" t="s">
        <v>190</v>
      </c>
      <c r="C115" t="s">
        <v>222</v>
      </c>
      <c r="D115"/>
      <c r="E115" t="s">
        <v>153</v>
      </c>
      <c r="G115" t="s">
        <v>223</v>
      </c>
      <c r="I115" t="str">
        <f t="shared" si="18"/>
        <v>Silvia Masi                     \\</v>
      </c>
      <c r="K115">
        <f t="shared" si="19"/>
        <v>11</v>
      </c>
      <c r="L115">
        <f t="shared" si="20"/>
        <v>21</v>
      </c>
      <c r="M115" t="str">
        <f t="shared" si="17"/>
        <v xml:space="preserve">                     </v>
      </c>
    </row>
    <row r="116" spans="2:13">
      <c r="B116" s="1" t="s">
        <v>291</v>
      </c>
      <c r="C116" s="1" t="s">
        <v>292</v>
      </c>
      <c r="E116" t="s">
        <v>153</v>
      </c>
      <c r="G116" t="s">
        <v>279</v>
      </c>
      <c r="I116" t="str">
        <f t="shared" si="18"/>
        <v>Joel Meyers                     \\</v>
      </c>
      <c r="K116">
        <f t="shared" si="19"/>
        <v>11</v>
      </c>
      <c r="L116">
        <f t="shared" si="20"/>
        <v>21</v>
      </c>
      <c r="M116" t="str">
        <f t="shared" si="17"/>
        <v xml:space="preserve">                     </v>
      </c>
    </row>
    <row r="117" spans="2:13">
      <c r="B117" t="s">
        <v>224</v>
      </c>
      <c r="C117" s="1" t="s">
        <v>225</v>
      </c>
      <c r="E117" t="s">
        <v>153</v>
      </c>
      <c r="G117" t="s">
        <v>226</v>
      </c>
      <c r="I117" t="str">
        <f t="shared" si="18"/>
        <v>Lorenzo Moncelsi                \\</v>
      </c>
      <c r="K117">
        <f t="shared" si="19"/>
        <v>16</v>
      </c>
      <c r="L117">
        <f t="shared" si="20"/>
        <v>16</v>
      </c>
      <c r="M117" t="str">
        <f t="shared" si="17"/>
        <v xml:space="preserve">                </v>
      </c>
    </row>
    <row r="118" spans="2:13">
      <c r="B118" t="s">
        <v>227</v>
      </c>
      <c r="C118" s="1" t="s">
        <v>228</v>
      </c>
      <c r="E118" t="s">
        <v>153</v>
      </c>
      <c r="G118" t="s">
        <v>229</v>
      </c>
      <c r="I118" t="str">
        <f t="shared" si="18"/>
        <v>Pavel Motloch                   \\</v>
      </c>
      <c r="K118">
        <f t="shared" si="19"/>
        <v>13</v>
      </c>
      <c r="L118">
        <f t="shared" si="20"/>
        <v>19</v>
      </c>
      <c r="M118" t="str">
        <f t="shared" si="17"/>
        <v xml:space="preserve">                   </v>
      </c>
    </row>
    <row r="119" spans="2:13">
      <c r="B119" t="s">
        <v>230</v>
      </c>
      <c r="C119" s="1" t="s">
        <v>231</v>
      </c>
      <c r="E119" t="s">
        <v>153</v>
      </c>
      <c r="G119" t="s">
        <v>232</v>
      </c>
      <c r="I119" t="str">
        <f t="shared" si="18"/>
        <v>Tony Mroczkowski                \\</v>
      </c>
      <c r="K119">
        <f t="shared" si="19"/>
        <v>16</v>
      </c>
      <c r="L119">
        <f t="shared" si="20"/>
        <v>16</v>
      </c>
      <c r="M119" t="str">
        <f t="shared" si="17"/>
        <v xml:space="preserve">                </v>
      </c>
    </row>
    <row r="120" spans="2:13">
      <c r="B120" t="s">
        <v>227</v>
      </c>
      <c r="C120" t="s">
        <v>233</v>
      </c>
      <c r="D120"/>
      <c r="E120" t="s">
        <v>153</v>
      </c>
      <c r="G120" t="s">
        <v>234</v>
      </c>
      <c r="I120" t="str">
        <f t="shared" si="18"/>
        <v>Pavel Naselsky                  \\</v>
      </c>
      <c r="K120">
        <f t="shared" si="19"/>
        <v>14</v>
      </c>
      <c r="L120">
        <f t="shared" si="20"/>
        <v>18</v>
      </c>
      <c r="M120" t="str">
        <f t="shared" si="17"/>
        <v xml:space="preserve">                  </v>
      </c>
    </row>
    <row r="121" spans="2:13">
      <c r="B121" t="s">
        <v>163</v>
      </c>
      <c r="C121" s="1" t="s">
        <v>235</v>
      </c>
      <c r="E121" t="s">
        <v>153</v>
      </c>
      <c r="G121" t="s">
        <v>236</v>
      </c>
      <c r="I121" t="str">
        <f t="shared" si="18"/>
        <v>Federico Nati                   \\</v>
      </c>
      <c r="K121">
        <f t="shared" si="19"/>
        <v>13</v>
      </c>
      <c r="L121">
        <f t="shared" si="20"/>
        <v>19</v>
      </c>
      <c r="M121" t="str">
        <f t="shared" si="17"/>
        <v xml:space="preserve">                   </v>
      </c>
    </row>
    <row r="122" spans="2:13">
      <c r="B122" t="s">
        <v>237</v>
      </c>
      <c r="C122" t="s">
        <v>238</v>
      </c>
      <c r="D122"/>
      <c r="E122" t="s">
        <v>153</v>
      </c>
      <c r="G122" t="s">
        <v>239</v>
      </c>
      <c r="I122" t="str">
        <f t="shared" si="18"/>
        <v>Elena Orlando                   \\</v>
      </c>
      <c r="K122">
        <f t="shared" si="19"/>
        <v>13</v>
      </c>
      <c r="L122">
        <f t="shared" si="20"/>
        <v>19</v>
      </c>
      <c r="M122" t="str">
        <f t="shared" si="17"/>
        <v xml:space="preserve">                   </v>
      </c>
    </row>
    <row r="123" spans="2:13">
      <c r="B123" s="1" t="s">
        <v>187</v>
      </c>
      <c r="C123" t="s">
        <v>186</v>
      </c>
      <c r="D123"/>
      <c r="E123" t="s">
        <v>153</v>
      </c>
      <c r="G123" t="s">
        <v>188</v>
      </c>
      <c r="I123" t="str">
        <f t="shared" si="18"/>
        <v>Francesco Piacentini            \\</v>
      </c>
      <c r="K123">
        <f t="shared" si="19"/>
        <v>20</v>
      </c>
      <c r="L123">
        <f t="shared" si="20"/>
        <v>12</v>
      </c>
      <c r="M123" t="str">
        <f t="shared" si="17"/>
        <v xml:space="preserve">            </v>
      </c>
    </row>
    <row r="124" spans="2:13">
      <c r="B124" t="s">
        <v>240</v>
      </c>
      <c r="C124" s="1" t="s">
        <v>241</v>
      </c>
      <c r="E124" t="s">
        <v>153</v>
      </c>
      <c r="G124" t="s">
        <v>242</v>
      </c>
      <c r="I124" t="str">
        <f t="shared" si="18"/>
        <v>Giuseppe Puglisi                \\</v>
      </c>
      <c r="K124">
        <f t="shared" si="19"/>
        <v>16</v>
      </c>
      <c r="L124">
        <f t="shared" si="20"/>
        <v>16</v>
      </c>
      <c r="M124" t="str">
        <f t="shared" si="17"/>
        <v xml:space="preserve">                </v>
      </c>
    </row>
    <row r="125" spans="2:13">
      <c r="B125" s="1" t="s">
        <v>284</v>
      </c>
      <c r="C125" s="1" t="s">
        <v>315</v>
      </c>
      <c r="E125" t="s">
        <v>153</v>
      </c>
      <c r="G125" t="s">
        <v>314</v>
      </c>
      <c r="I125" t="str">
        <f t="shared" si="18"/>
        <v>Benjamin Racine                 \\</v>
      </c>
      <c r="K125">
        <f t="shared" si="19"/>
        <v>15</v>
      </c>
      <c r="L125">
        <f t="shared" si="20"/>
        <v>17</v>
      </c>
      <c r="M125" t="str">
        <f t="shared" si="17"/>
        <v xml:space="preserve">                 </v>
      </c>
    </row>
    <row r="126" spans="2:13">
      <c r="B126" t="s">
        <v>243</v>
      </c>
      <c r="C126" t="s">
        <v>244</v>
      </c>
      <c r="D126"/>
      <c r="E126" t="s">
        <v>153</v>
      </c>
      <c r="G126" t="s">
        <v>165</v>
      </c>
      <c r="I126" t="str">
        <f t="shared" si="18"/>
        <v>Christian Reichardt             \\</v>
      </c>
      <c r="K126">
        <f t="shared" si="19"/>
        <v>19</v>
      </c>
      <c r="L126">
        <f t="shared" si="20"/>
        <v>13</v>
      </c>
      <c r="M126" t="str">
        <f t="shared" si="17"/>
        <v xml:space="preserve">             </v>
      </c>
    </row>
    <row r="127" spans="2:13">
      <c r="B127" s="1" t="s">
        <v>114</v>
      </c>
      <c r="C127" s="1" t="s">
        <v>364</v>
      </c>
      <c r="E127" t="s">
        <v>153</v>
      </c>
      <c r="G127" t="s">
        <v>352</v>
      </c>
      <c r="I127" t="str">
        <f t="shared" si="18"/>
        <v>Chris Ringeval                  \\</v>
      </c>
      <c r="K127">
        <f t="shared" si="19"/>
        <v>14</v>
      </c>
      <c r="L127">
        <f t="shared" si="20"/>
        <v>18</v>
      </c>
      <c r="M127" t="str">
        <f t="shared" si="17"/>
        <v xml:space="preserve">                  </v>
      </c>
    </row>
    <row r="128" spans="2:13">
      <c r="B128" t="s">
        <v>245</v>
      </c>
      <c r="C128" s="1" t="s">
        <v>246</v>
      </c>
      <c r="E128" t="s">
        <v>153</v>
      </c>
      <c r="G128" t="s">
        <v>247</v>
      </c>
      <c r="I128" t="str">
        <f t="shared" si="18"/>
        <v>Anirban Roy                     \\</v>
      </c>
      <c r="K128">
        <f t="shared" si="19"/>
        <v>11</v>
      </c>
      <c r="L128">
        <f t="shared" si="20"/>
        <v>21</v>
      </c>
      <c r="M128" t="str">
        <f t="shared" si="17"/>
        <v xml:space="preserve">                     </v>
      </c>
    </row>
    <row r="129" spans="2:13">
      <c r="B129" s="1" t="s">
        <v>362</v>
      </c>
      <c r="C129" s="1" t="s">
        <v>363</v>
      </c>
      <c r="E129" t="s">
        <v>153</v>
      </c>
      <c r="G129" t="s">
        <v>351</v>
      </c>
      <c r="I129" t="str">
        <f t="shared" si="18"/>
        <v>Jose-Alberto Rubino-Martin      \\</v>
      </c>
      <c r="K129">
        <f t="shared" si="19"/>
        <v>26</v>
      </c>
      <c r="L129">
        <f t="shared" si="20"/>
        <v>6</v>
      </c>
      <c r="M129" t="str">
        <f t="shared" si="17"/>
        <v xml:space="preserve">      </v>
      </c>
    </row>
    <row r="130" spans="2:13">
      <c r="B130" t="s">
        <v>248</v>
      </c>
      <c r="C130" s="1" t="s">
        <v>249</v>
      </c>
      <c r="E130" t="s">
        <v>153</v>
      </c>
      <c r="G130" t="s">
        <v>250</v>
      </c>
      <c r="I130" t="str">
        <f t="shared" si="18"/>
        <v>Maria Salatino                  \\</v>
      </c>
      <c r="K130">
        <f t="shared" si="19"/>
        <v>14</v>
      </c>
      <c r="L130">
        <f t="shared" si="20"/>
        <v>18</v>
      </c>
      <c r="M130" t="str">
        <f t="shared" si="17"/>
        <v xml:space="preserve">                  </v>
      </c>
    </row>
    <row r="131" spans="2:13">
      <c r="B131" s="1" t="s">
        <v>284</v>
      </c>
      <c r="C131" s="1" t="s">
        <v>285</v>
      </c>
      <c r="E131" t="s">
        <v>153</v>
      </c>
      <c r="G131" t="s">
        <v>274</v>
      </c>
      <c r="I131" t="str">
        <f t="shared" si="18"/>
        <v>Benjamin Saliwanchik            \\</v>
      </c>
      <c r="K131">
        <f t="shared" si="19"/>
        <v>20</v>
      </c>
      <c r="L131">
        <f t="shared" si="20"/>
        <v>12</v>
      </c>
      <c r="M131" t="str">
        <f t="shared" si="17"/>
        <v xml:space="preserve">            </v>
      </c>
    </row>
    <row r="132" spans="2:13">
      <c r="B132" s="1" t="s">
        <v>295</v>
      </c>
      <c r="C132" s="1" t="s">
        <v>296</v>
      </c>
      <c r="E132" t="s">
        <v>153</v>
      </c>
      <c r="G132" t="s">
        <v>218</v>
      </c>
      <c r="I132" t="str">
        <f t="shared" si="18"/>
        <v>Neelima Sehgal                  \\</v>
      </c>
      <c r="K132">
        <f t="shared" si="19"/>
        <v>14</v>
      </c>
      <c r="L132">
        <f t="shared" si="20"/>
        <v>18</v>
      </c>
      <c r="M132" t="str">
        <f t="shared" si="17"/>
        <v xml:space="preserve">                  </v>
      </c>
    </row>
    <row r="133" spans="2:13">
      <c r="B133" t="s">
        <v>251</v>
      </c>
      <c r="C133" s="1" t="s">
        <v>252</v>
      </c>
      <c r="E133" t="s">
        <v>153</v>
      </c>
      <c r="G133" t="s">
        <v>253</v>
      </c>
      <c r="I133" t="str">
        <f t="shared" si="18"/>
        <v>Sarah Shandera                  \\</v>
      </c>
      <c r="K133">
        <f t="shared" si="19"/>
        <v>14</v>
      </c>
      <c r="L133">
        <f t="shared" si="20"/>
        <v>18</v>
      </c>
      <c r="M133" t="str">
        <f t="shared" si="17"/>
        <v xml:space="preserve">                  </v>
      </c>
    </row>
    <row r="134" spans="2:13">
      <c r="B134" t="s">
        <v>182</v>
      </c>
      <c r="C134" t="s">
        <v>313</v>
      </c>
      <c r="D134"/>
      <c r="E134" t="s">
        <v>153</v>
      </c>
      <c r="G134" t="s">
        <v>183</v>
      </c>
      <c r="I134" t="str">
        <f t="shared" si="18"/>
        <v>Erik Shirokoff                  \\</v>
      </c>
      <c r="K134">
        <f t="shared" si="19"/>
        <v>14</v>
      </c>
      <c r="L134">
        <f t="shared" si="20"/>
        <v>18</v>
      </c>
      <c r="M134" t="str">
        <f t="shared" si="17"/>
        <v xml:space="preserve">                  </v>
      </c>
    </row>
    <row r="135" spans="2:13">
      <c r="B135" t="s">
        <v>254</v>
      </c>
      <c r="C135" s="1" t="s">
        <v>255</v>
      </c>
      <c r="E135" t="s">
        <v>153</v>
      </c>
      <c r="G135" t="s">
        <v>256</v>
      </c>
      <c r="I135" t="str">
        <f t="shared" si="18"/>
        <v>An\v{z}e Slosar                 \\</v>
      </c>
      <c r="K135">
        <f t="shared" si="19"/>
        <v>15</v>
      </c>
      <c r="L135">
        <f t="shared" si="20"/>
        <v>17</v>
      </c>
      <c r="M135" t="str">
        <f t="shared" si="17"/>
        <v xml:space="preserve">                 </v>
      </c>
    </row>
    <row r="136" spans="2:13">
      <c r="B136" t="s">
        <v>257</v>
      </c>
      <c r="C136" s="1" t="s">
        <v>258</v>
      </c>
      <c r="E136" t="s">
        <v>153</v>
      </c>
      <c r="G136" t="s">
        <v>181</v>
      </c>
      <c r="I136" t="str">
        <f t="shared" si="18"/>
        <v>Aritoki Suzuki                  \\</v>
      </c>
      <c r="K136">
        <f t="shared" si="19"/>
        <v>14</v>
      </c>
      <c r="L136">
        <f t="shared" si="20"/>
        <v>18</v>
      </c>
      <c r="M136" t="str">
        <f t="shared" si="17"/>
        <v xml:space="preserve">                  </v>
      </c>
    </row>
    <row r="137" spans="2:13">
      <c r="B137" s="1" t="s">
        <v>79</v>
      </c>
      <c r="C137" s="1" t="s">
        <v>293</v>
      </c>
      <c r="E137" t="s">
        <v>153</v>
      </c>
      <c r="G137" t="s">
        <v>280</v>
      </c>
      <c r="I137" t="str">
        <f t="shared" si="18"/>
        <v>Eric Switzer                    \\</v>
      </c>
      <c r="K137">
        <f t="shared" si="19"/>
        <v>12</v>
      </c>
      <c r="L137">
        <f t="shared" si="20"/>
        <v>20</v>
      </c>
      <c r="M137" t="str">
        <f t="shared" si="17"/>
        <v xml:space="preserve">                    </v>
      </c>
    </row>
    <row r="138" spans="2:13">
      <c r="B138" s="1" t="s">
        <v>149</v>
      </c>
      <c r="C138" s="1" t="s">
        <v>294</v>
      </c>
      <c r="E138" t="s">
        <v>153</v>
      </c>
      <c r="G138" t="s">
        <v>281</v>
      </c>
      <c r="I138" t="str">
        <f t="shared" si="18"/>
        <v>Andrea Tartari                  \\</v>
      </c>
      <c r="K138">
        <f t="shared" si="19"/>
        <v>14</v>
      </c>
      <c r="L138">
        <f t="shared" si="20"/>
        <v>18</v>
      </c>
      <c r="M138" t="str">
        <f t="shared" si="17"/>
        <v xml:space="preserve">                  </v>
      </c>
    </row>
    <row r="139" spans="2:13">
      <c r="B139" t="s">
        <v>259</v>
      </c>
      <c r="C139" s="1" t="s">
        <v>260</v>
      </c>
      <c r="E139" t="s">
        <v>153</v>
      </c>
      <c r="G139" t="s">
        <v>261</v>
      </c>
      <c r="I139" t="str">
        <f t="shared" si="18"/>
        <v>Grant Teply                     \\</v>
      </c>
      <c r="K139">
        <f t="shared" si="19"/>
        <v>11</v>
      </c>
      <c r="L139">
        <f t="shared" si="20"/>
        <v>21</v>
      </c>
      <c r="M139" t="str">
        <f t="shared" si="17"/>
        <v xml:space="preserve">                     </v>
      </c>
    </row>
    <row r="140" spans="2:13">
      <c r="B140" s="1" t="s">
        <v>9</v>
      </c>
      <c r="C140" s="1" t="s">
        <v>297</v>
      </c>
      <c r="E140" t="s">
        <v>153</v>
      </c>
      <c r="G140" t="s">
        <v>282</v>
      </c>
      <c r="I140" t="str">
        <f t="shared" ref="I140:I142" si="21">CONCATENATE(B140," ",C140,M140,"\\")</f>
        <v>Peter Timbie                    \\</v>
      </c>
      <c r="K140">
        <f t="shared" ref="K140" si="22">LEN(B140) + LEN(C140) +1</f>
        <v>12</v>
      </c>
      <c r="L140">
        <f t="shared" ref="L140" si="23">IF(K140&lt;30,(32-K140),3)</f>
        <v>20</v>
      </c>
      <c r="M140" t="str">
        <f t="shared" si="17"/>
        <v xml:space="preserve">                    </v>
      </c>
    </row>
    <row r="141" spans="2:13">
      <c r="B141" t="s">
        <v>262</v>
      </c>
      <c r="C141" s="1" t="s">
        <v>263</v>
      </c>
      <c r="E141" t="s">
        <v>153</v>
      </c>
      <c r="G141" t="s">
        <v>264</v>
      </c>
      <c r="I141" t="str">
        <f t="shared" si="21"/>
        <v>Matthieu Tristram               \\</v>
      </c>
      <c r="K141">
        <f t="shared" ref="K141:K147" si="24">LEN(B141) + LEN(C141) +1</f>
        <v>17</v>
      </c>
      <c r="L141">
        <f t="shared" ref="L141:L147" si="25">IF(K141&lt;30,(32-K141),3)</f>
        <v>15</v>
      </c>
      <c r="M141" t="str">
        <f t="shared" si="17"/>
        <v xml:space="preserve">               </v>
      </c>
    </row>
    <row r="142" spans="2:13">
      <c r="B142" s="1" t="s">
        <v>316</v>
      </c>
      <c r="C142" s="1" t="s">
        <v>317</v>
      </c>
      <c r="E142" t="s">
        <v>153</v>
      </c>
      <c r="G142" t="s">
        <v>277</v>
      </c>
      <c r="I142" t="str">
        <f t="shared" si="21"/>
        <v>Caterina Umilt\`{a}             \\</v>
      </c>
      <c r="K142">
        <f t="shared" si="24"/>
        <v>19</v>
      </c>
      <c r="L142">
        <f t="shared" si="25"/>
        <v>13</v>
      </c>
      <c r="M142" t="str">
        <f t="shared" si="17"/>
        <v xml:space="preserve">             </v>
      </c>
    </row>
    <row r="143" spans="2:13">
      <c r="B143" s="1" t="s">
        <v>360</v>
      </c>
      <c r="C143" s="1" t="s">
        <v>361</v>
      </c>
      <c r="E143" t="s">
        <v>153</v>
      </c>
      <c r="G143" t="s">
        <v>355</v>
      </c>
      <c r="I143" t="str">
        <f t="shared" ref="I143:I147" si="26">CONCATENATE(B143," ",C143,M143,"\\")</f>
        <v>Licia Verde                     \\</v>
      </c>
      <c r="K143">
        <f t="shared" si="24"/>
        <v>11</v>
      </c>
      <c r="L143">
        <f t="shared" si="25"/>
        <v>21</v>
      </c>
      <c r="M143" t="str">
        <f t="shared" si="17"/>
        <v xml:space="preserve">                     </v>
      </c>
    </row>
    <row r="144" spans="2:13">
      <c r="B144" s="1" t="s">
        <v>325</v>
      </c>
      <c r="C144" s="1" t="s">
        <v>324</v>
      </c>
      <c r="E144" t="s">
        <v>153</v>
      </c>
      <c r="G144" s="1" t="s">
        <v>318</v>
      </c>
      <c r="I144" t="str">
        <f t="shared" si="26"/>
        <v>Patricio Vielva                 \\</v>
      </c>
      <c r="K144">
        <f t="shared" si="24"/>
        <v>15</v>
      </c>
      <c r="L144">
        <f t="shared" si="25"/>
        <v>17</v>
      </c>
      <c r="M144" t="str">
        <f t="shared" si="17"/>
        <v xml:space="preserve">                 </v>
      </c>
    </row>
    <row r="145" spans="2:13">
      <c r="B145" s="1" t="s">
        <v>284</v>
      </c>
      <c r="C145" s="1" t="s">
        <v>288</v>
      </c>
      <c r="E145" t="s">
        <v>153</v>
      </c>
      <c r="G145" t="s">
        <v>276</v>
      </c>
      <c r="I145" t="str">
        <f t="shared" si="26"/>
        <v>Benjamin Wallisch               \\</v>
      </c>
      <c r="K145">
        <f t="shared" si="24"/>
        <v>17</v>
      </c>
      <c r="L145">
        <f t="shared" si="25"/>
        <v>15</v>
      </c>
      <c r="M145" t="str">
        <f t="shared" si="17"/>
        <v xml:space="preserve">               </v>
      </c>
    </row>
    <row r="146" spans="2:13">
      <c r="B146" t="s">
        <v>265</v>
      </c>
      <c r="C146" s="1" t="s">
        <v>266</v>
      </c>
      <c r="E146" t="s">
        <v>153</v>
      </c>
      <c r="G146" t="s">
        <v>267</v>
      </c>
      <c r="I146" t="str">
        <f t="shared" si="26"/>
        <v>Scott Watson                    \\</v>
      </c>
      <c r="K146">
        <f t="shared" si="24"/>
        <v>12</v>
      </c>
      <c r="L146">
        <f t="shared" si="25"/>
        <v>20</v>
      </c>
      <c r="M146" t="str">
        <f t="shared" si="17"/>
        <v xml:space="preserve">                    </v>
      </c>
    </row>
    <row r="147" spans="2:13">
      <c r="B147" t="s">
        <v>268</v>
      </c>
      <c r="C147" s="1" t="s">
        <v>269</v>
      </c>
      <c r="E147" t="s">
        <v>153</v>
      </c>
      <c r="G147" t="s">
        <v>57</v>
      </c>
      <c r="I147" t="str">
        <f t="shared" si="26"/>
        <v>Edward J. Wollack               \\</v>
      </c>
      <c r="K147">
        <f t="shared" si="24"/>
        <v>17</v>
      </c>
      <c r="L147">
        <f t="shared" si="25"/>
        <v>15</v>
      </c>
      <c r="M147" t="str">
        <f t="shared" si="17"/>
        <v xml:space="preserve">               </v>
      </c>
    </row>
    <row r="148" spans="2:13">
      <c r="I148" t="str">
        <f t="shared" si="14"/>
        <v xml:space="preserve">                                \\</v>
      </c>
      <c r="K148">
        <f t="shared" si="15"/>
        <v>1</v>
      </c>
      <c r="L148">
        <f t="shared" si="16"/>
        <v>31</v>
      </c>
      <c r="M148" t="str">
        <f t="shared" si="17"/>
        <v xml:space="preserve">                               </v>
      </c>
    </row>
    <row r="149" spans="2:13">
      <c r="K149">
        <f>LEN(B140) + LEN(G140) +1</f>
        <v>18</v>
      </c>
      <c r="L149">
        <f>IF(K149&lt;30,(32-K149),3)</f>
        <v>14</v>
      </c>
      <c r="M149" t="str">
        <f>REPT(" ",L149)</f>
        <v xml:space="preserve">              </v>
      </c>
    </row>
    <row r="150" spans="2:13">
      <c r="K150">
        <f>LEN(B142) + LEN(G142) +1</f>
        <v>33</v>
      </c>
      <c r="L150">
        <f t="shared" ref="L150:L162" si="27">IF(K150&lt;30,(32-K150),3)</f>
        <v>3</v>
      </c>
      <c r="M150" t="str">
        <f t="shared" ref="M150:M190" si="28">REPT(" ",L150)</f>
        <v xml:space="preserve">   </v>
      </c>
    </row>
    <row r="152" spans="2:13">
      <c r="K152">
        <f>LEN(B141) + LEN(G141) +1</f>
        <v>19</v>
      </c>
      <c r="L152">
        <f t="shared" si="27"/>
        <v>13</v>
      </c>
      <c r="M152" t="str">
        <f t="shared" si="28"/>
        <v xml:space="preserve">             </v>
      </c>
    </row>
    <row r="153" spans="2:13">
      <c r="I153" t="str">
        <f t="shared" ref="I153:I162" si="29">CONCATENATE(B153," ",C153,M153,"\\")</f>
        <v xml:space="preserve">                                \\</v>
      </c>
      <c r="K153">
        <f t="shared" ref="K153:K162" si="30">LEN(B153) + LEN(C153) +1</f>
        <v>1</v>
      </c>
      <c r="L153">
        <f t="shared" si="27"/>
        <v>31</v>
      </c>
      <c r="M153" t="str">
        <f t="shared" si="28"/>
        <v xml:space="preserve">                               </v>
      </c>
    </row>
    <row r="154" spans="2:13">
      <c r="I154" t="str">
        <f t="shared" si="29"/>
        <v xml:space="preserve">                                \\</v>
      </c>
      <c r="K154">
        <f t="shared" si="30"/>
        <v>1</v>
      </c>
      <c r="L154">
        <f t="shared" si="27"/>
        <v>31</v>
      </c>
      <c r="M154" t="str">
        <f t="shared" si="28"/>
        <v xml:space="preserve">                               </v>
      </c>
    </row>
    <row r="155" spans="2:13">
      <c r="I155" t="str">
        <f t="shared" si="29"/>
        <v xml:space="preserve">                                \\</v>
      </c>
      <c r="K155">
        <f t="shared" si="30"/>
        <v>1</v>
      </c>
      <c r="L155">
        <f t="shared" si="27"/>
        <v>31</v>
      </c>
      <c r="M155" t="str">
        <f t="shared" si="28"/>
        <v xml:space="preserve">                               </v>
      </c>
    </row>
    <row r="156" spans="2:13">
      <c r="I156" t="str">
        <f t="shared" si="29"/>
        <v xml:space="preserve">                                \\</v>
      </c>
      <c r="K156">
        <f t="shared" si="30"/>
        <v>1</v>
      </c>
      <c r="L156">
        <f t="shared" si="27"/>
        <v>31</v>
      </c>
      <c r="M156" t="str">
        <f t="shared" si="28"/>
        <v xml:space="preserve">                               </v>
      </c>
    </row>
    <row r="157" spans="2:13">
      <c r="I157" t="str">
        <f t="shared" si="29"/>
        <v xml:space="preserve">                                \\</v>
      </c>
      <c r="K157">
        <f t="shared" si="30"/>
        <v>1</v>
      </c>
      <c r="L157">
        <f t="shared" si="27"/>
        <v>31</v>
      </c>
      <c r="M157" t="str">
        <f t="shared" si="28"/>
        <v xml:space="preserve">                               </v>
      </c>
    </row>
    <row r="158" spans="2:13">
      <c r="I158" t="str">
        <f t="shared" si="29"/>
        <v xml:space="preserve">                                \\</v>
      </c>
      <c r="K158">
        <f t="shared" si="30"/>
        <v>1</v>
      </c>
      <c r="L158">
        <f t="shared" si="27"/>
        <v>31</v>
      </c>
      <c r="M158" t="str">
        <f t="shared" si="28"/>
        <v xml:space="preserve">                               </v>
      </c>
    </row>
    <row r="159" spans="2:13">
      <c r="I159" t="str">
        <f t="shared" si="29"/>
        <v xml:space="preserve">                                \\</v>
      </c>
      <c r="K159">
        <f t="shared" si="30"/>
        <v>1</v>
      </c>
      <c r="L159">
        <f t="shared" si="27"/>
        <v>31</v>
      </c>
      <c r="M159" t="str">
        <f t="shared" si="28"/>
        <v xml:space="preserve">                               </v>
      </c>
    </row>
    <row r="160" spans="2:13">
      <c r="B160" s="1" t="s">
        <v>143</v>
      </c>
      <c r="C160" t="s">
        <v>144</v>
      </c>
      <c r="D160"/>
      <c r="E160" t="s">
        <v>153</v>
      </c>
      <c r="I160" t="str">
        <f>CONCATENATE(B160," ",C160,M160,"\\")</f>
        <v>Martin White                    \\</v>
      </c>
      <c r="K160">
        <f>LEN(B160) + LEN(C160) +1</f>
        <v>12</v>
      </c>
      <c r="L160">
        <f>IF(K160&lt;30,(32-K160),3)</f>
        <v>20</v>
      </c>
      <c r="M160" t="str">
        <f>REPT(" ",L160)</f>
        <v xml:space="preserve">                    </v>
      </c>
    </row>
    <row r="161" spans="2:13">
      <c r="I161" t="str">
        <f t="shared" si="29"/>
        <v xml:space="preserve">                                \\</v>
      </c>
      <c r="K161">
        <f t="shared" si="30"/>
        <v>1</v>
      </c>
      <c r="L161">
        <f t="shared" si="27"/>
        <v>31</v>
      </c>
      <c r="M161" t="str">
        <f t="shared" si="28"/>
        <v xml:space="preserve">                               </v>
      </c>
    </row>
    <row r="162" spans="2:13">
      <c r="I162" t="str">
        <f t="shared" si="29"/>
        <v xml:space="preserve">                                \\</v>
      </c>
      <c r="K162">
        <f t="shared" si="30"/>
        <v>1</v>
      </c>
      <c r="L162">
        <f t="shared" si="27"/>
        <v>31</v>
      </c>
      <c r="M162" t="str">
        <f t="shared" si="28"/>
        <v xml:space="preserve">                               </v>
      </c>
    </row>
    <row r="163" spans="2:13">
      <c r="M163" t="str">
        <f t="shared" si="28"/>
        <v/>
      </c>
    </row>
    <row r="164" spans="2:13">
      <c r="M164" t="str">
        <f t="shared" si="28"/>
        <v/>
      </c>
    </row>
    <row r="165" spans="2:13">
      <c r="M165" t="str">
        <f t="shared" si="28"/>
        <v/>
      </c>
    </row>
    <row r="166" spans="2:13">
      <c r="B166" s="5"/>
    </row>
    <row r="167" spans="2:13">
      <c r="B167" s="5"/>
    </row>
    <row r="168" spans="2:13">
      <c r="B168" s="5"/>
      <c r="M168" t="str">
        <f t="shared" si="28"/>
        <v/>
      </c>
    </row>
    <row r="169" spans="2:13">
      <c r="B169" s="5"/>
      <c r="M169" t="str">
        <f t="shared" si="28"/>
        <v/>
      </c>
    </row>
    <row r="170" spans="2:13">
      <c r="B170" s="5"/>
    </row>
    <row r="171" spans="2:13">
      <c r="B171" s="5"/>
      <c r="M171" t="str">
        <f t="shared" si="28"/>
        <v/>
      </c>
    </row>
    <row r="172" spans="2:13">
      <c r="B172" s="5"/>
      <c r="M172" t="str">
        <f t="shared" si="28"/>
        <v/>
      </c>
    </row>
    <row r="173" spans="2:13">
      <c r="B173" s="5"/>
      <c r="M173" t="str">
        <f t="shared" si="28"/>
        <v/>
      </c>
    </row>
    <row r="174" spans="2:13">
      <c r="M174" t="str">
        <f t="shared" si="28"/>
        <v/>
      </c>
    </row>
    <row r="175" spans="2:13">
      <c r="M175" t="str">
        <f t="shared" si="28"/>
        <v/>
      </c>
    </row>
    <row r="176" spans="2:13">
      <c r="M176" t="str">
        <f t="shared" si="28"/>
        <v/>
      </c>
    </row>
    <row r="177" spans="13:13">
      <c r="M177" t="str">
        <f t="shared" si="28"/>
        <v/>
      </c>
    </row>
    <row r="178" spans="13:13">
      <c r="M178" t="str">
        <f t="shared" si="28"/>
        <v/>
      </c>
    </row>
    <row r="179" spans="13:13">
      <c r="M179" t="str">
        <f t="shared" si="28"/>
        <v/>
      </c>
    </row>
    <row r="180" spans="13:13">
      <c r="M180" t="str">
        <f t="shared" si="28"/>
        <v/>
      </c>
    </row>
    <row r="181" spans="13:13">
      <c r="M181" t="str">
        <f t="shared" si="28"/>
        <v/>
      </c>
    </row>
    <row r="182" spans="13:13">
      <c r="M182" t="str">
        <f t="shared" si="28"/>
        <v/>
      </c>
    </row>
    <row r="183" spans="13:13">
      <c r="M183" t="str">
        <f t="shared" si="28"/>
        <v/>
      </c>
    </row>
    <row r="184" spans="13:13">
      <c r="M184" t="str">
        <f t="shared" si="28"/>
        <v/>
      </c>
    </row>
    <row r="185" spans="13:13">
      <c r="M185" t="str">
        <f t="shared" si="28"/>
        <v/>
      </c>
    </row>
    <row r="186" spans="13:13">
      <c r="M186" t="str">
        <f t="shared" si="28"/>
        <v/>
      </c>
    </row>
    <row r="187" spans="13:13">
      <c r="M187" t="str">
        <f t="shared" si="28"/>
        <v/>
      </c>
    </row>
    <row r="188" spans="13:13">
      <c r="M188" t="str">
        <f t="shared" si="28"/>
        <v/>
      </c>
    </row>
    <row r="189" spans="13:13">
      <c r="M189" t="str">
        <f t="shared" si="28"/>
        <v/>
      </c>
    </row>
    <row r="190" spans="13:13">
      <c r="M190" t="str">
        <f t="shared" si="28"/>
        <v/>
      </c>
    </row>
    <row r="202" spans="2:4">
      <c r="C202"/>
      <c r="D202"/>
    </row>
    <row r="203" spans="2:4">
      <c r="B203" s="6"/>
    </row>
    <row r="204" spans="2:4">
      <c r="C204"/>
      <c r="D204"/>
    </row>
    <row r="205" spans="2:4">
      <c r="C205"/>
      <c r="D205"/>
    </row>
    <row r="206" spans="2:4">
      <c r="C206"/>
      <c r="D206"/>
    </row>
    <row r="207" spans="2:4">
      <c r="C207"/>
      <c r="D207"/>
    </row>
    <row r="208" spans="2:4">
      <c r="C208"/>
      <c r="D208"/>
    </row>
    <row r="209" spans="3:4">
      <c r="C209"/>
      <c r="D209"/>
    </row>
    <row r="210" spans="3:4">
      <c r="C210"/>
      <c r="D210"/>
    </row>
    <row r="211" spans="3:4">
      <c r="C211"/>
      <c r="D211"/>
    </row>
    <row r="212" spans="3:4">
      <c r="C212"/>
      <c r="D212"/>
    </row>
    <row r="213" spans="3:4">
      <c r="C213"/>
      <c r="D213"/>
    </row>
  </sheetData>
  <sortState ref="B10:G82">
    <sortCondition ref="G10:G82"/>
  </sortState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2018-12-21T18:10:34Z</dcterms:modified>
  <dc:language>en-US</dc:language>
</cp:coreProperties>
</file>