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65" windowWidth="31200" windowHeight="16440" tabRatio="989"/>
  </bookViews>
  <sheets>
    <sheet name="Sheet1" sheetId="1" r:id="rId1"/>
    <sheet name="backup_copy_jan2" sheetId="3" r:id="rId2"/>
  </sheets>
  <calcPr calcId="145621"/>
  <fileRecoveryPr repairLoad="1"/>
</workbook>
</file>

<file path=xl/calcChain.xml><?xml version="1.0" encoding="utf-8"?>
<calcChain xmlns="http://schemas.openxmlformats.org/spreadsheetml/2006/main">
  <c r="P105" i="1" l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Q148" i="1" s="1"/>
  <c r="P149" i="1"/>
  <c r="P150" i="1"/>
  <c r="P151" i="1"/>
  <c r="P152" i="1"/>
  <c r="P153" i="1"/>
  <c r="P154" i="1"/>
  <c r="Q154" i="1" s="1"/>
  <c r="P155" i="1"/>
  <c r="P156" i="1"/>
  <c r="Q156" i="1" s="1"/>
  <c r="P157" i="1"/>
  <c r="P158" i="1"/>
  <c r="Q158" i="1" s="1"/>
  <c r="P159" i="1"/>
  <c r="P160" i="1"/>
  <c r="Q160" i="1" s="1"/>
  <c r="P161" i="1"/>
  <c r="P162" i="1"/>
  <c r="Q162" i="1" s="1"/>
  <c r="P163" i="1"/>
  <c r="P164" i="1"/>
  <c r="Q164" i="1" s="1"/>
  <c r="P165" i="1"/>
  <c r="P166" i="1"/>
  <c r="Q166" i="1" s="1"/>
  <c r="P167" i="1"/>
  <c r="P168" i="1"/>
  <c r="Q168" i="1" s="1"/>
  <c r="P169" i="1"/>
  <c r="P170" i="1"/>
  <c r="Q170" i="1" s="1"/>
  <c r="P171" i="1"/>
  <c r="P172" i="1"/>
  <c r="Q153" i="1"/>
  <c r="Q155" i="1"/>
  <c r="Q157" i="1"/>
  <c r="Q159" i="1"/>
  <c r="Q161" i="1"/>
  <c r="Q163" i="1"/>
  <c r="Q165" i="1"/>
  <c r="Q167" i="1"/>
  <c r="Q169" i="1"/>
  <c r="Q171" i="1"/>
  <c r="K106" i="1"/>
  <c r="L106" i="1" s="1"/>
  <c r="M106" i="1" s="1"/>
  <c r="I106" i="1" s="1"/>
  <c r="K107" i="1"/>
  <c r="L107" i="1" s="1"/>
  <c r="M107" i="1" s="1"/>
  <c r="I107" i="1" s="1"/>
  <c r="K108" i="1"/>
  <c r="L108" i="1" s="1"/>
  <c r="M108" i="1" s="1"/>
  <c r="I108" i="1" s="1"/>
  <c r="K109" i="1"/>
  <c r="L109" i="1" s="1"/>
  <c r="M109" i="1" s="1"/>
  <c r="I109" i="1" s="1"/>
  <c r="K110" i="1"/>
  <c r="L110" i="1" s="1"/>
  <c r="M110" i="1" s="1"/>
  <c r="I110" i="1" s="1"/>
  <c r="K111" i="1"/>
  <c r="L111" i="1" s="1"/>
  <c r="M111" i="1" s="1"/>
  <c r="I111" i="1" s="1"/>
  <c r="K112" i="1"/>
  <c r="L112" i="1" s="1"/>
  <c r="M112" i="1" s="1"/>
  <c r="I112" i="1" s="1"/>
  <c r="K113" i="1"/>
  <c r="L113" i="1" s="1"/>
  <c r="M113" i="1" s="1"/>
  <c r="I113" i="1" s="1"/>
  <c r="K114" i="1"/>
  <c r="L114" i="1" s="1"/>
  <c r="M114" i="1" s="1"/>
  <c r="I114" i="1" s="1"/>
  <c r="K115" i="1"/>
  <c r="L115" i="1" s="1"/>
  <c r="M115" i="1" s="1"/>
  <c r="I115" i="1" s="1"/>
  <c r="K116" i="1"/>
  <c r="L116" i="1" s="1"/>
  <c r="M116" i="1" s="1"/>
  <c r="I116" i="1" s="1"/>
  <c r="K117" i="1"/>
  <c r="L117" i="1" s="1"/>
  <c r="M117" i="1" s="1"/>
  <c r="I117" i="1" s="1"/>
  <c r="K118" i="1"/>
  <c r="L118" i="1" s="1"/>
  <c r="M118" i="1" s="1"/>
  <c r="I118" i="1" s="1"/>
  <c r="K119" i="1"/>
  <c r="L119" i="1" s="1"/>
  <c r="M119" i="1" s="1"/>
  <c r="I119" i="1" s="1"/>
  <c r="K120" i="1"/>
  <c r="L120" i="1" s="1"/>
  <c r="M120" i="1" s="1"/>
  <c r="I120" i="1" s="1"/>
  <c r="K121" i="1"/>
  <c r="L121" i="1" s="1"/>
  <c r="M121" i="1" s="1"/>
  <c r="I121" i="1" s="1"/>
  <c r="K122" i="1"/>
  <c r="L122" i="1" s="1"/>
  <c r="M122" i="1" s="1"/>
  <c r="I122" i="1" s="1"/>
  <c r="K123" i="1"/>
  <c r="L123" i="1" s="1"/>
  <c r="M123" i="1" s="1"/>
  <c r="I123" i="1" s="1"/>
  <c r="K124" i="1"/>
  <c r="L124" i="1" s="1"/>
  <c r="M124" i="1" s="1"/>
  <c r="I124" i="1" s="1"/>
  <c r="K125" i="1"/>
  <c r="L125" i="1" s="1"/>
  <c r="M125" i="1" s="1"/>
  <c r="I125" i="1" s="1"/>
  <c r="K126" i="1"/>
  <c r="L126" i="1" s="1"/>
  <c r="M126" i="1" s="1"/>
  <c r="I126" i="1" s="1"/>
  <c r="K127" i="1"/>
  <c r="L127" i="1" s="1"/>
  <c r="M127" i="1" s="1"/>
  <c r="I127" i="1" s="1"/>
  <c r="K128" i="1"/>
  <c r="L128" i="1" s="1"/>
  <c r="M128" i="1" s="1"/>
  <c r="I128" i="1" s="1"/>
  <c r="K129" i="1"/>
  <c r="L129" i="1" s="1"/>
  <c r="M129" i="1" s="1"/>
  <c r="I129" i="1" s="1"/>
  <c r="K130" i="1"/>
  <c r="L130" i="1" s="1"/>
  <c r="M130" i="1" s="1"/>
  <c r="I130" i="1" s="1"/>
  <c r="K131" i="1"/>
  <c r="L131" i="1" s="1"/>
  <c r="M131" i="1" s="1"/>
  <c r="I131" i="1" s="1"/>
  <c r="K132" i="1"/>
  <c r="L132" i="1" s="1"/>
  <c r="M132" i="1" s="1"/>
  <c r="I132" i="1" s="1"/>
  <c r="K133" i="1"/>
  <c r="L133" i="1" s="1"/>
  <c r="M133" i="1" s="1"/>
  <c r="I133" i="1" s="1"/>
  <c r="K134" i="1"/>
  <c r="L134" i="1" s="1"/>
  <c r="M134" i="1" s="1"/>
  <c r="I134" i="1" s="1"/>
  <c r="K135" i="1"/>
  <c r="L135" i="1" s="1"/>
  <c r="M135" i="1" s="1"/>
  <c r="I135" i="1" s="1"/>
  <c r="K136" i="1"/>
  <c r="L136" i="1" s="1"/>
  <c r="M136" i="1" s="1"/>
  <c r="I136" i="1" s="1"/>
  <c r="K137" i="1"/>
  <c r="L137" i="1" s="1"/>
  <c r="M137" i="1" s="1"/>
  <c r="I137" i="1" s="1"/>
  <c r="K138" i="1"/>
  <c r="L138" i="1" s="1"/>
  <c r="M138" i="1" s="1"/>
  <c r="I138" i="1" s="1"/>
  <c r="K139" i="1"/>
  <c r="L139" i="1" s="1"/>
  <c r="M139" i="1" s="1"/>
  <c r="I139" i="1" s="1"/>
  <c r="K140" i="1"/>
  <c r="L140" i="1" s="1"/>
  <c r="M140" i="1" s="1"/>
  <c r="I140" i="1" s="1"/>
  <c r="K141" i="1"/>
  <c r="L141" i="1" s="1"/>
  <c r="M141" i="1" s="1"/>
  <c r="I141" i="1" s="1"/>
  <c r="K142" i="1"/>
  <c r="L142" i="1" s="1"/>
  <c r="M142" i="1" s="1"/>
  <c r="I142" i="1" s="1"/>
  <c r="K143" i="1"/>
  <c r="L143" i="1" s="1"/>
  <c r="M143" i="1" s="1"/>
  <c r="I143" i="1" s="1"/>
  <c r="K144" i="1"/>
  <c r="L144" i="1" s="1"/>
  <c r="M144" i="1" s="1"/>
  <c r="I144" i="1" s="1"/>
  <c r="K145" i="1"/>
  <c r="L145" i="1" s="1"/>
  <c r="M145" i="1" s="1"/>
  <c r="I145" i="1" s="1"/>
  <c r="K146" i="1"/>
  <c r="L146" i="1" s="1"/>
  <c r="M146" i="1" s="1"/>
  <c r="I146" i="1" s="1"/>
  <c r="K147" i="1"/>
  <c r="L147" i="1" s="1"/>
  <c r="M147" i="1" s="1"/>
  <c r="I147" i="1" s="1"/>
  <c r="K148" i="1"/>
  <c r="L148" i="1" s="1"/>
  <c r="M148" i="1" s="1"/>
  <c r="I148" i="1" s="1"/>
  <c r="K149" i="1"/>
  <c r="L149" i="1" s="1"/>
  <c r="M149" i="1" s="1"/>
  <c r="I149" i="1" s="1"/>
  <c r="K150" i="1"/>
  <c r="L150" i="1" s="1"/>
  <c r="M150" i="1" s="1"/>
  <c r="I150" i="1" s="1"/>
  <c r="K151" i="1"/>
  <c r="L151" i="1" s="1"/>
  <c r="M151" i="1" s="1"/>
  <c r="I151" i="1" s="1"/>
  <c r="K152" i="1"/>
  <c r="L152" i="1" s="1"/>
  <c r="M152" i="1" s="1"/>
  <c r="I152" i="1" s="1"/>
  <c r="K153" i="1"/>
  <c r="L153" i="1" s="1"/>
  <c r="M153" i="1" s="1"/>
  <c r="I153" i="1" s="1"/>
  <c r="K154" i="1"/>
  <c r="L154" i="1" s="1"/>
  <c r="M154" i="1" s="1"/>
  <c r="I154" i="1" s="1"/>
  <c r="K155" i="1"/>
  <c r="L155" i="1" s="1"/>
  <c r="M155" i="1" s="1"/>
  <c r="I155" i="1" s="1"/>
  <c r="K156" i="1"/>
  <c r="L156" i="1" s="1"/>
  <c r="M156" i="1" s="1"/>
  <c r="I156" i="1" s="1"/>
  <c r="K157" i="1"/>
  <c r="L157" i="1" s="1"/>
  <c r="M157" i="1" s="1"/>
  <c r="I157" i="1" s="1"/>
  <c r="K158" i="1"/>
  <c r="L158" i="1" s="1"/>
  <c r="M158" i="1" s="1"/>
  <c r="I158" i="1" s="1"/>
  <c r="K159" i="1"/>
  <c r="L159" i="1" s="1"/>
  <c r="M159" i="1" s="1"/>
  <c r="I159" i="1" s="1"/>
  <c r="K160" i="1"/>
  <c r="L160" i="1" s="1"/>
  <c r="M160" i="1" s="1"/>
  <c r="I160" i="1" s="1"/>
  <c r="K161" i="1"/>
  <c r="L161" i="1" s="1"/>
  <c r="M161" i="1" s="1"/>
  <c r="I161" i="1" s="1"/>
  <c r="K162" i="1"/>
  <c r="L162" i="1" s="1"/>
  <c r="M162" i="1" s="1"/>
  <c r="I162" i="1" s="1"/>
  <c r="K163" i="1"/>
  <c r="L163" i="1" s="1"/>
  <c r="M163" i="1" s="1"/>
  <c r="I163" i="1" s="1"/>
  <c r="K164" i="1"/>
  <c r="L164" i="1" s="1"/>
  <c r="M164" i="1" s="1"/>
  <c r="I164" i="1" s="1"/>
  <c r="K165" i="1"/>
  <c r="L165" i="1" s="1"/>
  <c r="M165" i="1" s="1"/>
  <c r="I165" i="1" s="1"/>
  <c r="K166" i="1"/>
  <c r="L166" i="1" s="1"/>
  <c r="M166" i="1" s="1"/>
  <c r="I166" i="1" s="1"/>
  <c r="K167" i="1"/>
  <c r="L167" i="1" s="1"/>
  <c r="M167" i="1" s="1"/>
  <c r="I167" i="1" s="1"/>
  <c r="K168" i="1"/>
  <c r="L168" i="1" s="1"/>
  <c r="M168" i="1" s="1"/>
  <c r="I168" i="1" s="1"/>
  <c r="K169" i="1"/>
  <c r="L169" i="1" s="1"/>
  <c r="M169" i="1" s="1"/>
  <c r="I169" i="1" s="1"/>
  <c r="K170" i="1"/>
  <c r="L170" i="1" s="1"/>
  <c r="M170" i="1" s="1"/>
  <c r="I170" i="1" s="1"/>
  <c r="K171" i="1"/>
  <c r="L171" i="1" s="1"/>
  <c r="M171" i="1" s="1"/>
  <c r="I171" i="1" s="1"/>
  <c r="K172" i="1"/>
  <c r="L172" i="1" s="1"/>
  <c r="M172" i="1" s="1"/>
  <c r="I172" i="1" s="1"/>
  <c r="K173" i="1"/>
  <c r="L173" i="1" s="1"/>
  <c r="M173" i="1" s="1"/>
  <c r="I173" i="1" s="1"/>
  <c r="K174" i="1"/>
  <c r="L174" i="1" s="1"/>
  <c r="M174" i="1" s="1"/>
  <c r="I174" i="1" s="1"/>
  <c r="K175" i="1"/>
  <c r="L175" i="1" s="1"/>
  <c r="M175" i="1" s="1"/>
  <c r="I175" i="1" s="1"/>
  <c r="K176" i="1"/>
  <c r="L176" i="1" s="1"/>
  <c r="M176" i="1" s="1"/>
  <c r="I176" i="1" s="1"/>
  <c r="K177" i="1"/>
  <c r="L177" i="1" s="1"/>
  <c r="M177" i="1" s="1"/>
  <c r="I177" i="1" s="1"/>
  <c r="K178" i="1"/>
  <c r="L178" i="1" s="1"/>
  <c r="M178" i="1" s="1"/>
  <c r="I178" i="1" s="1"/>
  <c r="K179" i="1"/>
  <c r="L179" i="1" s="1"/>
  <c r="M179" i="1" s="1"/>
  <c r="I179" i="1" s="1"/>
  <c r="K180" i="1"/>
  <c r="L180" i="1" s="1"/>
  <c r="M180" i="1" s="1"/>
  <c r="I180" i="1" s="1"/>
  <c r="K181" i="1"/>
  <c r="L181" i="1"/>
  <c r="M181" i="1" s="1"/>
  <c r="I181" i="1" s="1"/>
  <c r="K182" i="1"/>
  <c r="L182" i="1"/>
  <c r="M182" i="1" s="1"/>
  <c r="I182" i="1" s="1"/>
  <c r="K183" i="1"/>
  <c r="L183" i="1"/>
  <c r="M183" i="1" s="1"/>
  <c r="I183" i="1" s="1"/>
  <c r="K184" i="1"/>
  <c r="L184" i="1"/>
  <c r="M184" i="1" s="1"/>
  <c r="I184" i="1" s="1"/>
  <c r="K185" i="1"/>
  <c r="L185" i="1"/>
  <c r="M185" i="1" s="1"/>
  <c r="I185" i="1" s="1"/>
  <c r="K186" i="1"/>
  <c r="L186" i="1"/>
  <c r="M186" i="1" s="1"/>
  <c r="I186" i="1" s="1"/>
  <c r="K187" i="1"/>
  <c r="L187" i="1"/>
  <c r="M187" i="1" s="1"/>
  <c r="I187" i="1" s="1"/>
  <c r="K188" i="1"/>
  <c r="L188" i="1"/>
  <c r="M188" i="1" s="1"/>
  <c r="I188" i="1" s="1"/>
  <c r="K189" i="1"/>
  <c r="L189" i="1"/>
  <c r="M189" i="1" s="1"/>
  <c r="I189" i="1" s="1"/>
  <c r="K190" i="1"/>
  <c r="L190" i="1"/>
  <c r="M190" i="1" s="1"/>
  <c r="I190" i="1" s="1"/>
  <c r="K191" i="1"/>
  <c r="L191" i="1"/>
  <c r="M191" i="1" s="1"/>
  <c r="I191" i="1" s="1"/>
  <c r="K192" i="1"/>
  <c r="L192" i="1"/>
  <c r="M192" i="1" s="1"/>
  <c r="I192" i="1" s="1"/>
  <c r="K193" i="1"/>
  <c r="L193" i="1"/>
  <c r="M193" i="1" s="1"/>
  <c r="I193" i="1" s="1"/>
  <c r="K215" i="1"/>
  <c r="L215" i="1" s="1"/>
  <c r="M215" i="1" s="1"/>
  <c r="I215" i="1" s="1"/>
  <c r="O215" i="1"/>
  <c r="K105" i="1" l="1"/>
  <c r="L105" i="1" s="1"/>
  <c r="M105" i="1" s="1"/>
  <c r="I105" i="1" s="1"/>
  <c r="Q147" i="1"/>
  <c r="K201" i="1"/>
  <c r="L201" i="1" s="1"/>
  <c r="Q146" i="1" l="1"/>
  <c r="Q149" i="1"/>
  <c r="Q150" i="1"/>
  <c r="Q151" i="1"/>
  <c r="Q152" i="1"/>
  <c r="K94" i="1"/>
  <c r="L94" i="1" s="1"/>
  <c r="M94" i="1" s="1"/>
  <c r="I94" i="1" s="1"/>
  <c r="O94" i="1"/>
  <c r="K95" i="1"/>
  <c r="L95" i="1" s="1"/>
  <c r="M95" i="1" s="1"/>
  <c r="I95" i="1" s="1"/>
  <c r="O95" i="1"/>
  <c r="K96" i="1"/>
  <c r="L96" i="1" s="1"/>
  <c r="M96" i="1" s="1"/>
  <c r="I96" i="1" s="1"/>
  <c r="O96" i="1"/>
  <c r="K97" i="1"/>
  <c r="L97" i="1" s="1"/>
  <c r="M97" i="1" s="1"/>
  <c r="I97" i="1" s="1"/>
  <c r="O97" i="1"/>
  <c r="Q105" i="1"/>
  <c r="Q107" i="1"/>
  <c r="Q108" i="1"/>
  <c r="Q109" i="1"/>
  <c r="Q110" i="1"/>
  <c r="Q111" i="1"/>
  <c r="Q112" i="1"/>
  <c r="Q113" i="1"/>
  <c r="Q114" i="1"/>
  <c r="Q115" i="1"/>
  <c r="Q117" i="1"/>
  <c r="Q118" i="1"/>
  <c r="Q119" i="1"/>
  <c r="Q120" i="1"/>
  <c r="Q121" i="1"/>
  <c r="Q122" i="1"/>
  <c r="Q123" i="1"/>
  <c r="Q124" i="1"/>
  <c r="Q126" i="1"/>
  <c r="Q127" i="1"/>
  <c r="Q128" i="1"/>
  <c r="Q129" i="1"/>
  <c r="Q130" i="1"/>
  <c r="Q131" i="1"/>
  <c r="Q132" i="1"/>
  <c r="Q134" i="1"/>
  <c r="Q135" i="1"/>
  <c r="Q136" i="1"/>
  <c r="Q138" i="1"/>
  <c r="Q139" i="1"/>
  <c r="Q140" i="1"/>
  <c r="Q141" i="1"/>
  <c r="Q142" i="1"/>
  <c r="Q143" i="1"/>
  <c r="Q144" i="1"/>
  <c r="Q145" i="1"/>
  <c r="P104" i="1"/>
  <c r="Q104" i="1" s="1"/>
  <c r="K10" i="1"/>
  <c r="L10" i="1" s="1"/>
  <c r="M10" i="1" s="1"/>
  <c r="I10" i="1" s="1"/>
  <c r="O10" i="1"/>
  <c r="K11" i="1"/>
  <c r="L11" i="1" s="1"/>
  <c r="M11" i="1" s="1"/>
  <c r="I11" i="1" s="1"/>
  <c r="O11" i="1"/>
  <c r="K12" i="1"/>
  <c r="L12" i="1" s="1"/>
  <c r="M12" i="1" s="1"/>
  <c r="I12" i="1" s="1"/>
  <c r="O12" i="1"/>
  <c r="K13" i="1"/>
  <c r="L13" i="1" s="1"/>
  <c r="M13" i="1" s="1"/>
  <c r="I13" i="1" s="1"/>
  <c r="O13" i="1"/>
  <c r="K14" i="1"/>
  <c r="L14" i="1" s="1"/>
  <c r="M14" i="1" s="1"/>
  <c r="I14" i="1" s="1"/>
  <c r="O14" i="1"/>
  <c r="K15" i="1"/>
  <c r="L15" i="1" s="1"/>
  <c r="M15" i="1" s="1"/>
  <c r="I15" i="1" s="1"/>
  <c r="O15" i="1"/>
  <c r="K16" i="1"/>
  <c r="L16" i="1" s="1"/>
  <c r="M16" i="1" s="1"/>
  <c r="I16" i="1" s="1"/>
  <c r="O16" i="1"/>
  <c r="K17" i="1"/>
  <c r="L17" i="1" s="1"/>
  <c r="M17" i="1" s="1"/>
  <c r="I17" i="1" s="1"/>
  <c r="O17" i="1"/>
  <c r="K18" i="1"/>
  <c r="L18" i="1" s="1"/>
  <c r="M18" i="1" s="1"/>
  <c r="I18" i="1" s="1"/>
  <c r="O18" i="1"/>
  <c r="K19" i="1"/>
  <c r="L19" i="1" s="1"/>
  <c r="M19" i="1" s="1"/>
  <c r="I19" i="1" s="1"/>
  <c r="O19" i="1"/>
  <c r="K20" i="1"/>
  <c r="L20" i="1" s="1"/>
  <c r="M20" i="1" s="1"/>
  <c r="I20" i="1" s="1"/>
  <c r="O20" i="1"/>
  <c r="K21" i="1"/>
  <c r="L21" i="1" s="1"/>
  <c r="M21" i="1" s="1"/>
  <c r="I21" i="1" s="1"/>
  <c r="O21" i="1"/>
  <c r="K22" i="1"/>
  <c r="L22" i="1" s="1"/>
  <c r="M22" i="1" s="1"/>
  <c r="I22" i="1" s="1"/>
  <c r="O22" i="1"/>
  <c r="K23" i="1"/>
  <c r="L23" i="1" s="1"/>
  <c r="M23" i="1" s="1"/>
  <c r="I23" i="1" s="1"/>
  <c r="O23" i="1"/>
  <c r="K24" i="1"/>
  <c r="L24" i="1" s="1"/>
  <c r="M24" i="1" s="1"/>
  <c r="I24" i="1" s="1"/>
  <c r="O24" i="1"/>
  <c r="K25" i="1"/>
  <c r="L25" i="1" s="1"/>
  <c r="M25" i="1" s="1"/>
  <c r="I25" i="1" s="1"/>
  <c r="O25" i="1"/>
  <c r="K26" i="1"/>
  <c r="L26" i="1" s="1"/>
  <c r="M26" i="1" s="1"/>
  <c r="I26" i="1" s="1"/>
  <c r="O26" i="1"/>
  <c r="K27" i="1"/>
  <c r="L27" i="1" s="1"/>
  <c r="M27" i="1" s="1"/>
  <c r="I27" i="1" s="1"/>
  <c r="O27" i="1"/>
  <c r="K28" i="1"/>
  <c r="L28" i="1" s="1"/>
  <c r="M28" i="1" s="1"/>
  <c r="I28" i="1" s="1"/>
  <c r="O28" i="1"/>
  <c r="K29" i="1"/>
  <c r="L29" i="1" s="1"/>
  <c r="M29" i="1" s="1"/>
  <c r="I29" i="1" s="1"/>
  <c r="O29" i="1"/>
  <c r="K30" i="1"/>
  <c r="L30" i="1" s="1"/>
  <c r="M30" i="1" s="1"/>
  <c r="I30" i="1" s="1"/>
  <c r="O30" i="1"/>
  <c r="K31" i="1"/>
  <c r="L31" i="1" s="1"/>
  <c r="M31" i="1" s="1"/>
  <c r="I31" i="1" s="1"/>
  <c r="O31" i="1"/>
  <c r="K32" i="1"/>
  <c r="L32" i="1" s="1"/>
  <c r="M32" i="1" s="1"/>
  <c r="I32" i="1" s="1"/>
  <c r="O32" i="1"/>
  <c r="K33" i="1"/>
  <c r="L33" i="1" s="1"/>
  <c r="M33" i="1" s="1"/>
  <c r="I33" i="1" s="1"/>
  <c r="O33" i="1"/>
  <c r="K34" i="1"/>
  <c r="L34" i="1" s="1"/>
  <c r="M34" i="1" s="1"/>
  <c r="I34" i="1" s="1"/>
  <c r="O34" i="1"/>
  <c r="K35" i="1"/>
  <c r="L35" i="1" s="1"/>
  <c r="M35" i="1" s="1"/>
  <c r="I35" i="1" s="1"/>
  <c r="O35" i="1"/>
  <c r="K36" i="1"/>
  <c r="L36" i="1" s="1"/>
  <c r="M36" i="1" s="1"/>
  <c r="I36" i="1" s="1"/>
  <c r="O36" i="1"/>
  <c r="K37" i="1"/>
  <c r="L37" i="1" s="1"/>
  <c r="M37" i="1" s="1"/>
  <c r="I37" i="1" s="1"/>
  <c r="O37" i="1"/>
  <c r="K38" i="1"/>
  <c r="L38" i="1" s="1"/>
  <c r="M38" i="1" s="1"/>
  <c r="I38" i="1" s="1"/>
  <c r="O38" i="1"/>
  <c r="K39" i="1"/>
  <c r="L39" i="1" s="1"/>
  <c r="M39" i="1" s="1"/>
  <c r="I39" i="1" s="1"/>
  <c r="O39" i="1"/>
  <c r="K40" i="1"/>
  <c r="L40" i="1" s="1"/>
  <c r="M40" i="1" s="1"/>
  <c r="I40" i="1" s="1"/>
  <c r="O40" i="1"/>
  <c r="K41" i="1"/>
  <c r="L41" i="1" s="1"/>
  <c r="M41" i="1" s="1"/>
  <c r="I41" i="1" s="1"/>
  <c r="O41" i="1"/>
  <c r="K42" i="1"/>
  <c r="L42" i="1" s="1"/>
  <c r="M42" i="1" s="1"/>
  <c r="I42" i="1" s="1"/>
  <c r="O42" i="1"/>
  <c r="K43" i="1"/>
  <c r="L43" i="1" s="1"/>
  <c r="M43" i="1" s="1"/>
  <c r="I43" i="1" s="1"/>
  <c r="O43" i="1"/>
  <c r="K44" i="1"/>
  <c r="L44" i="1" s="1"/>
  <c r="M44" i="1" s="1"/>
  <c r="I44" i="1" s="1"/>
  <c r="O44" i="1"/>
  <c r="K45" i="1"/>
  <c r="L45" i="1" s="1"/>
  <c r="M45" i="1" s="1"/>
  <c r="I45" i="1" s="1"/>
  <c r="O45" i="1"/>
  <c r="K46" i="1"/>
  <c r="L46" i="1" s="1"/>
  <c r="M46" i="1" s="1"/>
  <c r="I46" i="1" s="1"/>
  <c r="O46" i="1"/>
  <c r="K47" i="1"/>
  <c r="L47" i="1" s="1"/>
  <c r="M47" i="1" s="1"/>
  <c r="I47" i="1" s="1"/>
  <c r="O47" i="1"/>
  <c r="K48" i="1"/>
  <c r="L48" i="1" s="1"/>
  <c r="M48" i="1" s="1"/>
  <c r="I48" i="1" s="1"/>
  <c r="O48" i="1"/>
  <c r="K49" i="1"/>
  <c r="L49" i="1" s="1"/>
  <c r="M49" i="1" s="1"/>
  <c r="I49" i="1" s="1"/>
  <c r="O49" i="1"/>
  <c r="K50" i="1"/>
  <c r="L50" i="1" s="1"/>
  <c r="M50" i="1" s="1"/>
  <c r="I50" i="1" s="1"/>
  <c r="O50" i="1"/>
  <c r="K51" i="1"/>
  <c r="L51" i="1" s="1"/>
  <c r="M51" i="1" s="1"/>
  <c r="I51" i="1" s="1"/>
  <c r="O51" i="1"/>
  <c r="K52" i="1"/>
  <c r="L52" i="1" s="1"/>
  <c r="M52" i="1" s="1"/>
  <c r="I52" i="1" s="1"/>
  <c r="O52" i="1"/>
  <c r="K53" i="1"/>
  <c r="L53" i="1" s="1"/>
  <c r="M53" i="1" s="1"/>
  <c r="I53" i="1" s="1"/>
  <c r="O53" i="1"/>
  <c r="K54" i="1"/>
  <c r="L54" i="1" s="1"/>
  <c r="M54" i="1" s="1"/>
  <c r="I54" i="1" s="1"/>
  <c r="O54" i="1"/>
  <c r="K55" i="1"/>
  <c r="L55" i="1" s="1"/>
  <c r="M55" i="1" s="1"/>
  <c r="I55" i="1" s="1"/>
  <c r="O55" i="1"/>
  <c r="K56" i="1"/>
  <c r="L56" i="1" s="1"/>
  <c r="M56" i="1" s="1"/>
  <c r="I56" i="1" s="1"/>
  <c r="O56" i="1"/>
  <c r="K57" i="1"/>
  <c r="L57" i="1" s="1"/>
  <c r="M57" i="1" s="1"/>
  <c r="I57" i="1" s="1"/>
  <c r="O57" i="1"/>
  <c r="K58" i="1"/>
  <c r="L58" i="1" s="1"/>
  <c r="M58" i="1" s="1"/>
  <c r="I58" i="1" s="1"/>
  <c r="O58" i="1"/>
  <c r="K59" i="1"/>
  <c r="L59" i="1" s="1"/>
  <c r="M59" i="1" s="1"/>
  <c r="I59" i="1" s="1"/>
  <c r="O59" i="1"/>
  <c r="K60" i="1"/>
  <c r="L60" i="1" s="1"/>
  <c r="M60" i="1" s="1"/>
  <c r="I60" i="1" s="1"/>
  <c r="O60" i="1"/>
  <c r="K61" i="1"/>
  <c r="L61" i="1" s="1"/>
  <c r="M61" i="1" s="1"/>
  <c r="I61" i="1" s="1"/>
  <c r="O61" i="1"/>
  <c r="K62" i="1"/>
  <c r="L62" i="1" s="1"/>
  <c r="M62" i="1" s="1"/>
  <c r="I62" i="1" s="1"/>
  <c r="O62" i="1"/>
  <c r="K63" i="1"/>
  <c r="L63" i="1" s="1"/>
  <c r="M63" i="1" s="1"/>
  <c r="I63" i="1" s="1"/>
  <c r="O63" i="1"/>
  <c r="K64" i="1"/>
  <c r="L64" i="1" s="1"/>
  <c r="M64" i="1" s="1"/>
  <c r="I64" i="1" s="1"/>
  <c r="O64" i="1"/>
  <c r="K65" i="1"/>
  <c r="L65" i="1" s="1"/>
  <c r="M65" i="1" s="1"/>
  <c r="I65" i="1" s="1"/>
  <c r="O65" i="1"/>
  <c r="K66" i="1"/>
  <c r="L66" i="1" s="1"/>
  <c r="M66" i="1" s="1"/>
  <c r="I66" i="1" s="1"/>
  <c r="O66" i="1"/>
  <c r="K67" i="1"/>
  <c r="L67" i="1" s="1"/>
  <c r="M67" i="1" s="1"/>
  <c r="I67" i="1" s="1"/>
  <c r="O67" i="1"/>
  <c r="K68" i="1"/>
  <c r="L68" i="1" s="1"/>
  <c r="M68" i="1" s="1"/>
  <c r="I68" i="1" s="1"/>
  <c r="O68" i="1"/>
  <c r="K69" i="1"/>
  <c r="L69" i="1" s="1"/>
  <c r="M69" i="1" s="1"/>
  <c r="I69" i="1" s="1"/>
  <c r="O69" i="1"/>
  <c r="K70" i="1"/>
  <c r="L70" i="1" s="1"/>
  <c r="M70" i="1" s="1"/>
  <c r="I70" i="1" s="1"/>
  <c r="O70" i="1"/>
  <c r="K71" i="1"/>
  <c r="L71" i="1" s="1"/>
  <c r="M71" i="1" s="1"/>
  <c r="I71" i="1" s="1"/>
  <c r="O71" i="1"/>
  <c r="K72" i="1"/>
  <c r="L72" i="1" s="1"/>
  <c r="M72" i="1" s="1"/>
  <c r="I72" i="1" s="1"/>
  <c r="O72" i="1"/>
  <c r="K73" i="1"/>
  <c r="L73" i="1" s="1"/>
  <c r="M73" i="1" s="1"/>
  <c r="I73" i="1" s="1"/>
  <c r="O73" i="1"/>
  <c r="K74" i="1"/>
  <c r="L74" i="1" s="1"/>
  <c r="M74" i="1" s="1"/>
  <c r="I74" i="1" s="1"/>
  <c r="O74" i="1"/>
  <c r="K75" i="1"/>
  <c r="L75" i="1" s="1"/>
  <c r="M75" i="1" s="1"/>
  <c r="I75" i="1" s="1"/>
  <c r="O75" i="1"/>
  <c r="K76" i="1"/>
  <c r="L76" i="1" s="1"/>
  <c r="M76" i="1" s="1"/>
  <c r="I76" i="1" s="1"/>
  <c r="O76" i="1"/>
  <c r="K77" i="1"/>
  <c r="L77" i="1" s="1"/>
  <c r="M77" i="1" s="1"/>
  <c r="I77" i="1" s="1"/>
  <c r="O77" i="1"/>
  <c r="K78" i="1"/>
  <c r="L78" i="1" s="1"/>
  <c r="M78" i="1" s="1"/>
  <c r="I78" i="1" s="1"/>
  <c r="O78" i="1"/>
  <c r="K79" i="1"/>
  <c r="L79" i="1" s="1"/>
  <c r="M79" i="1" s="1"/>
  <c r="I79" i="1" s="1"/>
  <c r="O79" i="1"/>
  <c r="K80" i="1"/>
  <c r="L80" i="1" s="1"/>
  <c r="M80" i="1" s="1"/>
  <c r="I80" i="1" s="1"/>
  <c r="O80" i="1"/>
  <c r="K81" i="1"/>
  <c r="L81" i="1" s="1"/>
  <c r="M81" i="1" s="1"/>
  <c r="I81" i="1" s="1"/>
  <c r="O81" i="1"/>
  <c r="K82" i="1"/>
  <c r="L82" i="1" s="1"/>
  <c r="M82" i="1" s="1"/>
  <c r="I82" i="1" s="1"/>
  <c r="O82" i="1"/>
  <c r="K83" i="1"/>
  <c r="L83" i="1" s="1"/>
  <c r="M83" i="1" s="1"/>
  <c r="I83" i="1" s="1"/>
  <c r="O83" i="1"/>
  <c r="K84" i="1"/>
  <c r="L84" i="1" s="1"/>
  <c r="M84" i="1" s="1"/>
  <c r="I84" i="1" s="1"/>
  <c r="O84" i="1"/>
  <c r="K85" i="1"/>
  <c r="L85" i="1" s="1"/>
  <c r="M85" i="1" s="1"/>
  <c r="I85" i="1" s="1"/>
  <c r="O85" i="1"/>
  <c r="K86" i="1"/>
  <c r="L86" i="1" s="1"/>
  <c r="M86" i="1" s="1"/>
  <c r="I86" i="1" s="1"/>
  <c r="O86" i="1"/>
  <c r="K87" i="1"/>
  <c r="L87" i="1" s="1"/>
  <c r="M87" i="1" s="1"/>
  <c r="I87" i="1" s="1"/>
  <c r="O87" i="1"/>
  <c r="K88" i="1"/>
  <c r="L88" i="1" s="1"/>
  <c r="M88" i="1" s="1"/>
  <c r="I88" i="1" s="1"/>
  <c r="O88" i="1"/>
  <c r="K89" i="1"/>
  <c r="L89" i="1" s="1"/>
  <c r="M89" i="1" s="1"/>
  <c r="I89" i="1" s="1"/>
  <c r="O89" i="1"/>
  <c r="K90" i="1"/>
  <c r="L90" i="1" s="1"/>
  <c r="M90" i="1" s="1"/>
  <c r="I90" i="1" s="1"/>
  <c r="O90" i="1"/>
  <c r="K91" i="1"/>
  <c r="L91" i="1" s="1"/>
  <c r="M91" i="1" s="1"/>
  <c r="I91" i="1" s="1"/>
  <c r="O91" i="1"/>
  <c r="K92" i="1"/>
  <c r="L92" i="1" s="1"/>
  <c r="M92" i="1" s="1"/>
  <c r="I92" i="1" s="1"/>
  <c r="O92" i="1"/>
  <c r="K93" i="1"/>
  <c r="L93" i="1" s="1"/>
  <c r="M93" i="1" s="1"/>
  <c r="I93" i="1" s="1"/>
  <c r="O93" i="1"/>
  <c r="M182" i="3" l="1"/>
  <c r="M181" i="3"/>
  <c r="M180" i="3"/>
  <c r="M179" i="3"/>
  <c r="M178" i="3"/>
  <c r="M177" i="3"/>
  <c r="M176" i="3"/>
  <c r="M175" i="3"/>
  <c r="M174" i="3"/>
  <c r="M173" i="3"/>
  <c r="M172" i="3"/>
  <c r="M171" i="3"/>
  <c r="M170" i="3"/>
  <c r="K169" i="3"/>
  <c r="L169" i="3" s="1"/>
  <c r="M169" i="3" s="1"/>
  <c r="I169" i="3" s="1"/>
  <c r="K168" i="3"/>
  <c r="L168" i="3" s="1"/>
  <c r="M168" i="3" s="1"/>
  <c r="I168" i="3" s="1"/>
  <c r="K167" i="3"/>
  <c r="L167" i="3" s="1"/>
  <c r="M167" i="3" s="1"/>
  <c r="I167" i="3" s="1"/>
  <c r="K158" i="3"/>
  <c r="L158" i="3" s="1"/>
  <c r="M158" i="3" s="1"/>
  <c r="I158" i="3" s="1"/>
  <c r="K157" i="3"/>
  <c r="L157" i="3" s="1"/>
  <c r="M157" i="3" s="1"/>
  <c r="I157" i="3" s="1"/>
  <c r="K156" i="3"/>
  <c r="L156" i="3" s="1"/>
  <c r="M156" i="3" s="1"/>
  <c r="I156" i="3" s="1"/>
  <c r="K155" i="3"/>
  <c r="L155" i="3" s="1"/>
  <c r="M155" i="3" s="1"/>
  <c r="I155" i="3" s="1"/>
  <c r="K154" i="3"/>
  <c r="L154" i="3" s="1"/>
  <c r="M154" i="3" s="1"/>
  <c r="I154" i="3" s="1"/>
  <c r="K153" i="3"/>
  <c r="L153" i="3" s="1"/>
  <c r="M153" i="3" s="1"/>
  <c r="I153" i="3" s="1"/>
  <c r="K152" i="3"/>
  <c r="L152" i="3" s="1"/>
  <c r="M152" i="3" s="1"/>
  <c r="I152" i="3" s="1"/>
  <c r="K151" i="3"/>
  <c r="L151" i="3" s="1"/>
  <c r="M151" i="3" s="1"/>
  <c r="I151" i="3" s="1"/>
  <c r="K150" i="3"/>
  <c r="L150" i="3" s="1"/>
  <c r="M150" i="3" s="1"/>
  <c r="I150" i="3" s="1"/>
  <c r="K149" i="3"/>
  <c r="L149" i="3" s="1"/>
  <c r="M149" i="3" s="1"/>
  <c r="I149" i="3" s="1"/>
  <c r="K148" i="3"/>
  <c r="L148" i="3" s="1"/>
  <c r="M148" i="3" s="1"/>
  <c r="I148" i="3" s="1"/>
  <c r="K147" i="3"/>
  <c r="L147" i="3" s="1"/>
  <c r="M147" i="3" s="1"/>
  <c r="I147" i="3" s="1"/>
  <c r="K146" i="3"/>
  <c r="L146" i="3" s="1"/>
  <c r="M146" i="3" s="1"/>
  <c r="I146" i="3" s="1"/>
  <c r="K145" i="3"/>
  <c r="L145" i="3" s="1"/>
  <c r="M145" i="3" s="1"/>
  <c r="I145" i="3" s="1"/>
  <c r="K144" i="3"/>
  <c r="L144" i="3" s="1"/>
  <c r="M144" i="3" s="1"/>
  <c r="I144" i="3" s="1"/>
  <c r="K143" i="3"/>
  <c r="L143" i="3" s="1"/>
  <c r="M143" i="3" s="1"/>
  <c r="I143" i="3" s="1"/>
  <c r="K142" i="3"/>
  <c r="L142" i="3" s="1"/>
  <c r="M142" i="3" s="1"/>
  <c r="I142" i="3" s="1"/>
  <c r="K141" i="3"/>
  <c r="L141" i="3" s="1"/>
  <c r="M141" i="3" s="1"/>
  <c r="I141" i="3" s="1"/>
  <c r="K140" i="3"/>
  <c r="L140" i="3" s="1"/>
  <c r="M140" i="3" s="1"/>
  <c r="I140" i="3" s="1"/>
  <c r="K139" i="3"/>
  <c r="L139" i="3" s="1"/>
  <c r="M139" i="3" s="1"/>
  <c r="I139" i="3" s="1"/>
  <c r="K138" i="3"/>
  <c r="L138" i="3" s="1"/>
  <c r="M138" i="3" s="1"/>
  <c r="I138" i="3" s="1"/>
  <c r="K137" i="3"/>
  <c r="L137" i="3" s="1"/>
  <c r="M137" i="3" s="1"/>
  <c r="I137" i="3" s="1"/>
  <c r="K136" i="3"/>
  <c r="L136" i="3" s="1"/>
  <c r="M136" i="3" s="1"/>
  <c r="I136" i="3" s="1"/>
  <c r="K135" i="3"/>
  <c r="L135" i="3" s="1"/>
  <c r="M135" i="3" s="1"/>
  <c r="I135" i="3" s="1"/>
  <c r="K134" i="3"/>
  <c r="L134" i="3" s="1"/>
  <c r="M134" i="3" s="1"/>
  <c r="I134" i="3" s="1"/>
  <c r="K133" i="3"/>
  <c r="L133" i="3" s="1"/>
  <c r="M133" i="3" s="1"/>
  <c r="I133" i="3" s="1"/>
  <c r="K132" i="3"/>
  <c r="L132" i="3" s="1"/>
  <c r="M132" i="3" s="1"/>
  <c r="I132" i="3" s="1"/>
  <c r="K131" i="3"/>
  <c r="L131" i="3" s="1"/>
  <c r="M131" i="3" s="1"/>
  <c r="I131" i="3" s="1"/>
  <c r="K130" i="3"/>
  <c r="L130" i="3" s="1"/>
  <c r="M130" i="3" s="1"/>
  <c r="I130" i="3" s="1"/>
  <c r="K129" i="3"/>
  <c r="L129" i="3" s="1"/>
  <c r="M129" i="3" s="1"/>
  <c r="I129" i="3" s="1"/>
  <c r="K128" i="3"/>
  <c r="L128" i="3" s="1"/>
  <c r="M128" i="3" s="1"/>
  <c r="I128" i="3" s="1"/>
  <c r="K127" i="3"/>
  <c r="L127" i="3" s="1"/>
  <c r="M127" i="3" s="1"/>
  <c r="I127" i="3" s="1"/>
  <c r="K126" i="3"/>
  <c r="L126" i="3" s="1"/>
  <c r="M126" i="3" s="1"/>
  <c r="I126" i="3" s="1"/>
  <c r="K125" i="3"/>
  <c r="L125" i="3" s="1"/>
  <c r="M125" i="3" s="1"/>
  <c r="I125" i="3" s="1"/>
  <c r="K124" i="3"/>
  <c r="L124" i="3" s="1"/>
  <c r="M124" i="3" s="1"/>
  <c r="I124" i="3" s="1"/>
  <c r="K123" i="3"/>
  <c r="L123" i="3" s="1"/>
  <c r="M123" i="3" s="1"/>
  <c r="I123" i="3" s="1"/>
  <c r="K122" i="3"/>
  <c r="L122" i="3" s="1"/>
  <c r="M122" i="3" s="1"/>
  <c r="I122" i="3" s="1"/>
  <c r="K121" i="3"/>
  <c r="L121" i="3" s="1"/>
  <c r="M121" i="3" s="1"/>
  <c r="I121" i="3" s="1"/>
  <c r="K120" i="3"/>
  <c r="L120" i="3" s="1"/>
  <c r="M120" i="3" s="1"/>
  <c r="I120" i="3" s="1"/>
  <c r="K119" i="3"/>
  <c r="L119" i="3" s="1"/>
  <c r="M119" i="3" s="1"/>
  <c r="I119" i="3" s="1"/>
  <c r="K118" i="3"/>
  <c r="L118" i="3" s="1"/>
  <c r="M118" i="3" s="1"/>
  <c r="I118" i="3" s="1"/>
  <c r="K117" i="3"/>
  <c r="L117" i="3" s="1"/>
  <c r="M117" i="3" s="1"/>
  <c r="I117" i="3" s="1"/>
  <c r="K116" i="3"/>
  <c r="L116" i="3" s="1"/>
  <c r="M116" i="3" s="1"/>
  <c r="I116" i="3" s="1"/>
  <c r="K115" i="3"/>
  <c r="L115" i="3" s="1"/>
  <c r="M115" i="3" s="1"/>
  <c r="I115" i="3" s="1"/>
  <c r="K114" i="3"/>
  <c r="L114" i="3" s="1"/>
  <c r="M114" i="3" s="1"/>
  <c r="I114" i="3" s="1"/>
  <c r="K113" i="3"/>
  <c r="L113" i="3" s="1"/>
  <c r="M113" i="3" s="1"/>
  <c r="I113" i="3" s="1"/>
  <c r="K112" i="3"/>
  <c r="L112" i="3" s="1"/>
  <c r="M112" i="3" s="1"/>
  <c r="I112" i="3" s="1"/>
  <c r="K111" i="3"/>
  <c r="L111" i="3" s="1"/>
  <c r="M111" i="3" s="1"/>
  <c r="I111" i="3" s="1"/>
  <c r="K110" i="3"/>
  <c r="L110" i="3" s="1"/>
  <c r="M110" i="3" s="1"/>
  <c r="I110" i="3" s="1"/>
  <c r="K109" i="3"/>
  <c r="L109" i="3" s="1"/>
  <c r="M109" i="3" s="1"/>
  <c r="I109" i="3" s="1"/>
  <c r="K108" i="3"/>
  <c r="L108" i="3" s="1"/>
  <c r="M108" i="3" s="1"/>
  <c r="I108" i="3" s="1"/>
  <c r="K107" i="3"/>
  <c r="L107" i="3" s="1"/>
  <c r="M107" i="3" s="1"/>
  <c r="I107" i="3" s="1"/>
  <c r="K106" i="3"/>
  <c r="L106" i="3" s="1"/>
  <c r="M106" i="3" s="1"/>
  <c r="I106" i="3" s="1"/>
  <c r="K105" i="3"/>
  <c r="L105" i="3" s="1"/>
  <c r="M105" i="3" s="1"/>
  <c r="I105" i="3" s="1"/>
  <c r="K104" i="3"/>
  <c r="L104" i="3" s="1"/>
  <c r="M104" i="3" s="1"/>
  <c r="I104" i="3" s="1"/>
  <c r="K103" i="3"/>
  <c r="L103" i="3" s="1"/>
  <c r="M103" i="3" s="1"/>
  <c r="I103" i="3" s="1"/>
  <c r="K102" i="3"/>
  <c r="L102" i="3" s="1"/>
  <c r="M102" i="3" s="1"/>
  <c r="I102" i="3" s="1"/>
  <c r="K101" i="3"/>
  <c r="L101" i="3" s="1"/>
  <c r="M101" i="3" s="1"/>
  <c r="I101" i="3" s="1"/>
  <c r="K100" i="3"/>
  <c r="L100" i="3" s="1"/>
  <c r="M100" i="3" s="1"/>
  <c r="I100" i="3" s="1"/>
  <c r="K99" i="3"/>
  <c r="L99" i="3" s="1"/>
  <c r="M99" i="3" s="1"/>
  <c r="I99" i="3" s="1"/>
  <c r="K98" i="3"/>
  <c r="L98" i="3" s="1"/>
  <c r="M98" i="3" s="1"/>
  <c r="I98" i="3" s="1"/>
  <c r="K97" i="3"/>
  <c r="L97" i="3" s="1"/>
  <c r="M97" i="3" s="1"/>
  <c r="I97" i="3" s="1"/>
  <c r="K96" i="3"/>
  <c r="L96" i="3" s="1"/>
  <c r="M96" i="3" s="1"/>
  <c r="I96" i="3" s="1"/>
  <c r="K95" i="3"/>
  <c r="L95" i="3" s="1"/>
  <c r="M95" i="3" s="1"/>
  <c r="I95" i="3" s="1"/>
  <c r="K94" i="3"/>
  <c r="L94" i="3" s="1"/>
  <c r="M94" i="3" s="1"/>
  <c r="I94" i="3" s="1"/>
  <c r="K93" i="3"/>
  <c r="L93" i="3" s="1"/>
  <c r="M93" i="3" s="1"/>
  <c r="I93" i="3" s="1"/>
  <c r="K92" i="3"/>
  <c r="L92" i="3" s="1"/>
  <c r="M92" i="3" s="1"/>
  <c r="I92" i="3" s="1"/>
  <c r="K91" i="3"/>
  <c r="L91" i="3" s="1"/>
  <c r="M91" i="3" s="1"/>
  <c r="I91" i="3" s="1"/>
  <c r="K90" i="3"/>
  <c r="L90" i="3" s="1"/>
  <c r="M90" i="3" s="1"/>
  <c r="I90" i="3" s="1"/>
  <c r="O82" i="3"/>
  <c r="L82" i="3"/>
  <c r="M82" i="3" s="1"/>
  <c r="I82" i="3" s="1"/>
  <c r="K82" i="3"/>
  <c r="O81" i="3"/>
  <c r="K81" i="3"/>
  <c r="L81" i="3" s="1"/>
  <c r="M81" i="3" s="1"/>
  <c r="I81" i="3" s="1"/>
  <c r="O80" i="3"/>
  <c r="L80" i="3"/>
  <c r="M80" i="3" s="1"/>
  <c r="I80" i="3" s="1"/>
  <c r="K80" i="3"/>
  <c r="O79" i="3"/>
  <c r="K79" i="3"/>
  <c r="L79" i="3" s="1"/>
  <c r="M79" i="3" s="1"/>
  <c r="I79" i="3" s="1"/>
  <c r="O78" i="3"/>
  <c r="L78" i="3"/>
  <c r="M78" i="3" s="1"/>
  <c r="I78" i="3" s="1"/>
  <c r="K78" i="3"/>
  <c r="O77" i="3"/>
  <c r="K77" i="3"/>
  <c r="L77" i="3" s="1"/>
  <c r="M77" i="3" s="1"/>
  <c r="I77" i="3" s="1"/>
  <c r="O76" i="3"/>
  <c r="L76" i="3"/>
  <c r="M76" i="3" s="1"/>
  <c r="I76" i="3" s="1"/>
  <c r="K76" i="3"/>
  <c r="O75" i="3"/>
  <c r="K75" i="3"/>
  <c r="L75" i="3" s="1"/>
  <c r="M75" i="3" s="1"/>
  <c r="I75" i="3" s="1"/>
  <c r="O74" i="3"/>
  <c r="L74" i="3"/>
  <c r="M74" i="3" s="1"/>
  <c r="I74" i="3" s="1"/>
  <c r="K74" i="3"/>
  <c r="O73" i="3"/>
  <c r="K73" i="3"/>
  <c r="L73" i="3" s="1"/>
  <c r="M73" i="3" s="1"/>
  <c r="I73" i="3" s="1"/>
  <c r="O72" i="3"/>
  <c r="L72" i="3"/>
  <c r="M72" i="3" s="1"/>
  <c r="I72" i="3" s="1"/>
  <c r="K72" i="3"/>
  <c r="O71" i="3"/>
  <c r="K71" i="3"/>
  <c r="L71" i="3" s="1"/>
  <c r="M71" i="3" s="1"/>
  <c r="I71" i="3" s="1"/>
  <c r="O70" i="3"/>
  <c r="L70" i="3"/>
  <c r="M70" i="3" s="1"/>
  <c r="I70" i="3" s="1"/>
  <c r="K70" i="3"/>
  <c r="O69" i="3"/>
  <c r="K69" i="3"/>
  <c r="L69" i="3" s="1"/>
  <c r="M69" i="3" s="1"/>
  <c r="I69" i="3" s="1"/>
  <c r="O68" i="3"/>
  <c r="L68" i="3"/>
  <c r="M68" i="3" s="1"/>
  <c r="I68" i="3" s="1"/>
  <c r="K68" i="3"/>
  <c r="O67" i="3"/>
  <c r="K67" i="3"/>
  <c r="L67" i="3" s="1"/>
  <c r="M67" i="3" s="1"/>
  <c r="I67" i="3" s="1"/>
  <c r="O66" i="3"/>
  <c r="L66" i="3"/>
  <c r="M66" i="3" s="1"/>
  <c r="I66" i="3" s="1"/>
  <c r="K66" i="3"/>
  <c r="O65" i="3"/>
  <c r="K65" i="3"/>
  <c r="L65" i="3" s="1"/>
  <c r="M65" i="3" s="1"/>
  <c r="I65" i="3" s="1"/>
  <c r="O64" i="3"/>
  <c r="L64" i="3"/>
  <c r="M64" i="3" s="1"/>
  <c r="I64" i="3" s="1"/>
  <c r="K64" i="3"/>
  <c r="O63" i="3"/>
  <c r="K63" i="3"/>
  <c r="L63" i="3" s="1"/>
  <c r="M63" i="3" s="1"/>
  <c r="I63" i="3" s="1"/>
  <c r="O62" i="3"/>
  <c r="L62" i="3"/>
  <c r="M62" i="3" s="1"/>
  <c r="I62" i="3" s="1"/>
  <c r="K62" i="3"/>
  <c r="O61" i="3"/>
  <c r="K61" i="3"/>
  <c r="L61" i="3" s="1"/>
  <c r="M61" i="3" s="1"/>
  <c r="I61" i="3" s="1"/>
  <c r="O60" i="3"/>
  <c r="L60" i="3"/>
  <c r="M60" i="3" s="1"/>
  <c r="I60" i="3" s="1"/>
  <c r="K60" i="3"/>
  <c r="O59" i="3"/>
  <c r="K59" i="3"/>
  <c r="L59" i="3" s="1"/>
  <c r="M59" i="3" s="1"/>
  <c r="I59" i="3" s="1"/>
  <c r="O58" i="3"/>
  <c r="L58" i="3"/>
  <c r="M58" i="3" s="1"/>
  <c r="I58" i="3" s="1"/>
  <c r="K58" i="3"/>
  <c r="O57" i="3"/>
  <c r="K57" i="3"/>
  <c r="L57" i="3" s="1"/>
  <c r="M57" i="3" s="1"/>
  <c r="I57" i="3" s="1"/>
  <c r="O56" i="3"/>
  <c r="L56" i="3"/>
  <c r="M56" i="3" s="1"/>
  <c r="I56" i="3" s="1"/>
  <c r="K56" i="3"/>
  <c r="O55" i="3"/>
  <c r="K55" i="3"/>
  <c r="L55" i="3" s="1"/>
  <c r="M55" i="3" s="1"/>
  <c r="I55" i="3" s="1"/>
  <c r="O54" i="3"/>
  <c r="L54" i="3"/>
  <c r="M54" i="3" s="1"/>
  <c r="I54" i="3" s="1"/>
  <c r="K54" i="3"/>
  <c r="O53" i="3"/>
  <c r="K53" i="3"/>
  <c r="L53" i="3" s="1"/>
  <c r="M53" i="3" s="1"/>
  <c r="I53" i="3" s="1"/>
  <c r="O52" i="3"/>
  <c r="L52" i="3"/>
  <c r="M52" i="3" s="1"/>
  <c r="I52" i="3" s="1"/>
  <c r="K52" i="3"/>
  <c r="O51" i="3"/>
  <c r="K51" i="3"/>
  <c r="L51" i="3" s="1"/>
  <c r="M51" i="3" s="1"/>
  <c r="I51" i="3" s="1"/>
  <c r="O50" i="3"/>
  <c r="L50" i="3"/>
  <c r="M50" i="3" s="1"/>
  <c r="I50" i="3" s="1"/>
  <c r="K50" i="3"/>
  <c r="O49" i="3"/>
  <c r="K49" i="3"/>
  <c r="L49" i="3" s="1"/>
  <c r="M49" i="3" s="1"/>
  <c r="I49" i="3" s="1"/>
  <c r="O48" i="3"/>
  <c r="L48" i="3"/>
  <c r="M48" i="3" s="1"/>
  <c r="I48" i="3" s="1"/>
  <c r="K48" i="3"/>
  <c r="O47" i="3"/>
  <c r="K47" i="3"/>
  <c r="L47" i="3" s="1"/>
  <c r="M47" i="3" s="1"/>
  <c r="I47" i="3" s="1"/>
  <c r="O46" i="3"/>
  <c r="L46" i="3"/>
  <c r="M46" i="3" s="1"/>
  <c r="I46" i="3" s="1"/>
  <c r="K46" i="3"/>
  <c r="O45" i="3"/>
  <c r="K45" i="3"/>
  <c r="L45" i="3" s="1"/>
  <c r="M45" i="3" s="1"/>
  <c r="I45" i="3" s="1"/>
  <c r="O44" i="3"/>
  <c r="L44" i="3"/>
  <c r="M44" i="3" s="1"/>
  <c r="I44" i="3" s="1"/>
  <c r="K44" i="3"/>
  <c r="O43" i="3"/>
  <c r="K43" i="3"/>
  <c r="L43" i="3" s="1"/>
  <c r="M43" i="3" s="1"/>
  <c r="I43" i="3" s="1"/>
  <c r="O42" i="3"/>
  <c r="L42" i="3"/>
  <c r="M42" i="3" s="1"/>
  <c r="I42" i="3" s="1"/>
  <c r="K42" i="3"/>
  <c r="O41" i="3"/>
  <c r="K41" i="3"/>
  <c r="L41" i="3" s="1"/>
  <c r="M41" i="3" s="1"/>
  <c r="I41" i="3" s="1"/>
  <c r="O40" i="3"/>
  <c r="L40" i="3"/>
  <c r="M40" i="3" s="1"/>
  <c r="I40" i="3" s="1"/>
  <c r="K40" i="3"/>
  <c r="O39" i="3"/>
  <c r="K39" i="3"/>
  <c r="L39" i="3" s="1"/>
  <c r="M39" i="3" s="1"/>
  <c r="I39" i="3" s="1"/>
  <c r="O38" i="3"/>
  <c r="L38" i="3"/>
  <c r="M38" i="3" s="1"/>
  <c r="I38" i="3" s="1"/>
  <c r="K38" i="3"/>
  <c r="O37" i="3"/>
  <c r="K37" i="3"/>
  <c r="L37" i="3" s="1"/>
  <c r="M37" i="3" s="1"/>
  <c r="I37" i="3" s="1"/>
  <c r="O36" i="3"/>
  <c r="L36" i="3"/>
  <c r="M36" i="3" s="1"/>
  <c r="I36" i="3" s="1"/>
  <c r="K36" i="3"/>
  <c r="O35" i="3"/>
  <c r="K35" i="3"/>
  <c r="L35" i="3" s="1"/>
  <c r="M35" i="3" s="1"/>
  <c r="I35" i="3" s="1"/>
  <c r="O34" i="3"/>
  <c r="L34" i="3"/>
  <c r="M34" i="3" s="1"/>
  <c r="I34" i="3" s="1"/>
  <c r="K34" i="3"/>
  <c r="O33" i="3"/>
  <c r="K33" i="3"/>
  <c r="L33" i="3" s="1"/>
  <c r="M33" i="3" s="1"/>
  <c r="I33" i="3" s="1"/>
  <c r="O32" i="3"/>
  <c r="L32" i="3"/>
  <c r="M32" i="3" s="1"/>
  <c r="I32" i="3" s="1"/>
  <c r="K32" i="3"/>
  <c r="O31" i="3"/>
  <c r="K31" i="3"/>
  <c r="L31" i="3" s="1"/>
  <c r="M31" i="3" s="1"/>
  <c r="I31" i="3" s="1"/>
  <c r="O30" i="3"/>
  <c r="L30" i="3"/>
  <c r="M30" i="3" s="1"/>
  <c r="I30" i="3" s="1"/>
  <c r="K30" i="3"/>
  <c r="O29" i="3"/>
  <c r="K29" i="3"/>
  <c r="L29" i="3" s="1"/>
  <c r="M29" i="3" s="1"/>
  <c r="I29" i="3" s="1"/>
  <c r="O28" i="3"/>
  <c r="L28" i="3"/>
  <c r="M28" i="3" s="1"/>
  <c r="I28" i="3" s="1"/>
  <c r="K28" i="3"/>
  <c r="O27" i="3"/>
  <c r="K27" i="3"/>
  <c r="L27" i="3" s="1"/>
  <c r="M27" i="3" s="1"/>
  <c r="I27" i="3" s="1"/>
  <c r="O26" i="3"/>
  <c r="L26" i="3"/>
  <c r="M26" i="3" s="1"/>
  <c r="K26" i="3"/>
  <c r="I26" i="3"/>
  <c r="O25" i="3"/>
  <c r="M25" i="3"/>
  <c r="I25" i="3" s="1"/>
  <c r="K25" i="3"/>
  <c r="L25" i="3" s="1"/>
  <c r="O24" i="3"/>
  <c r="L24" i="3"/>
  <c r="M24" i="3" s="1"/>
  <c r="K24" i="3"/>
  <c r="I24" i="3"/>
  <c r="O23" i="3"/>
  <c r="K23" i="3"/>
  <c r="L23" i="3" s="1"/>
  <c r="M23" i="3" s="1"/>
  <c r="I23" i="3" s="1"/>
  <c r="O22" i="3"/>
  <c r="L22" i="3"/>
  <c r="M22" i="3" s="1"/>
  <c r="K22" i="3"/>
  <c r="I22" i="3"/>
  <c r="O21" i="3"/>
  <c r="M21" i="3"/>
  <c r="I21" i="3" s="1"/>
  <c r="K21" i="3"/>
  <c r="L21" i="3" s="1"/>
  <c r="O20" i="3"/>
  <c r="L20" i="3"/>
  <c r="M20" i="3" s="1"/>
  <c r="K20" i="3"/>
  <c r="I20" i="3"/>
  <c r="O19" i="3"/>
  <c r="K19" i="3"/>
  <c r="L19" i="3" s="1"/>
  <c r="M19" i="3" s="1"/>
  <c r="I19" i="3" s="1"/>
  <c r="O18" i="3"/>
  <c r="L18" i="3"/>
  <c r="M18" i="3" s="1"/>
  <c r="K18" i="3"/>
  <c r="I18" i="3"/>
  <c r="O17" i="3"/>
  <c r="M17" i="3"/>
  <c r="I17" i="3" s="1"/>
  <c r="K17" i="3"/>
  <c r="L17" i="3" s="1"/>
  <c r="O16" i="3"/>
  <c r="L16" i="3"/>
  <c r="M16" i="3" s="1"/>
  <c r="K16" i="3"/>
  <c r="I16" i="3"/>
  <c r="O15" i="3"/>
  <c r="L15" i="3"/>
  <c r="M15" i="3" s="1"/>
  <c r="I15" i="3" s="1"/>
  <c r="K15" i="3"/>
  <c r="O14" i="3"/>
  <c r="K14" i="3"/>
  <c r="L14" i="3" s="1"/>
  <c r="M14" i="3" s="1"/>
  <c r="I14" i="3" s="1"/>
  <c r="O13" i="3"/>
  <c r="L13" i="3"/>
  <c r="M13" i="3" s="1"/>
  <c r="I13" i="3" s="1"/>
  <c r="K13" i="3"/>
  <c r="O12" i="3"/>
  <c r="K12" i="3"/>
  <c r="L12" i="3" s="1"/>
  <c r="M12" i="3" s="1"/>
  <c r="I12" i="3" s="1"/>
  <c r="O11" i="3"/>
  <c r="L11" i="3"/>
  <c r="M11" i="3" s="1"/>
  <c r="I11" i="3" s="1"/>
  <c r="K11" i="3"/>
  <c r="O10" i="3"/>
  <c r="K10" i="3"/>
  <c r="L10" i="3" s="1"/>
  <c r="M10" i="3" s="1"/>
  <c r="I10" i="3" s="1"/>
  <c r="K104" i="1" l="1"/>
  <c r="L104" i="1" s="1"/>
  <c r="M104" i="1" s="1"/>
  <c r="I104" i="1" s="1"/>
  <c r="M201" i="1"/>
  <c r="I201" i="1" s="1"/>
  <c r="M204" i="1"/>
  <c r="M205" i="1"/>
  <c r="M206" i="1"/>
  <c r="M207" i="1"/>
  <c r="M208" i="1"/>
  <c r="M209" i="1"/>
  <c r="M210" i="1"/>
  <c r="M211" i="1"/>
  <c r="M213" i="1"/>
  <c r="M214" i="1"/>
  <c r="M216" i="1"/>
  <c r="M217" i="1"/>
</calcChain>
</file>

<file path=xl/sharedStrings.xml><?xml version="1.0" encoding="utf-8"?>
<sst xmlns="http://schemas.openxmlformats.org/spreadsheetml/2006/main" count="1495" uniqueCount="611">
  <si>
    <t>Report Authors</t>
  </si>
  <si>
    <t>Last edit:</t>
  </si>
  <si>
    <t>First</t>
  </si>
  <si>
    <t>Last</t>
  </si>
  <si>
    <t>Author/Endorser</t>
  </si>
  <si>
    <t>Affiliation</t>
  </si>
  <si>
    <t>Marcelo</t>
  </si>
  <si>
    <t>Alvarez</t>
  </si>
  <si>
    <t>Author</t>
  </si>
  <si>
    <t>Peter</t>
  </si>
  <si>
    <t>Ashton</t>
  </si>
  <si>
    <t>UC Berkeley / LBNL / Kavli IPMU</t>
  </si>
  <si>
    <t>Jonathan</t>
  </si>
  <si>
    <t>Aumont</t>
  </si>
  <si>
    <t>IRAP</t>
  </si>
  <si>
    <t>Ranajoy</t>
  </si>
  <si>
    <t>Banerji</t>
  </si>
  <si>
    <t>Belen</t>
  </si>
  <si>
    <t>Barreiro</t>
  </si>
  <si>
    <t>James G.</t>
  </si>
  <si>
    <t>Bartlett</t>
  </si>
  <si>
    <t>APC - Université Paris Diderot/JPL - California Institute of Technology</t>
  </si>
  <si>
    <t>Soumen</t>
  </si>
  <si>
    <t>Basak</t>
  </si>
  <si>
    <t>Battaglia</t>
  </si>
  <si>
    <t>Boddy</t>
  </si>
  <si>
    <t>Matteo</t>
  </si>
  <si>
    <t>Bonato</t>
  </si>
  <si>
    <t>INAF-Istituto di Radioastronomia, and Italian ALMA Regional Centre, Via Gobetti 101, I-40129, Bologna, Italy</t>
  </si>
  <si>
    <t>Julian</t>
  </si>
  <si>
    <t>Borrill</t>
  </si>
  <si>
    <t>Boulanger</t>
  </si>
  <si>
    <t>Blakesley</t>
  </si>
  <si>
    <t>Burkhart</t>
  </si>
  <si>
    <t>Rutgers</t>
  </si>
  <si>
    <t>David</t>
  </si>
  <si>
    <t>Chuss</t>
  </si>
  <si>
    <t>Susan E.</t>
  </si>
  <si>
    <t>Clark</t>
  </si>
  <si>
    <t>Institute for Advanced Study</t>
  </si>
  <si>
    <t>Brendan</t>
  </si>
  <si>
    <t>Crill</t>
  </si>
  <si>
    <t>INAF-Osservatorio Astronomico di Padova, Italy</t>
  </si>
  <si>
    <t>Jacques</t>
  </si>
  <si>
    <t>Delabrouille</t>
  </si>
  <si>
    <t>Eleonora</t>
  </si>
  <si>
    <t>Di Valentino</t>
  </si>
  <si>
    <t>University of Manchester</t>
  </si>
  <si>
    <t>Joy</t>
  </si>
  <si>
    <t>Didier</t>
  </si>
  <si>
    <t>Olivier</t>
  </si>
  <si>
    <t>Josquin</t>
  </si>
  <si>
    <t>Errard</t>
  </si>
  <si>
    <t>Tom</t>
  </si>
  <si>
    <t>Essinger-Hileman</t>
  </si>
  <si>
    <t>NASA Goddard Space Flight Center</t>
  </si>
  <si>
    <t>Stephen</t>
  </si>
  <si>
    <t>Feeney</t>
  </si>
  <si>
    <t>Laura</t>
  </si>
  <si>
    <t>Fissel</t>
  </si>
  <si>
    <t>National Radio Astronomy Observatory</t>
  </si>
  <si>
    <t>Raphael</t>
  </si>
  <si>
    <t>Flauger</t>
  </si>
  <si>
    <t>UC San Diego</t>
  </si>
  <si>
    <t>Vera</t>
  </si>
  <si>
    <t>Gluscevic</t>
  </si>
  <si>
    <t>Kris</t>
  </si>
  <si>
    <t>Gorski</t>
  </si>
  <si>
    <t>Dan</t>
  </si>
  <si>
    <t>Green</t>
  </si>
  <si>
    <t>Brandon</t>
  </si>
  <si>
    <t>Hensley</t>
  </si>
  <si>
    <t>Diego</t>
  </si>
  <si>
    <t>Herranz</t>
  </si>
  <si>
    <t>Instituto de Física de Cantabria</t>
  </si>
  <si>
    <t>Colin</t>
  </si>
  <si>
    <t>Hill</t>
  </si>
  <si>
    <t>Eric</t>
  </si>
  <si>
    <t>Hivon</t>
  </si>
  <si>
    <t>Institut d'Astrophysique de Paris</t>
  </si>
  <si>
    <t>Johannes</t>
  </si>
  <si>
    <t>Hubmayr</t>
  </si>
  <si>
    <t>NIST</t>
  </si>
  <si>
    <t>Brad</t>
  </si>
  <si>
    <t>Johnson</t>
  </si>
  <si>
    <t>William</t>
  </si>
  <si>
    <t>Jones</t>
  </si>
  <si>
    <t>Princeton University</t>
  </si>
  <si>
    <t>Terry</t>
  </si>
  <si>
    <t>Knox</t>
  </si>
  <si>
    <t>Al</t>
  </si>
  <si>
    <t>Kogut</t>
  </si>
  <si>
    <t>Charles</t>
  </si>
  <si>
    <t>Lawrence</t>
  </si>
  <si>
    <t>Alex</t>
  </si>
  <si>
    <t>Lazarian</t>
  </si>
  <si>
    <t>Zack</t>
  </si>
  <si>
    <t>Li</t>
  </si>
  <si>
    <t>Mathew</t>
  </si>
  <si>
    <t>Madhavacheril</t>
  </si>
  <si>
    <t>Jean-Baptiste</t>
  </si>
  <si>
    <t>Melin</t>
  </si>
  <si>
    <t>Mattia</t>
  </si>
  <si>
    <t>Negrello</t>
  </si>
  <si>
    <t>Cardiff University School of Physics and Astronomy</t>
  </si>
  <si>
    <t>Giles</t>
  </si>
  <si>
    <t>Novak</t>
  </si>
  <si>
    <t>Northwestern University</t>
  </si>
  <si>
    <t>Roger</t>
  </si>
  <si>
    <t>O'Brient</t>
  </si>
  <si>
    <t>Jet Propulsion Laboratory, California Institute of Technology</t>
  </si>
  <si>
    <t>Chris</t>
  </si>
  <si>
    <t>Paine</t>
  </si>
  <si>
    <t>Tim</t>
  </si>
  <si>
    <t>Pearson</t>
  </si>
  <si>
    <t>Levon</t>
  </si>
  <si>
    <t>Pogosian</t>
  </si>
  <si>
    <t>Simon Fraser University</t>
  </si>
  <si>
    <t>Clem</t>
  </si>
  <si>
    <t>Pryke</t>
  </si>
  <si>
    <t>Mathieu</t>
  </si>
  <si>
    <t>Remazeilles</t>
  </si>
  <si>
    <t>Graca</t>
  </si>
  <si>
    <t>Rocha</t>
  </si>
  <si>
    <t>Marcel</t>
  </si>
  <si>
    <t>Schmittfull</t>
  </si>
  <si>
    <t>Ian</t>
  </si>
  <si>
    <t>Stephens</t>
  </si>
  <si>
    <t>Harvard-Smithsonian Center for Astrophysics</t>
  </si>
  <si>
    <t>Brian</t>
  </si>
  <si>
    <t>Sutin</t>
  </si>
  <si>
    <t>Maurizio</t>
  </si>
  <si>
    <t>Tomasi</t>
  </si>
  <si>
    <t>Università degli studi di Milano</t>
  </si>
  <si>
    <t>Amy</t>
  </si>
  <si>
    <t>Trangsrud</t>
  </si>
  <si>
    <t>Flavien</t>
  </si>
  <si>
    <t>Vansyngel</t>
  </si>
  <si>
    <t>Qi</t>
  </si>
  <si>
    <t>Wen</t>
  </si>
  <si>
    <t>Martin</t>
  </si>
  <si>
    <t>White</t>
  </si>
  <si>
    <t>Siyao</t>
  </si>
  <si>
    <t>Xu</t>
  </si>
  <si>
    <t>Karl</t>
  </si>
  <si>
    <t>Young</t>
  </si>
  <si>
    <t>Andrea</t>
  </si>
  <si>
    <t>Zonca</t>
  </si>
  <si>
    <t>Zeeshan</t>
  </si>
  <si>
    <t>Ahmed</t>
  </si>
  <si>
    <t>Endorse</t>
  </si>
  <si>
    <t>SLAC National Accelerator Laboratory</t>
  </si>
  <si>
    <t>Jason</t>
  </si>
  <si>
    <t>Austermann</t>
  </si>
  <si>
    <t>NIST-Boulder &amp; CU-Boulder</t>
  </si>
  <si>
    <t>Darcy</t>
  </si>
  <si>
    <t>Barron</t>
  </si>
  <si>
    <t>University of New Mexico</t>
  </si>
  <si>
    <t>Karim</t>
  </si>
  <si>
    <t>Benabed</t>
  </si>
  <si>
    <t>Federico</t>
  </si>
  <si>
    <t>Bianchini</t>
  </si>
  <si>
    <t>University of Melbourne</t>
  </si>
  <si>
    <t>Jamie</t>
  </si>
  <si>
    <t>Bock</t>
  </si>
  <si>
    <t>J. Richard</t>
  </si>
  <si>
    <t>Bond</t>
  </si>
  <si>
    <t>Canadian Institute for Theoretical Astrophysics, University of Toronto</t>
  </si>
  <si>
    <t>Xingang</t>
  </si>
  <si>
    <t>Chen</t>
  </si>
  <si>
    <t>Jens</t>
  </si>
  <si>
    <t>Chluba</t>
  </si>
  <si>
    <t>JBCA</t>
  </si>
  <si>
    <t>Francis-Yan</t>
  </si>
  <si>
    <t>Cyr-Racine</t>
  </si>
  <si>
    <t>Harvard University</t>
  </si>
  <si>
    <t>Tijmen</t>
  </si>
  <si>
    <t>de Haan</t>
  </si>
  <si>
    <t>LBNL</t>
  </si>
  <si>
    <t>Erik</t>
  </si>
  <si>
    <t>University of Chicago.</t>
  </si>
  <si>
    <t>Aurelien</t>
  </si>
  <si>
    <t>Fraisse</t>
  </si>
  <si>
    <t>Piacentini</t>
  </si>
  <si>
    <t>Francesco</t>
  </si>
  <si>
    <t>Sapienza, University of Rome, Department of Physics</t>
  </si>
  <si>
    <t>Bouchet</t>
  </si>
  <si>
    <t>Silvia</t>
  </si>
  <si>
    <t>Galli</t>
  </si>
  <si>
    <t>IAP</t>
  </si>
  <si>
    <t>Ken</t>
  </si>
  <si>
    <t>Ganga</t>
  </si>
  <si>
    <t>AstroParticle &amp; Cosmology Lab, Paris</t>
  </si>
  <si>
    <t>Tuhin</t>
  </si>
  <si>
    <t>Ghosh</t>
  </si>
  <si>
    <t>NISER Bhubaneswar</t>
  </si>
  <si>
    <t>Jon E.</t>
  </si>
  <si>
    <t>Gudmundsson</t>
  </si>
  <si>
    <t>Stockholm University</t>
  </si>
  <si>
    <t>Marc</t>
  </si>
  <si>
    <t>Kamionkowski</t>
  </si>
  <si>
    <t>Johns Hopkins University</t>
  </si>
  <si>
    <t>Reijo</t>
  </si>
  <si>
    <t>Keskitalo</t>
  </si>
  <si>
    <t>Lawrence Berkeley Lab</t>
  </si>
  <si>
    <t>Rishi</t>
  </si>
  <si>
    <t>Khatri</t>
  </si>
  <si>
    <t>Tata Institute of Fundamental Research, Mumbai, India</t>
  </si>
  <si>
    <t>Ely</t>
  </si>
  <si>
    <t>Kovetz</t>
  </si>
  <si>
    <t>Daniel</t>
  </si>
  <si>
    <t>Lenz</t>
  </si>
  <si>
    <t>NASA Jet Propulsion Laboratory/California Institute of Technology</t>
  </si>
  <si>
    <t>Marilena</t>
  </si>
  <si>
    <t>Loverde</t>
  </si>
  <si>
    <t>Stony Brook University</t>
  </si>
  <si>
    <t>Carlos</t>
  </si>
  <si>
    <t>Martins</t>
  </si>
  <si>
    <t>University of Porto</t>
  </si>
  <si>
    <t>Masi</t>
  </si>
  <si>
    <t>Sapienza University</t>
  </si>
  <si>
    <t>Lorenzo</t>
  </si>
  <si>
    <t>Moncelsi</t>
  </si>
  <si>
    <t>California Institute of Technology</t>
  </si>
  <si>
    <t>Pavel</t>
  </si>
  <si>
    <t>Motloch</t>
  </si>
  <si>
    <t>University of Toronto</t>
  </si>
  <si>
    <t>Tony</t>
  </si>
  <si>
    <t>Mroczkowski</t>
  </si>
  <si>
    <t>European Southern Observatory</t>
  </si>
  <si>
    <t>Naselsky</t>
  </si>
  <si>
    <t>Niels Bohr Institute, Denmark</t>
  </si>
  <si>
    <t>Nati</t>
  </si>
  <si>
    <t>University of Milano-Bicocca</t>
  </si>
  <si>
    <t>Elena</t>
  </si>
  <si>
    <t>Orlando</t>
  </si>
  <si>
    <t>Stanford University</t>
  </si>
  <si>
    <t>Giuseppe</t>
  </si>
  <si>
    <t>Puglisi</t>
  </si>
  <si>
    <t>Stanford</t>
  </si>
  <si>
    <t>Christian</t>
  </si>
  <si>
    <t>Reichardt</t>
  </si>
  <si>
    <t>Anirban</t>
  </si>
  <si>
    <t>Roy</t>
  </si>
  <si>
    <t>SISSA, Trieste</t>
  </si>
  <si>
    <t>Maria</t>
  </si>
  <si>
    <t>Salatino</t>
  </si>
  <si>
    <t>Stanford University &amp; KIPAC</t>
  </si>
  <si>
    <t>Sarah</t>
  </si>
  <si>
    <t>Shandera</t>
  </si>
  <si>
    <t>Pennsylvania State University</t>
  </si>
  <si>
    <t>An\v{z}e</t>
  </si>
  <si>
    <t>Slosar</t>
  </si>
  <si>
    <t>Physics Department, Brookhaven National Laboratory, Upton NY 11973</t>
  </si>
  <si>
    <t>Aritoki</t>
  </si>
  <si>
    <t>Suzuki</t>
  </si>
  <si>
    <t>Grant</t>
  </si>
  <si>
    <t>Teply</t>
  </si>
  <si>
    <t>UCSD</t>
  </si>
  <si>
    <t>Matthieu</t>
  </si>
  <si>
    <t>Tristram</t>
  </si>
  <si>
    <t>LAL - CNRS</t>
  </si>
  <si>
    <t>Scott</t>
  </si>
  <si>
    <t>Watson</t>
  </si>
  <si>
    <t>Syracuse</t>
  </si>
  <si>
    <t>Edward J.</t>
  </si>
  <si>
    <t>Wollack</t>
  </si>
  <si>
    <t xml:space="preserve">Note: </t>
  </si>
  <si>
    <t>Last synched with google survey:</t>
  </si>
  <si>
    <t>Last synched with report doc:</t>
  </si>
  <si>
    <t>Please update the relevant lines above if you add/remove/change names in this list.</t>
  </si>
  <si>
    <t>Yale University</t>
  </si>
  <si>
    <t>Dartmouth College</t>
  </si>
  <si>
    <t>Institute for Advanced Study/University of California, San Diego</t>
  </si>
  <si>
    <t>University of Cincinnati</t>
  </si>
  <si>
    <t>European Space Astronomy Centre</t>
  </si>
  <si>
    <t>Southern Methodist University</t>
  </si>
  <si>
    <t>NASA Goddard</t>
  </si>
  <si>
    <t>INFN - Pisa, Italy</t>
  </si>
  <si>
    <t>UW - Madison</t>
  </si>
  <si>
    <t>University of Illinois, Urbana-Champaign</t>
  </si>
  <si>
    <t>Benjamin</t>
  </si>
  <si>
    <t>Saliwanchik</t>
  </si>
  <si>
    <t>Robert</t>
  </si>
  <si>
    <t>Caldwell</t>
  </si>
  <si>
    <t>Wallisch</t>
  </si>
  <si>
    <t>Bischoff</t>
  </si>
  <si>
    <t>Marcos</t>
  </si>
  <si>
    <t>Joel</t>
  </si>
  <si>
    <t>Meyers</t>
  </si>
  <si>
    <t>Switzer</t>
  </si>
  <si>
    <t>Tartari</t>
  </si>
  <si>
    <t>Neelima</t>
  </si>
  <si>
    <t>Sehgal</t>
  </si>
  <si>
    <t>Timbie</t>
  </si>
  <si>
    <t>Jeffrey</t>
  </si>
  <si>
    <t>Filippini</t>
  </si>
  <si>
    <t>Length</t>
  </si>
  <si>
    <t>N_spaces</t>
  </si>
  <si>
    <t>_string</t>
  </si>
  <si>
    <t>Engelen</t>
  </si>
  <si>
    <t>Alexander van</t>
  </si>
  <si>
    <t>Zotti</t>
  </si>
  <si>
    <t>Gianfranco De</t>
  </si>
  <si>
    <t>Dor\'e</t>
  </si>
  <si>
    <t>Fran\c{c}ois</t>
  </si>
  <si>
    <t>L\'{o}pez-Caniego</t>
  </si>
  <si>
    <t>Lloyd</t>
  </si>
  <si>
    <t>Column goes to latex</t>
  </si>
  <si>
    <t>Douglas</t>
  </si>
  <si>
    <t>Shirokoff</t>
  </si>
  <si>
    <t>CfA/Harvard</t>
  </si>
  <si>
    <t>Racine</t>
  </si>
  <si>
    <t>Caterina</t>
  </si>
  <si>
    <t>Umilt\`{a}</t>
  </si>
  <si>
    <t>Instituto de Fisica de Cantabria (CSIC - UC)</t>
  </si>
  <si>
    <t>Florida State University</t>
  </si>
  <si>
    <t>Sunil</t>
  </si>
  <si>
    <t>Kevin M.</t>
  </si>
  <si>
    <t>Huffenberger</t>
  </si>
  <si>
    <t>Vielva</t>
  </si>
  <si>
    <t>Patricio</t>
  </si>
  <si>
    <t>Kimberly K.</t>
  </si>
  <si>
    <r>
      <t>Ren</t>
    </r>
    <r>
      <rPr>
        <b/>
        <sz val="11"/>
        <color rgb="FF008000"/>
        <rFont val="Courier New"/>
        <family val="3"/>
      </rPr>
      <t>\'</t>
    </r>
    <r>
      <rPr>
        <sz val="11"/>
        <color rgb="FF008000"/>
        <rFont val="Courier New"/>
        <family val="3"/>
      </rPr>
      <t>{e}</t>
    </r>
    <r>
      <rPr>
        <sz val="12"/>
        <color rgb="FF222222"/>
        <rFont val="Arial"/>
        <family val="2"/>
      </rPr>
      <t xml:space="preserve">e </t>
    </r>
  </si>
  <si>
    <t>Hlo\v{z}ek</t>
  </si>
  <si>
    <t>Department of Astronomy \&amp; Astrophysics and Dunlap Institute, University of Toronto</t>
  </si>
  <si>
    <t>UC Berkeley / LBNL</t>
  </si>
  <si>
    <t>University of Oslo</t>
  </si>
  <si>
    <t>School of Physics, Indian Institute of Science Education and Research Thiruvananthapuram, Maruthamala PO, Vithura, Thiruvananthapuram, 695551 Kerala, India</t>
  </si>
  <si>
    <t>Lawrence Berkeley National Laboratory, Berkeley, CA, USA , Space Sciences Laboratory, University of California, Berkeley, CA, USA</t>
  </si>
  <si>
    <t>Institut d’Astrophysique Spatiale, Orsay, France</t>
  </si>
  <si>
    <t>Villanova University</t>
  </si>
  <si>
    <t>University of Southern California</t>
  </si>
  <si>
    <t>Canadian Institute for Theoretical Astrophysics, University of Toronto, 60 St. George Street, Toronto, Canada</t>
  </si>
  <si>
    <t>Institut Lagrange, LPNHE, place Jussieu 4, 75005 Paris, France</t>
  </si>
  <si>
    <t>Flatiron Institute</t>
  </si>
  <si>
    <t>JPL</t>
  </si>
  <si>
    <t>University of California, Berkeley</t>
  </si>
  <si>
    <t>Institute for Advanced Study, Flatiron Institute</t>
  </si>
  <si>
    <t>UC Davis</t>
  </si>
  <si>
    <t>University of Wisconsin - Madison</t>
  </si>
  <si>
    <t>Department of Astrophysical Sciences, Princeton University</t>
  </si>
  <si>
    <t>CEA Saclay, DRF/Irfu/SPP, 91191 Gif-sur-Yvette Cedex, France</t>
  </si>
  <si>
    <t>Institute for Advanced Study, Princeton</t>
  </si>
  <si>
    <t>University of British Columbia, Canada</t>
  </si>
  <si>
    <t>Institut d’Astrophysique Spatiale, CNRS, Univ. Paris-Sud, Universite´ Paris-Saclay, Bat. 121, 91405 Orsay cedex, France</t>
  </si>
  <si>
    <t>San Diego Supercomputer Center, UC San Diego</t>
  </si>
  <si>
    <t>IAC (Tenerife, Spain)</t>
  </si>
  <si>
    <t>Louvain U.</t>
  </si>
  <si>
    <t>LPSC</t>
  </si>
  <si>
    <t>Universidad de Salamanca, Spain</t>
  </si>
  <si>
    <t>ICREA &amp; ICC UB</t>
  </si>
  <si>
    <t>Juan</t>
  </si>
  <si>
    <t>Macias-Perez</t>
  </si>
  <si>
    <t>Kerstin</t>
  </si>
  <si>
    <t>Kunze</t>
  </si>
  <si>
    <t>Licia</t>
  </si>
  <si>
    <t>Verde</t>
  </si>
  <si>
    <t>Jose-Alberto</t>
  </si>
  <si>
    <t>Rubino-Martin</t>
  </si>
  <si>
    <t>Ringeval</t>
  </si>
  <si>
    <t>12/20/2018, 9 am.</t>
  </si>
  <si>
    <t>Joelle</t>
  </si>
  <si>
    <t>Cooperrider</t>
  </si>
  <si>
    <t>Jeff</t>
  </si>
  <si>
    <t>Booth</t>
  </si>
  <si>
    <t>??? On EC currently ???</t>
  </si>
  <si>
    <t>Nick</t>
  </si>
  <si>
    <t>Email</t>
  </si>
  <si>
    <t>marcelo.alvarez@berkeley.edu</t>
  </si>
  <si>
    <t>nbatta@astro.princeton.edu</t>
  </si>
  <si>
    <t>Affil number</t>
  </si>
  <si>
    <t>Instituto de Física de Cantabria (CSIC-Universidad de Cantabria), Avda. de los Castros s/n, Santander, Spain </t>
  </si>
  <si>
    <t>Columbia University</t>
  </si>
  <si>
    <t>17,10</t>
  </si>
  <si>
    <t>33,23</t>
  </si>
  <si>
    <t>33,23,34</t>
  </si>
  <si>
    <t>Affil string to latex</t>
  </si>
  <si>
    <t>1,22</t>
  </si>
  <si>
    <t>Kapteyn Astronomical Institute</t>
  </si>
  <si>
    <t>Vincent Vennin</t>
  </si>
  <si>
    <t>APC paris</t>
  </si>
  <si>
    <t>I have been an active member of the CORE collaboration (in charge of making forecast for constraints on inflationary models and reheating kinematic parameters) and I would be happy to have the same kind of involvement in PICO.</t>
  </si>
  <si>
    <t>Ecole Normale Supérieure</t>
  </si>
  <si>
    <t>Institut D'Astrophysique De Paris</t>
  </si>
  <si>
    <t>IUCAA</t>
  </si>
  <si>
    <t>Carlo Burigana</t>
  </si>
  <si>
    <t>INAF</t>
  </si>
  <si>
    <t>Long term support to scientific studies to a CMB mission of this type. Contribution to some PICO specific topics (e.g. extragalactic sources, CIB, foregrounds, B-modes and cosmological reionization).</t>
  </si>
  <si>
    <t>Ecole Normale Superieure</t>
  </si>
  <si>
    <t>University of Ferrara and INFN</t>
  </si>
  <si>
    <t>CNRS (France)</t>
  </si>
  <si>
    <t>Nazzareno Mandolesi</t>
  </si>
  <si>
    <t>Physics Department - University of Ferrara</t>
  </si>
  <si>
    <t>To date PICO represents the best CMB proposal in the present panorama. As Planck LFI PI I would like to contribute to its selection making available the Planck Legacy and the lesson learnt.</t>
  </si>
  <si>
    <t>Laboratoire d'Astrophysique de Marseille</t>
  </si>
  <si>
    <t>Rien van de</t>
  </si>
  <si>
    <t>Weygaert</t>
  </si>
  <si>
    <t>Levrier</t>
  </si>
  <si>
    <t>Suvodip</t>
  </si>
  <si>
    <t>Mukherjee</t>
  </si>
  <si>
    <t>Tarun</t>
  </si>
  <si>
    <t>Souradeep</t>
  </si>
  <si>
    <t>Paolo</t>
  </si>
  <si>
    <t>Natoli</t>
  </si>
  <si>
    <t>Nicolas</t>
  </si>
  <si>
    <t>Ponthieu</t>
  </si>
  <si>
    <t>Guilaine</t>
  </si>
  <si>
    <t>Lagache</t>
  </si>
  <si>
    <t>Asking Shaul:</t>
  </si>
  <si>
    <t>University of Minnesota - Twin Cities</t>
  </si>
  <si>
    <t>Shaul</t>
  </si>
  <si>
    <t>Hanany</t>
  </si>
  <si>
    <t>jonathan.aumont@ias.u-psud.fr</t>
  </si>
  <si>
    <t>ranajoy.banerji@astro.uio.no</t>
  </si>
  <si>
    <t>barreiro@ifca.unican.es</t>
  </si>
  <si>
    <t>bartlett@apc.univ-paris7.fr</t>
  </si>
  <si>
    <t>sbasak@sissa.it</t>
  </si>
  <si>
    <t>jjb@astro.caltech.edu</t>
  </si>
  <si>
    <t>kboddy@jhu.edu</t>
  </si>
  <si>
    <t>bonateo@yahoo.it</t>
  </si>
  <si>
    <t>jdborrill@lbl.gov</t>
  </si>
  <si>
    <t>francois.boulanger@ias.u-psud.fr</t>
  </si>
  <si>
    <t>blakesley.burkhart@cfa.harvard.edu</t>
  </si>
  <si>
    <t>jens.chluba@manchester.ac.uk</t>
  </si>
  <si>
    <t>david.chuss@villanova.edu</t>
  </si>
  <si>
    <t>Joelle.T.Cooperrider@jpl.nasa.gov</t>
  </si>
  <si>
    <t>Brendan.P.Crill@jpl.nasa.gov</t>
  </si>
  <si>
    <t>jacques.delabrouille@gmail.com</t>
  </si>
  <si>
    <t>eleonora.divalentino@gmail.com</t>
  </si>
  <si>
    <t>didier.joy@gmail.com</t>
  </si>
  <si>
    <t>olivier.dore@caltech.edu</t>
  </si>
  <si>
    <t>engelen@cita.utoronto.ca</t>
  </si>
  <si>
    <t>josquin.errard@gmail.com</t>
  </si>
  <si>
    <t>thomas.m.essinger-hileman@nasa.gov</t>
  </si>
  <si>
    <t xml:space="preserve">sfeeney@flatironinstitute.org </t>
  </si>
  <si>
    <t>jpf@illinois.edu</t>
  </si>
  <si>
    <t>lfissel@nrao.edu</t>
  </si>
  <si>
    <t>flauger@physics.ucsd.edu</t>
  </si>
  <si>
    <t>verag@ias.edu</t>
  </si>
  <si>
    <t>krzysztof.m.gorski@jpl.nasa.gov</t>
  </si>
  <si>
    <t>drgreen@cita.utoronto.ca</t>
  </si>
  <si>
    <t>hanany@umn.edu</t>
  </si>
  <si>
    <t>brandon.s.hensley@gmail.com</t>
  </si>
  <si>
    <t>jcolin.hill@gmail.com</t>
  </si>
  <si>
    <t>hivon@iap.fr</t>
  </si>
  <si>
    <t>renee.hlozek@gmail.com</t>
  </si>
  <si>
    <t>hubmayr@nist.gov</t>
  </si>
  <si>
    <t>bradley.johnson@columbia.edu</t>
  </si>
  <si>
    <t>wcjones@princeton.edu</t>
  </si>
  <si>
    <t>tjj@astro.umn.edu</t>
  </si>
  <si>
    <t>lknox@ucdavis.edu</t>
  </si>
  <si>
    <t>alan.j.kogut@nasa.gov</t>
  </si>
  <si>
    <t>Charles.R.Lawrence@jpl.nasa.gov</t>
  </si>
  <si>
    <t>alazarian@facstaff.wisc.edu</t>
  </si>
  <si>
    <t>zq@princeton.edu</t>
  </si>
  <si>
    <t>jean-baptiste.melin@cea.fr</t>
  </si>
  <si>
    <t>NegrelloM@cardiff.ac.uk</t>
  </si>
  <si>
    <t>g-novak@northwestern.edu</t>
  </si>
  <si>
    <t>Roger.C.OBrient@jpl.nasa.gov</t>
  </si>
  <si>
    <t>Christopher.G.Paine@jpl.nasa.gov</t>
  </si>
  <si>
    <t>tjp@astro.caltech.edu</t>
  </si>
  <si>
    <t>levon@sfu.ca</t>
  </si>
  <si>
    <t>pryke@physics.umn.edu</t>
  </si>
  <si>
    <t>mathieu.remazeilles@manchester.ac.uk</t>
  </si>
  <si>
    <t>Graca.M.Rocha@jpl.nasa.gov</t>
  </si>
  <si>
    <t>mschmittfull@gmail.com</t>
  </si>
  <si>
    <t>dscott@phas.ubc.ca</t>
  </si>
  <si>
    <t>brian.m.sutin@jpl.nasa.gov</t>
  </si>
  <si>
    <t>maurizio.tomasi@unimi.it</t>
  </si>
  <si>
    <t>Amy.R.Trangsrud@jpl.nasa.gov</t>
  </si>
  <si>
    <t>wenxx181@umn.edu</t>
  </si>
  <si>
    <t>zonca@sdsc.edu</t>
  </si>
  <si>
    <t>kyoung@astro.umn.edu</t>
  </si>
  <si>
    <t>gianfranco.dezotti@oapd.inaf.it</t>
  </si>
  <si>
    <t>1/2/2019, 1 pm.</t>
  </si>
  <si>
    <t>APC, CNRS/IN2P3, 10, rue Alice Domon et L\'eonie Duquet, 75205 Paris Cedex 13, France,     DAP, CEA/lrfu, Centre d'Etudes de Saclay, 91191 Gif-sur-Yvette, France</t>
  </si>
  <si>
    <t>Golwala</t>
  </si>
  <si>
    <t>Christophe</t>
  </si>
  <si>
    <t>University of Oslo, Norway</t>
  </si>
  <si>
    <t>Institut d'Astrophysique de Paris, France</t>
  </si>
  <si>
    <t>JBCA, University of Manchester</t>
  </si>
  <si>
    <t>IRAP, Universit\'e de Toulouse, France</t>
  </si>
  <si>
    <t>School of Physics, Indian Institute of Science Education and Research Thiruvananthapuram,  India</t>
  </si>
  <si>
    <t>INAF-Istituto di Radioastronomia and Italian ALMA Regional Centre, Italy</t>
  </si>
  <si>
    <t>Canadian Institute for Theoretical Astrophysics, University of Toronto, Canada</t>
  </si>
  <si>
    <t>Center for Computational Astrophysics, Flatiron Institute</t>
  </si>
  <si>
    <t>University of California, San Diego</t>
  </si>
  <si>
    <t>National Institute of Standards and Technology</t>
  </si>
  <si>
    <t>University of California, Davis</t>
  </si>
  <si>
    <t>Department of Astronomy \&amp; Astrophysics and Dunlap Institute, University of Toronto, Canada</t>
  </si>
  <si>
    <t>Institut d'Astrophysique Spatiale, CNRS, Univ. Paris-Sud, Universit\'e Paris-Saclay, France</t>
  </si>
  <si>
    <t>San Diego Supercomputer Center, University of California San Diego</t>
  </si>
  <si>
    <t>Devlin</t>
  </si>
  <si>
    <t>University of Pennsylvania</t>
  </si>
  <si>
    <t>McMahon</t>
  </si>
  <si>
    <t>University of Michigan</t>
  </si>
  <si>
    <t>Strings not right!!  Don't include EC members not on author list.</t>
  </si>
  <si>
    <t>Instituto de F\'isica de Cantabria (CSIC-Universidad de Cantabria), Spain</t>
  </si>
  <si>
    <t>Universit\`a degli studi di Milano</t>
  </si>
  <si>
    <t>IRFU, CEA, University\'e Paris-Saclay, France</t>
  </si>
  <si>
    <t>Ecole Normale Superieure, Paris, France</t>
  </si>
  <si>
    <t>Bennett</t>
  </si>
  <si>
    <t>Dodelson</t>
  </si>
  <si>
    <t>Page</t>
  </si>
  <si>
    <t>Carnegie Melon University</t>
  </si>
  <si>
    <t>%Scott</t>
  </si>
  <si>
    <t>%Charles</t>
  </si>
  <si>
    <t>%Lyman</t>
  </si>
  <si>
    <t>Lawrence Berkeley National Laboratory</t>
  </si>
  <si>
    <t>%Peter</t>
  </si>
  <si>
    <t>%Marcelo</t>
  </si>
  <si>
    <t>jeffmcm@umich.edu</t>
  </si>
  <si>
    <t>sc</t>
  </si>
  <si>
    <t>%Julian</t>
  </si>
  <si>
    <t>Space Sciences Laboratory, University of California, Berkeley</t>
  </si>
  <si>
    <t>%Colin</t>
  </si>
  <si>
    <t>%Jacques</t>
  </si>
  <si>
    <t>%James G.</t>
  </si>
  <si>
    <t>Kavli Institute for Particle Astrophysics and Cosmology</t>
  </si>
  <si>
    <t>%Giuseppe</t>
  </si>
  <si>
    <t>Emmanuel</t>
  </si>
  <si>
    <t>Artis</t>
  </si>
  <si>
    <t>Calum</t>
  </si>
  <si>
    <t>Murray</t>
  </si>
  <si>
    <t>emmanuel.artis@cea.fr</t>
  </si>
  <si>
    <t>calum.murray@apc.in2p3.fr</t>
  </si>
  <si>
    <t>giuse.puglisi@gmail.com</t>
  </si>
  <si>
    <t>PAshton@lbl.gov</t>
  </si>
  <si>
    <t>cbennett@jhu.edu</t>
  </si>
  <si>
    <t>jeffrey.t.booth@jpl.nasa.gov</t>
  </si>
  <si>
    <t>bouchet@iap.fr</t>
  </si>
  <si>
    <t>seclark@ias.edu</t>
  </si>
  <si>
    <t>devlin@physics.upenn.edu</t>
  </si>
  <si>
    <t>sdodelso@andrew.cmu.edu</t>
  </si>
  <si>
    <t>herranz@ifca.unican.es</t>
  </si>
  <si>
    <t>mathewm@astro.princeton.edu</t>
  </si>
  <si>
    <t>page@Princeton.edu</t>
  </si>
  <si>
    <t>ian.stephens@cfa.harvard.edu</t>
  </si>
  <si>
    <t>sxu93@wisc.edu</t>
  </si>
  <si>
    <t>Author, ec</t>
  </si>
  <si>
    <t>APC, Univ Paris Diderot, CNRS/IN2P3, CEA/lrfu, Obs de Paris, Sorbonne Paris Cit\'e, France</t>
  </si>
  <si>
    <t>University of Florida</t>
  </si>
  <si>
    <t>Thiem</t>
  </si>
  <si>
    <t>Hoang</t>
  </si>
  <si>
    <t>thiemhoang@kasi.re.kr</t>
  </si>
  <si>
    <t>Korea Astronomy and Space Science Institute, Korea</t>
  </si>
  <si>
    <t>from Galactic science group</t>
  </si>
  <si>
    <t>Fermilab</t>
  </si>
  <si>
    <t>APC/Univ. Paris-Diderot/CNRS</t>
  </si>
  <si>
    <t>Arizona State University</t>
  </si>
  <si>
    <t>If our series of discussions about mission requirements for tau and neutrino mass detection count as a contribution, please put me as an author. If you don't think that counts a contribution, being an endorser would also be fine.</t>
  </si>
  <si>
    <t>USC</t>
  </si>
  <si>
    <t>Physics Dept. - Univ of California, Santa Barbara</t>
  </si>
  <si>
    <t>Physics Department, Sapienza University of Rome</t>
  </si>
  <si>
    <t>University of Amsterdam</t>
  </si>
  <si>
    <t>School of Physics, University of Melbourne</t>
  </si>
  <si>
    <t>University of Chicago</t>
  </si>
  <si>
    <t>Cardiff University</t>
  </si>
  <si>
    <t>University of Oxford</t>
  </si>
  <si>
    <t>University of Illinois at Urbana Champaign</t>
  </si>
  <si>
    <t>Bradford</t>
  </si>
  <si>
    <t>Benson</t>
  </si>
  <si>
    <t>Amber</t>
  </si>
  <si>
    <t>Miller</t>
  </si>
  <si>
    <t>Philip</t>
  </si>
  <si>
    <t>Lubin</t>
  </si>
  <si>
    <t>Baumann</t>
  </si>
  <si>
    <t>Cora</t>
  </si>
  <si>
    <t>Dvorkin</t>
  </si>
  <si>
    <t>Nikhel</t>
  </si>
  <si>
    <t>Gupta</t>
  </si>
  <si>
    <t>Wandelt</t>
  </si>
  <si>
    <t>Alonso</t>
  </si>
  <si>
    <t>Maximilian</t>
  </si>
  <si>
    <t>Abitbol</t>
  </si>
  <si>
    <t>Riccardo</t>
  </si>
  <si>
    <t>Gualtieri</t>
  </si>
  <si>
    <t>Johanna</t>
  </si>
  <si>
    <t>Nagy</t>
  </si>
  <si>
    <t>Paolo de</t>
  </si>
  <si>
    <t>Bernardis</t>
  </si>
  <si>
    <t>Universit\'a Milano-Bicocca, Italy</t>
  </si>
  <si>
    <t>marcos.lopez.caniego@sciops.esa.int</t>
  </si>
  <si>
    <t>flavien.vansyngel@ias.u-psud.fr</t>
  </si>
  <si>
    <t>Bryan</t>
  </si>
  <si>
    <t>Sean</t>
  </si>
  <si>
    <t>(not alphabetized)</t>
  </si>
  <si>
    <t>Siavash</t>
  </si>
  <si>
    <t>Yasini</t>
  </si>
  <si>
    <t>Institute of Physics, University of Brasilia</t>
  </si>
  <si>
    <t>Ferreira</t>
  </si>
  <si>
    <t>Ivan Soares</t>
  </si>
  <si>
    <t>Vincent</t>
  </si>
  <si>
    <t>Vennin</t>
  </si>
  <si>
    <t>Carlo</t>
  </si>
  <si>
    <t>Burigana</t>
  </si>
  <si>
    <t>Nazzareno</t>
  </si>
  <si>
    <t>Mandolesi</t>
  </si>
  <si>
    <t>Karwan</t>
  </si>
  <si>
    <t>Rostem</t>
  </si>
  <si>
    <t>Goddard</t>
  </si>
  <si>
    <t>Institut s'astrophysique de Paris CNRS/SU</t>
  </si>
  <si>
    <t>Laboratoire de l'Accelerateur Lineaire, Orsay, France (IN2P3/CNRS)</t>
  </si>
  <si>
    <t>George</t>
  </si>
  <si>
    <t>Stein</t>
  </si>
  <si>
    <t>Sophie</t>
  </si>
  <si>
    <t>Henrot-Versill\'e</t>
  </si>
  <si>
    <t xml:space="preserve">%Mark </t>
  </si>
  <si>
    <t>%Jeff</t>
  </si>
  <si>
    <t>1/9/2019, 9 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</si>
</sst>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rgb="FF000000"/>
      <name val="Calibri"/>
      <family val="2"/>
      <charset val="128"/>
    </font>
    <font>
      <b/>
      <sz val="12"/>
      <color rgb="FFDC2300"/>
      <name val="Calibri"/>
      <family val="2"/>
      <charset val="128"/>
    </font>
    <font>
      <b/>
      <sz val="12"/>
      <name val="Calibri"/>
      <family val="2"/>
      <charset val="128"/>
    </font>
    <font>
      <sz val="12"/>
      <color rgb="FF222222"/>
      <name val="Arial"/>
      <family val="2"/>
    </font>
    <font>
      <b/>
      <sz val="11"/>
      <color rgb="FF008000"/>
      <name val="Courier New"/>
      <family val="3"/>
    </font>
    <font>
      <sz val="11"/>
      <color rgb="FF008000"/>
      <name val="Courier New"/>
      <family val="3"/>
    </font>
    <font>
      <sz val="10"/>
      <color rgb="FF222222"/>
      <name val="Arial Unicode MS"/>
      <family val="2"/>
    </font>
    <font>
      <sz val="11"/>
      <color rgb="FF000000"/>
      <name val="Helvetica Neue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  <xf numFmtId="22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3" fillId="0" borderId="0" xfId="0" applyFont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40"/>
  <sheetViews>
    <sheetView tabSelected="1" zoomScale="70" zoomScaleNormal="70" workbookViewId="0">
      <selection activeCell="C13" sqref="C13"/>
    </sheetView>
  </sheetViews>
  <sheetFormatPr defaultColWidth="8.875" defaultRowHeight="15.75"/>
  <cols>
    <col min="1" max="1" width="8.625"/>
    <col min="2" max="2" width="22.125" style="1"/>
    <col min="3" max="3" width="22.875" style="1"/>
    <col min="4" max="4" width="27.625" style="1" customWidth="1"/>
    <col min="5" max="6" width="15.75" customWidth="1"/>
    <col min="7" max="7" width="38.375"/>
    <col min="8" max="1027" width="11.125"/>
  </cols>
  <sheetData>
    <row r="1" spans="1:15">
      <c r="A1" t="s">
        <v>0</v>
      </c>
      <c r="B1"/>
      <c r="C1"/>
      <c r="D1"/>
    </row>
    <row r="2" spans="1:15">
      <c r="B2"/>
      <c r="C2"/>
      <c r="D2"/>
    </row>
    <row r="3" spans="1:15">
      <c r="A3" s="2" t="s">
        <v>1</v>
      </c>
      <c r="B3"/>
      <c r="C3" s="1" t="s">
        <v>610</v>
      </c>
    </row>
    <row r="4" spans="1:15">
      <c r="A4" s="2" t="s">
        <v>268</v>
      </c>
      <c r="B4"/>
      <c r="C4" s="1" t="s">
        <v>610</v>
      </c>
    </row>
    <row r="5" spans="1:15">
      <c r="A5" s="2" t="s">
        <v>269</v>
      </c>
      <c r="B5"/>
      <c r="C5" s="1" t="s">
        <v>610</v>
      </c>
      <c r="D5" s="1" t="s">
        <v>587</v>
      </c>
    </row>
    <row r="6" spans="1:15">
      <c r="B6"/>
    </row>
    <row r="7" spans="1:15">
      <c r="A7" s="4" t="s">
        <v>267</v>
      </c>
      <c r="B7" t="s">
        <v>270</v>
      </c>
      <c r="O7" t="s">
        <v>497</v>
      </c>
    </row>
    <row r="8" spans="1:15">
      <c r="B8"/>
      <c r="C8"/>
      <c r="D8"/>
    </row>
    <row r="9" spans="1:15">
      <c r="B9" s="1" t="s">
        <v>2</v>
      </c>
      <c r="C9" t="s">
        <v>3</v>
      </c>
      <c r="D9" t="s">
        <v>368</v>
      </c>
      <c r="E9" t="s">
        <v>4</v>
      </c>
      <c r="F9" t="s">
        <v>371</v>
      </c>
      <c r="G9" t="s">
        <v>5</v>
      </c>
      <c r="I9" t="s">
        <v>308</v>
      </c>
      <c r="K9" t="s">
        <v>297</v>
      </c>
      <c r="L9" t="s">
        <v>298</v>
      </c>
      <c r="M9" t="s">
        <v>299</v>
      </c>
      <c r="O9" t="s">
        <v>377</v>
      </c>
    </row>
    <row r="10" spans="1:15">
      <c r="B10" t="s">
        <v>608</v>
      </c>
      <c r="C10" s="1" t="s">
        <v>493</v>
      </c>
      <c r="D10" s="1" t="s">
        <v>533</v>
      </c>
      <c r="E10" t="s">
        <v>366</v>
      </c>
      <c r="F10">
        <v>47</v>
      </c>
      <c r="G10" t="s">
        <v>494</v>
      </c>
      <c r="I10" t="str">
        <f t="shared" ref="I10:I73" si="0">CONCATENATE(B10," ",C10, " $^{", F10,"}$", M10,"\\")</f>
        <v>%Mark  Devlin $^{47}$                   \\</v>
      </c>
      <c r="K10">
        <f t="shared" ref="K10:K73" si="1">LEN(B10) + LEN(C10) +1</f>
        <v>13</v>
      </c>
      <c r="L10">
        <f t="shared" ref="L10:L73" si="2">IF(K10&lt;30,(32-K10),3)</f>
        <v>19</v>
      </c>
      <c r="M10" t="str">
        <f t="shared" ref="M10:M73" si="3">REPT(" ",L10)</f>
        <v xml:space="preserve">                   </v>
      </c>
      <c r="O10" t="str">
        <f t="shared" ref="O10:O73" si="4">CONCATENATE(F10, ". ", G10, ".  \\")</f>
        <v>47. University of Pennsylvania.  \\</v>
      </c>
    </row>
    <row r="11" spans="1:15">
      <c r="B11" t="s">
        <v>609</v>
      </c>
      <c r="C11" s="1" t="s">
        <v>495</v>
      </c>
      <c r="D11" s="1" t="s">
        <v>512</v>
      </c>
      <c r="E11" t="s">
        <v>366</v>
      </c>
      <c r="F11">
        <v>44</v>
      </c>
      <c r="G11" t="s">
        <v>496</v>
      </c>
      <c r="I11" t="str">
        <f t="shared" si="0"/>
        <v>%Jeff McMahon $^{44}$                   \\</v>
      </c>
      <c r="K11">
        <f t="shared" si="1"/>
        <v>13</v>
      </c>
      <c r="L11">
        <f t="shared" si="2"/>
        <v>19</v>
      </c>
      <c r="M11" t="str">
        <f t="shared" si="3"/>
        <v xml:space="preserve">                   </v>
      </c>
      <c r="O11" t="str">
        <f t="shared" si="4"/>
        <v>44. University of Michigan.  \\</v>
      </c>
    </row>
    <row r="12" spans="1:15">
      <c r="B12" s="1" t="s">
        <v>511</v>
      </c>
      <c r="C12" s="1" t="s">
        <v>7</v>
      </c>
      <c r="D12" s="7"/>
      <c r="E12" t="s">
        <v>8</v>
      </c>
      <c r="F12">
        <v>24</v>
      </c>
      <c r="G12" t="s">
        <v>509</v>
      </c>
      <c r="I12" t="str">
        <f t="shared" si="0"/>
        <v>%Marcelo Alvarez $^{24}$                \\</v>
      </c>
      <c r="K12">
        <f t="shared" si="1"/>
        <v>16</v>
      </c>
      <c r="L12">
        <f t="shared" si="2"/>
        <v>16</v>
      </c>
      <c r="M12" t="str">
        <f t="shared" si="3"/>
        <v xml:space="preserve">                </v>
      </c>
      <c r="O12" t="str">
        <f t="shared" si="4"/>
        <v>24. Lawrence Berkeley National Laboratory.  \\</v>
      </c>
    </row>
    <row r="13" spans="1:15">
      <c r="B13" s="1" t="s">
        <v>6</v>
      </c>
      <c r="C13" s="1" t="s">
        <v>7</v>
      </c>
      <c r="D13" s="7" t="s">
        <v>369</v>
      </c>
      <c r="E13" t="s">
        <v>8</v>
      </c>
      <c r="F13">
        <v>38</v>
      </c>
      <c r="G13" t="s">
        <v>337</v>
      </c>
      <c r="I13" t="str">
        <f t="shared" si="0"/>
        <v>Marcelo Alvarez $^{38}$                 \\</v>
      </c>
      <c r="K13">
        <f t="shared" si="1"/>
        <v>15</v>
      </c>
      <c r="L13">
        <f t="shared" si="2"/>
        <v>17</v>
      </c>
      <c r="M13" t="str">
        <f t="shared" si="3"/>
        <v xml:space="preserve">                 </v>
      </c>
      <c r="O13" t="str">
        <f t="shared" si="4"/>
        <v>38. University of California, Berkeley.  \\</v>
      </c>
    </row>
    <row r="14" spans="1:15">
      <c r="B14" s="1" t="s">
        <v>521</v>
      </c>
      <c r="C14" s="1" t="s">
        <v>522</v>
      </c>
      <c r="D14" s="1" t="s">
        <v>525</v>
      </c>
      <c r="E14" t="s">
        <v>8</v>
      </c>
      <c r="F14">
        <v>19</v>
      </c>
      <c r="G14" t="s">
        <v>500</v>
      </c>
      <c r="I14" t="str">
        <f t="shared" si="0"/>
        <v>Emmanuel Artis $^{19}$                  \\</v>
      </c>
      <c r="K14">
        <f t="shared" si="1"/>
        <v>14</v>
      </c>
      <c r="L14">
        <f t="shared" si="2"/>
        <v>18</v>
      </c>
      <c r="M14" t="str">
        <f t="shared" si="3"/>
        <v xml:space="preserve">                  </v>
      </c>
      <c r="O14" t="str">
        <f t="shared" si="4"/>
        <v>19. IRFU, CEA, University\'e Paris-Saclay, France.  \\</v>
      </c>
    </row>
    <row r="15" spans="1:15">
      <c r="B15" t="s">
        <v>510</v>
      </c>
      <c r="C15" s="1" t="s">
        <v>10</v>
      </c>
      <c r="E15" t="s">
        <v>8</v>
      </c>
      <c r="F15">
        <v>24</v>
      </c>
      <c r="G15" t="s">
        <v>509</v>
      </c>
      <c r="I15" t="str">
        <f t="shared" si="0"/>
        <v>%Peter Ashton $^{24}$                   \\</v>
      </c>
      <c r="K15">
        <f t="shared" si="1"/>
        <v>13</v>
      </c>
      <c r="L15">
        <f t="shared" si="2"/>
        <v>19</v>
      </c>
      <c r="M15" t="str">
        <f t="shared" si="3"/>
        <v xml:space="preserve">                   </v>
      </c>
      <c r="O15" t="str">
        <f t="shared" si="4"/>
        <v>24. Lawrence Berkeley National Laboratory.  \\</v>
      </c>
    </row>
    <row r="16" spans="1:15">
      <c r="B16" t="s">
        <v>9</v>
      </c>
      <c r="C16" s="1" t="s">
        <v>10</v>
      </c>
      <c r="D16" s="1" t="s">
        <v>528</v>
      </c>
      <c r="E16" t="s">
        <v>8</v>
      </c>
      <c r="F16">
        <v>38</v>
      </c>
      <c r="G16" t="s">
        <v>337</v>
      </c>
      <c r="I16" t="str">
        <f t="shared" si="0"/>
        <v>Peter Ashton $^{38}$                    \\</v>
      </c>
      <c r="K16">
        <f t="shared" si="1"/>
        <v>12</v>
      </c>
      <c r="L16">
        <f t="shared" si="2"/>
        <v>20</v>
      </c>
      <c r="M16" t="str">
        <f t="shared" si="3"/>
        <v xml:space="preserve">                    </v>
      </c>
      <c r="O16" t="str">
        <f t="shared" si="4"/>
        <v>38. University of California, Berkeley.  \\</v>
      </c>
    </row>
    <row r="17" spans="2:15">
      <c r="B17" t="s">
        <v>12</v>
      </c>
      <c r="C17" s="1" t="s">
        <v>13</v>
      </c>
      <c r="D17" s="1" t="s">
        <v>413</v>
      </c>
      <c r="E17" t="s">
        <v>8</v>
      </c>
      <c r="F17">
        <v>18</v>
      </c>
      <c r="G17" t="s">
        <v>482</v>
      </c>
      <c r="I17" t="str">
        <f t="shared" si="0"/>
        <v>Jonathan Aumont $^{18}$                 \\</v>
      </c>
      <c r="K17">
        <f t="shared" si="1"/>
        <v>15</v>
      </c>
      <c r="L17">
        <f t="shared" si="2"/>
        <v>17</v>
      </c>
      <c r="M17" t="str">
        <f t="shared" si="3"/>
        <v xml:space="preserve">                 </v>
      </c>
      <c r="O17" t="str">
        <f t="shared" si="4"/>
        <v>18. IRAP, Universit\'e de Toulouse, France.  \\</v>
      </c>
    </row>
    <row r="18" spans="2:15">
      <c r="B18" s="1" t="s">
        <v>15</v>
      </c>
      <c r="C18" s="1" t="s">
        <v>16</v>
      </c>
      <c r="D18" s="1" t="s">
        <v>414</v>
      </c>
      <c r="E18" t="s">
        <v>8</v>
      </c>
      <c r="F18">
        <v>46</v>
      </c>
      <c r="G18" t="s">
        <v>479</v>
      </c>
      <c r="I18" t="str">
        <f t="shared" si="0"/>
        <v>Ranajoy Banerji $^{46}$                 \\</v>
      </c>
      <c r="K18">
        <f t="shared" si="1"/>
        <v>15</v>
      </c>
      <c r="L18">
        <f t="shared" si="2"/>
        <v>17</v>
      </c>
      <c r="M18" t="str">
        <f t="shared" si="3"/>
        <v xml:space="preserve">                 </v>
      </c>
      <c r="O18" t="str">
        <f t="shared" si="4"/>
        <v>46. University of Oslo, Norway.  \\</v>
      </c>
    </row>
    <row r="19" spans="2:15">
      <c r="B19" s="1" t="s">
        <v>17</v>
      </c>
      <c r="C19" s="1" t="s">
        <v>18</v>
      </c>
      <c r="D19" s="1" t="s">
        <v>415</v>
      </c>
      <c r="E19" t="s">
        <v>8</v>
      </c>
      <c r="F19">
        <v>17</v>
      </c>
      <c r="G19" t="s">
        <v>498</v>
      </c>
      <c r="I19" t="str">
        <f t="shared" si="0"/>
        <v>Belen Barreiro $^{17}$                  \\</v>
      </c>
      <c r="K19">
        <f t="shared" si="1"/>
        <v>14</v>
      </c>
      <c r="L19">
        <f t="shared" si="2"/>
        <v>18</v>
      </c>
      <c r="M19" t="str">
        <f t="shared" si="3"/>
        <v xml:space="preserve">                  </v>
      </c>
      <c r="O19" t="str">
        <f t="shared" si="4"/>
        <v>17. Instituto de F\'isica de Cantabria (CSIC-Universidad de Cantabria), Spain.  \\</v>
      </c>
    </row>
    <row r="20" spans="2:15">
      <c r="B20" s="1" t="s">
        <v>22</v>
      </c>
      <c r="C20" t="s">
        <v>23</v>
      </c>
      <c r="D20" t="s">
        <v>417</v>
      </c>
      <c r="E20" t="s">
        <v>8</v>
      </c>
      <c r="F20">
        <v>32</v>
      </c>
      <c r="G20" t="s">
        <v>483</v>
      </c>
      <c r="I20" t="str">
        <f t="shared" si="0"/>
        <v>Soumen Basak $^{32}$                    \\</v>
      </c>
      <c r="K20">
        <f t="shared" si="1"/>
        <v>12</v>
      </c>
      <c r="L20">
        <f t="shared" si="2"/>
        <v>20</v>
      </c>
      <c r="M20" t="str">
        <f t="shared" si="3"/>
        <v xml:space="preserve">                    </v>
      </c>
      <c r="O20" t="str">
        <f t="shared" si="4"/>
        <v>32. School of Physics, Indian Institute of Science Education and Research Thiruvananthapuram,  India.  \\</v>
      </c>
    </row>
    <row r="21" spans="2:15">
      <c r="B21" t="s">
        <v>163</v>
      </c>
      <c r="C21" t="s">
        <v>164</v>
      </c>
      <c r="D21" t="s">
        <v>418</v>
      </c>
      <c r="E21" t="s">
        <v>8</v>
      </c>
      <c r="F21">
        <v>21</v>
      </c>
      <c r="G21" t="s">
        <v>110</v>
      </c>
      <c r="I21" t="str">
        <f t="shared" si="0"/>
        <v>Jamie Bock $^{21}$                      \\</v>
      </c>
      <c r="K21">
        <f t="shared" si="1"/>
        <v>10</v>
      </c>
      <c r="L21">
        <f t="shared" si="2"/>
        <v>22</v>
      </c>
      <c r="M21" t="str">
        <f t="shared" si="3"/>
        <v xml:space="preserve">                      </v>
      </c>
      <c r="O21" t="str">
        <f t="shared" si="4"/>
        <v>21. Jet Propulsion Laboratory, California Institute of Technology.  \\</v>
      </c>
    </row>
    <row r="22" spans="2:15">
      <c r="B22" s="1" t="s">
        <v>322</v>
      </c>
      <c r="C22" s="1" t="s">
        <v>25</v>
      </c>
      <c r="D22" s="1" t="s">
        <v>419</v>
      </c>
      <c r="E22" t="s">
        <v>8</v>
      </c>
      <c r="F22">
        <v>22</v>
      </c>
      <c r="G22" s="1" t="s">
        <v>201</v>
      </c>
      <c r="I22" t="str">
        <f t="shared" si="0"/>
        <v>Kimberly K. Boddy $^{22}$               \\</v>
      </c>
      <c r="K22">
        <f t="shared" si="1"/>
        <v>17</v>
      </c>
      <c r="L22">
        <f t="shared" si="2"/>
        <v>15</v>
      </c>
      <c r="M22" t="str">
        <f t="shared" si="3"/>
        <v xml:space="preserve">               </v>
      </c>
      <c r="O22" t="str">
        <f t="shared" si="4"/>
        <v>22. Johns Hopkins University.  \\</v>
      </c>
    </row>
    <row r="23" spans="2:15">
      <c r="B23" t="s">
        <v>26</v>
      </c>
      <c r="C23" s="1" t="s">
        <v>27</v>
      </c>
      <c r="D23" t="s">
        <v>420</v>
      </c>
      <c r="E23" t="s">
        <v>8</v>
      </c>
      <c r="F23">
        <v>12</v>
      </c>
      <c r="G23" t="s">
        <v>484</v>
      </c>
      <c r="I23" t="str">
        <f t="shared" si="0"/>
        <v>Matteo Bonato $^{12}$                   \\</v>
      </c>
      <c r="K23">
        <f t="shared" si="1"/>
        <v>13</v>
      </c>
      <c r="L23">
        <f t="shared" si="2"/>
        <v>19</v>
      </c>
      <c r="M23" t="str">
        <f t="shared" si="3"/>
        <v xml:space="preserve">                   </v>
      </c>
      <c r="O23" t="str">
        <f t="shared" si="4"/>
        <v>12. INAF-Istituto di Radioastronomia and Italian ALMA Regional Centre, Italy.  \\</v>
      </c>
    </row>
    <row r="24" spans="2:15">
      <c r="B24" s="1" t="s">
        <v>305</v>
      </c>
      <c r="C24" t="s">
        <v>186</v>
      </c>
      <c r="D24" t="s">
        <v>531</v>
      </c>
      <c r="E24" t="s">
        <v>8</v>
      </c>
      <c r="F24">
        <v>14</v>
      </c>
      <c r="G24" t="s">
        <v>480</v>
      </c>
      <c r="I24" t="str">
        <f t="shared" si="0"/>
        <v>Fran\c{c}ois Bouchet $^{14}$            \\</v>
      </c>
      <c r="K24">
        <f t="shared" si="1"/>
        <v>20</v>
      </c>
      <c r="L24">
        <f t="shared" si="2"/>
        <v>12</v>
      </c>
      <c r="M24" t="str">
        <f t="shared" si="3"/>
        <v xml:space="preserve">            </v>
      </c>
      <c r="O24" t="str">
        <f t="shared" si="4"/>
        <v>14. Institut d'Astrophysique de Paris, France.  \\</v>
      </c>
    </row>
    <row r="25" spans="2:15">
      <c r="B25" s="1" t="s">
        <v>305</v>
      </c>
      <c r="C25" s="1" t="s">
        <v>31</v>
      </c>
      <c r="D25" s="1" t="s">
        <v>422</v>
      </c>
      <c r="E25" t="s">
        <v>8</v>
      </c>
      <c r="F25">
        <v>9</v>
      </c>
      <c r="G25" s="1" t="s">
        <v>501</v>
      </c>
      <c r="I25" t="str">
        <f t="shared" si="0"/>
        <v>Fran\c{c}ois Boulanger $^{9}$          \\</v>
      </c>
      <c r="K25">
        <f t="shared" si="1"/>
        <v>22</v>
      </c>
      <c r="L25">
        <f t="shared" si="2"/>
        <v>10</v>
      </c>
      <c r="M25" t="str">
        <f t="shared" si="3"/>
        <v xml:space="preserve">          </v>
      </c>
      <c r="O25" t="str">
        <f t="shared" si="4"/>
        <v>9. Ecole Normale Superieure, Paris, France.  \\</v>
      </c>
    </row>
    <row r="26" spans="2:15">
      <c r="B26" t="s">
        <v>32</v>
      </c>
      <c r="C26" s="1" t="s">
        <v>33</v>
      </c>
      <c r="D26" s="1" t="s">
        <v>423</v>
      </c>
      <c r="E26" t="s">
        <v>8</v>
      </c>
      <c r="F26">
        <v>30</v>
      </c>
      <c r="G26" t="s">
        <v>34</v>
      </c>
      <c r="I26" t="str">
        <f t="shared" si="0"/>
        <v>Blakesley Burkhart $^{30}$              \\</v>
      </c>
      <c r="K26">
        <f t="shared" si="1"/>
        <v>18</v>
      </c>
      <c r="L26">
        <f t="shared" si="2"/>
        <v>14</v>
      </c>
      <c r="M26" t="str">
        <f t="shared" si="3"/>
        <v xml:space="preserve">              </v>
      </c>
      <c r="O26" t="str">
        <f t="shared" si="4"/>
        <v>30. Rutgers.  \\</v>
      </c>
    </row>
    <row r="27" spans="2:15">
      <c r="B27" t="s">
        <v>170</v>
      </c>
      <c r="C27" t="s">
        <v>171</v>
      </c>
      <c r="D27" t="s">
        <v>424</v>
      </c>
      <c r="E27" t="s">
        <v>8</v>
      </c>
      <c r="F27">
        <v>20</v>
      </c>
      <c r="G27" t="s">
        <v>481</v>
      </c>
      <c r="I27" t="str">
        <f t="shared" si="0"/>
        <v>Jens Chluba $^{20}$                     \\</v>
      </c>
      <c r="K27">
        <f t="shared" si="1"/>
        <v>11</v>
      </c>
      <c r="L27">
        <f t="shared" si="2"/>
        <v>21</v>
      </c>
      <c r="M27" t="str">
        <f t="shared" si="3"/>
        <v xml:space="preserve">                     </v>
      </c>
      <c r="O27" t="str">
        <f t="shared" si="4"/>
        <v>20. JBCA, University of Manchester.  \\</v>
      </c>
    </row>
    <row r="28" spans="2:15">
      <c r="B28" t="s">
        <v>37</v>
      </c>
      <c r="C28" t="s">
        <v>38</v>
      </c>
      <c r="D28" t="s">
        <v>532</v>
      </c>
      <c r="E28" t="s">
        <v>8</v>
      </c>
      <c r="F28">
        <v>16</v>
      </c>
      <c r="G28" t="s">
        <v>343</v>
      </c>
      <c r="I28" t="str">
        <f t="shared" si="0"/>
        <v>Susan E. Clark $^{16}$                  \\</v>
      </c>
      <c r="K28">
        <f t="shared" si="1"/>
        <v>14</v>
      </c>
      <c r="L28">
        <f t="shared" si="2"/>
        <v>18</v>
      </c>
      <c r="M28" t="str">
        <f t="shared" si="3"/>
        <v xml:space="preserve">                  </v>
      </c>
      <c r="O28" t="str">
        <f t="shared" si="4"/>
        <v>16. Institute for Advanced Study, Princeton.  \\</v>
      </c>
    </row>
    <row r="29" spans="2:15">
      <c r="B29" s="1" t="s">
        <v>362</v>
      </c>
      <c r="C29" s="1" t="s">
        <v>363</v>
      </c>
      <c r="D29" s="1" t="s">
        <v>426</v>
      </c>
      <c r="E29" t="s">
        <v>8</v>
      </c>
      <c r="F29">
        <v>21</v>
      </c>
      <c r="G29" t="s">
        <v>110</v>
      </c>
      <c r="I29" t="str">
        <f t="shared" si="0"/>
        <v>Joelle Cooperrider $^{21}$              \\</v>
      </c>
      <c r="K29">
        <f t="shared" si="1"/>
        <v>18</v>
      </c>
      <c r="L29">
        <f t="shared" si="2"/>
        <v>14</v>
      </c>
      <c r="M29" t="str">
        <f t="shared" si="3"/>
        <v xml:space="preserve">              </v>
      </c>
      <c r="O29" t="str">
        <f t="shared" si="4"/>
        <v>21. Jet Propulsion Laboratory, California Institute of Technology.  \\</v>
      </c>
    </row>
    <row r="30" spans="2:15">
      <c r="B30" t="s">
        <v>45</v>
      </c>
      <c r="C30" s="1" t="s">
        <v>46</v>
      </c>
      <c r="D30" s="1" t="s">
        <v>429</v>
      </c>
      <c r="E30" t="s">
        <v>8</v>
      </c>
      <c r="F30">
        <v>43</v>
      </c>
      <c r="G30" t="s">
        <v>47</v>
      </c>
      <c r="I30" t="str">
        <f t="shared" si="0"/>
        <v>Eleonora Di Valentino $^{43}$           \\</v>
      </c>
      <c r="K30">
        <f t="shared" si="1"/>
        <v>21</v>
      </c>
      <c r="L30">
        <f t="shared" si="2"/>
        <v>11</v>
      </c>
      <c r="M30" t="str">
        <f t="shared" si="3"/>
        <v xml:space="preserve">           </v>
      </c>
      <c r="O30" t="str">
        <f t="shared" si="4"/>
        <v>43. University of Manchester.  \\</v>
      </c>
    </row>
    <row r="31" spans="2:15">
      <c r="B31" s="1" t="s">
        <v>48</v>
      </c>
      <c r="C31" s="1" t="s">
        <v>49</v>
      </c>
      <c r="D31" s="1" t="s">
        <v>430</v>
      </c>
      <c r="E31" t="s">
        <v>8</v>
      </c>
      <c r="F31">
        <v>48</v>
      </c>
      <c r="G31" t="s">
        <v>332</v>
      </c>
      <c r="I31" t="str">
        <f t="shared" si="0"/>
        <v>Joy Didier $^{48}$                      \\</v>
      </c>
      <c r="K31">
        <f t="shared" si="1"/>
        <v>10</v>
      </c>
      <c r="L31">
        <f t="shared" si="2"/>
        <v>22</v>
      </c>
      <c r="M31" t="str">
        <f t="shared" si="3"/>
        <v xml:space="preserve">                      </v>
      </c>
      <c r="O31" t="str">
        <f t="shared" si="4"/>
        <v>48. University of Southern California.  \\</v>
      </c>
    </row>
    <row r="32" spans="2:15">
      <c r="B32" t="s">
        <v>50</v>
      </c>
      <c r="C32" s="1" t="s">
        <v>304</v>
      </c>
      <c r="D32" s="1" t="s">
        <v>431</v>
      </c>
      <c r="E32" t="s">
        <v>8</v>
      </c>
      <c r="F32">
        <v>21</v>
      </c>
      <c r="G32" t="s">
        <v>110</v>
      </c>
      <c r="I32" t="str">
        <f t="shared" si="0"/>
        <v>Olivier Dor\'e $^{21}$                  \\</v>
      </c>
      <c r="K32">
        <f t="shared" si="1"/>
        <v>14</v>
      </c>
      <c r="L32">
        <f t="shared" si="2"/>
        <v>18</v>
      </c>
      <c r="M32" t="str">
        <f t="shared" si="3"/>
        <v xml:space="preserve">                  </v>
      </c>
      <c r="O32" t="str">
        <f t="shared" si="4"/>
        <v>21. Jet Propulsion Laboratory, California Institute of Technology.  \\</v>
      </c>
    </row>
    <row r="33" spans="2:15">
      <c r="B33" s="1" t="s">
        <v>51</v>
      </c>
      <c r="C33" s="1" t="s">
        <v>52</v>
      </c>
      <c r="D33" s="1" t="s">
        <v>433</v>
      </c>
      <c r="E33" t="s">
        <v>8</v>
      </c>
      <c r="F33">
        <v>1</v>
      </c>
      <c r="G33" t="s">
        <v>541</v>
      </c>
      <c r="I33" t="str">
        <f t="shared" si="0"/>
        <v>Josquin Errard $^{1}$                  \\</v>
      </c>
      <c r="K33">
        <f t="shared" si="1"/>
        <v>14</v>
      </c>
      <c r="L33">
        <f t="shared" si="2"/>
        <v>18</v>
      </c>
      <c r="M33" t="str">
        <f t="shared" si="3"/>
        <v xml:space="preserve">                  </v>
      </c>
      <c r="O33" t="str">
        <f t="shared" si="4"/>
        <v>1. APC, Univ Paris Diderot, CNRS/IN2P3, CEA/lrfu, Obs de Paris, Sorbonne Paris Cit\'e, France.  \\</v>
      </c>
    </row>
    <row r="34" spans="2:15">
      <c r="B34" t="s">
        <v>53</v>
      </c>
      <c r="C34" s="1" t="s">
        <v>54</v>
      </c>
      <c r="D34" s="1" t="s">
        <v>434</v>
      </c>
      <c r="E34" t="s">
        <v>8</v>
      </c>
      <c r="F34">
        <v>25</v>
      </c>
      <c r="G34" t="s">
        <v>55</v>
      </c>
      <c r="I34" t="str">
        <f t="shared" si="0"/>
        <v>Tom Essinger-Hileman $^{25}$            \\</v>
      </c>
      <c r="K34">
        <f t="shared" si="1"/>
        <v>20</v>
      </c>
      <c r="L34">
        <f t="shared" si="2"/>
        <v>12</v>
      </c>
      <c r="M34" t="str">
        <f t="shared" si="3"/>
        <v xml:space="preserve">            </v>
      </c>
      <c r="O34" t="str">
        <f t="shared" si="4"/>
        <v>25. NASA Goddard Space Flight Center.  \\</v>
      </c>
    </row>
    <row r="35" spans="2:15">
      <c r="B35" s="1" t="s">
        <v>56</v>
      </c>
      <c r="C35" s="1" t="s">
        <v>57</v>
      </c>
      <c r="D35" t="s">
        <v>435</v>
      </c>
      <c r="E35" t="s">
        <v>8</v>
      </c>
      <c r="F35">
        <v>6</v>
      </c>
      <c r="G35" t="s">
        <v>486</v>
      </c>
      <c r="I35" t="str">
        <f t="shared" si="0"/>
        <v>Stephen Feeney $^{6}$                  \\</v>
      </c>
      <c r="K35">
        <f t="shared" si="1"/>
        <v>14</v>
      </c>
      <c r="L35">
        <f t="shared" si="2"/>
        <v>18</v>
      </c>
      <c r="M35" t="str">
        <f t="shared" si="3"/>
        <v xml:space="preserve">                  </v>
      </c>
      <c r="O35" t="str">
        <f t="shared" si="4"/>
        <v>6. Center for Computational Astrophysics, Flatiron Institute.  \\</v>
      </c>
    </row>
    <row r="36" spans="2:15">
      <c r="B36" t="s">
        <v>295</v>
      </c>
      <c r="C36" t="s">
        <v>296</v>
      </c>
      <c r="D36" t="s">
        <v>436</v>
      </c>
      <c r="E36" t="s">
        <v>8</v>
      </c>
      <c r="F36">
        <v>42</v>
      </c>
      <c r="G36" t="s">
        <v>280</v>
      </c>
      <c r="I36" t="str">
        <f t="shared" si="0"/>
        <v>Jeffrey Filippini $^{42}$               \\</v>
      </c>
      <c r="K36">
        <f t="shared" si="1"/>
        <v>17</v>
      </c>
      <c r="L36">
        <f t="shared" si="2"/>
        <v>15</v>
      </c>
      <c r="M36" t="str">
        <f t="shared" si="3"/>
        <v xml:space="preserve">               </v>
      </c>
      <c r="O36" t="str">
        <f t="shared" si="4"/>
        <v>42. University of Illinois, Urbana-Champaign.  \\</v>
      </c>
    </row>
    <row r="37" spans="2:15">
      <c r="B37" s="1" t="s">
        <v>64</v>
      </c>
      <c r="C37" s="1" t="s">
        <v>65</v>
      </c>
      <c r="D37" s="1" t="s">
        <v>439</v>
      </c>
      <c r="E37" t="s">
        <v>8</v>
      </c>
      <c r="F37">
        <v>41</v>
      </c>
      <c r="G37" t="s">
        <v>542</v>
      </c>
      <c r="I37" t="str">
        <f t="shared" si="0"/>
        <v>Vera Gluscevic $^{41}$                  \\</v>
      </c>
      <c r="K37">
        <f t="shared" si="1"/>
        <v>14</v>
      </c>
      <c r="L37">
        <f t="shared" si="2"/>
        <v>18</v>
      </c>
      <c r="M37" t="str">
        <f t="shared" si="3"/>
        <v xml:space="preserve">                  </v>
      </c>
      <c r="O37" t="str">
        <f t="shared" si="4"/>
        <v>41. University of Florida.  \\</v>
      </c>
    </row>
    <row r="38" spans="2:15">
      <c r="B38" s="1" t="s">
        <v>66</v>
      </c>
      <c r="C38" s="1" t="s">
        <v>67</v>
      </c>
      <c r="D38" s="1" t="s">
        <v>440</v>
      </c>
      <c r="E38" t="s">
        <v>8</v>
      </c>
      <c r="F38">
        <v>21</v>
      </c>
      <c r="G38" t="s">
        <v>110</v>
      </c>
      <c r="I38" t="str">
        <f t="shared" si="0"/>
        <v>Kris Gorski $^{21}$                     \\</v>
      </c>
      <c r="K38">
        <f t="shared" si="1"/>
        <v>11</v>
      </c>
      <c r="L38">
        <f t="shared" si="2"/>
        <v>21</v>
      </c>
      <c r="M38" t="str">
        <f t="shared" si="3"/>
        <v xml:space="preserve">                     </v>
      </c>
      <c r="O38" t="str">
        <f t="shared" si="4"/>
        <v>21. Jet Propulsion Laboratory, California Institute of Technology.  \\</v>
      </c>
    </row>
    <row r="39" spans="2:15">
      <c r="B39" s="1" t="s">
        <v>70</v>
      </c>
      <c r="C39" s="1" t="s">
        <v>71</v>
      </c>
      <c r="D39" s="1" t="s">
        <v>443</v>
      </c>
      <c r="E39" t="s">
        <v>8</v>
      </c>
      <c r="F39">
        <v>29</v>
      </c>
      <c r="G39" t="s">
        <v>87</v>
      </c>
      <c r="I39" t="str">
        <f t="shared" si="0"/>
        <v>Brandon Hensley $^{29}$                 \\</v>
      </c>
      <c r="K39">
        <f t="shared" si="1"/>
        <v>15</v>
      </c>
      <c r="L39">
        <f t="shared" si="2"/>
        <v>17</v>
      </c>
      <c r="M39" t="str">
        <f t="shared" si="3"/>
        <v xml:space="preserve">                 </v>
      </c>
      <c r="O39" t="str">
        <f t="shared" si="4"/>
        <v>29. Princeton University.  \\</v>
      </c>
    </row>
    <row r="40" spans="2:15">
      <c r="B40" t="s">
        <v>72</v>
      </c>
      <c r="C40" s="1" t="s">
        <v>73</v>
      </c>
      <c r="D40" s="1" t="s">
        <v>535</v>
      </c>
      <c r="E40" t="s">
        <v>8</v>
      </c>
      <c r="F40">
        <v>17</v>
      </c>
      <c r="G40" t="s">
        <v>498</v>
      </c>
      <c r="I40" t="str">
        <f t="shared" si="0"/>
        <v>Diego Herranz $^{17}$                   \\</v>
      </c>
      <c r="K40">
        <f t="shared" si="1"/>
        <v>13</v>
      </c>
      <c r="L40">
        <f t="shared" si="2"/>
        <v>19</v>
      </c>
      <c r="M40" t="str">
        <f t="shared" si="3"/>
        <v xml:space="preserve">                   </v>
      </c>
      <c r="O40" t="str">
        <f t="shared" si="4"/>
        <v>17. Instituto de F\'isica de Cantabria (CSIC-Universidad de Cantabria), Spain.  \\</v>
      </c>
    </row>
    <row r="41" spans="2:15">
      <c r="B41" t="s">
        <v>77</v>
      </c>
      <c r="C41" s="1" t="s">
        <v>78</v>
      </c>
      <c r="D41" s="1" t="s">
        <v>445</v>
      </c>
      <c r="E41" t="s">
        <v>8</v>
      </c>
      <c r="F41">
        <v>14</v>
      </c>
      <c r="G41" t="s">
        <v>480</v>
      </c>
      <c r="I41" t="str">
        <f t="shared" si="0"/>
        <v>Eric Hivon $^{14}$                      \\</v>
      </c>
      <c r="K41">
        <f t="shared" si="1"/>
        <v>10</v>
      </c>
      <c r="L41">
        <f t="shared" si="2"/>
        <v>22</v>
      </c>
      <c r="M41" t="str">
        <f t="shared" si="3"/>
        <v xml:space="preserve">                      </v>
      </c>
      <c r="O41" t="str">
        <f t="shared" si="4"/>
        <v>14. Institut d'Astrophysique de Paris, France.  \\</v>
      </c>
    </row>
    <row r="42" spans="2:15">
      <c r="B42" s="1" t="s">
        <v>323</v>
      </c>
      <c r="C42" s="1" t="s">
        <v>324</v>
      </c>
      <c r="D42" s="1" t="s">
        <v>446</v>
      </c>
      <c r="E42" t="s">
        <v>8</v>
      </c>
      <c r="F42">
        <v>8</v>
      </c>
      <c r="G42" t="s">
        <v>490</v>
      </c>
      <c r="I42" t="str">
        <f t="shared" si="0"/>
        <v>Ren\'{e}e  Hlo\v{z}ek $^{8}$           \\</v>
      </c>
      <c r="K42">
        <f t="shared" si="1"/>
        <v>21</v>
      </c>
      <c r="L42">
        <f t="shared" si="2"/>
        <v>11</v>
      </c>
      <c r="M42" t="str">
        <f t="shared" si="3"/>
        <v xml:space="preserve">           </v>
      </c>
      <c r="O42" t="str">
        <f t="shared" si="4"/>
        <v>8. Department of Astronomy \&amp; Astrophysics and Dunlap Institute, University of Toronto, Canada.  \\</v>
      </c>
    </row>
    <row r="43" spans="2:15">
      <c r="B43" t="s">
        <v>83</v>
      </c>
      <c r="C43" t="s">
        <v>84</v>
      </c>
      <c r="D43" t="s">
        <v>448</v>
      </c>
      <c r="E43" t="s">
        <v>8</v>
      </c>
      <c r="F43">
        <v>7</v>
      </c>
      <c r="G43" t="s">
        <v>373</v>
      </c>
      <c r="I43" t="str">
        <f t="shared" si="0"/>
        <v>Brad Johnson $^{7}$                    \\</v>
      </c>
      <c r="K43">
        <f t="shared" si="1"/>
        <v>12</v>
      </c>
      <c r="L43">
        <f t="shared" si="2"/>
        <v>20</v>
      </c>
      <c r="M43" t="str">
        <f t="shared" si="3"/>
        <v xml:space="preserve">                    </v>
      </c>
      <c r="O43" t="str">
        <f t="shared" si="4"/>
        <v>7. Columbia University.  \\</v>
      </c>
    </row>
    <row r="44" spans="2:15">
      <c r="B44" t="s">
        <v>88</v>
      </c>
      <c r="C44" s="1" t="s">
        <v>86</v>
      </c>
      <c r="D44" s="1" t="s">
        <v>450</v>
      </c>
      <c r="E44" t="s">
        <v>8</v>
      </c>
      <c r="F44">
        <v>45</v>
      </c>
      <c r="G44" t="s">
        <v>410</v>
      </c>
      <c r="I44" t="str">
        <f t="shared" si="0"/>
        <v>Terry Jones $^{45}$                     \\</v>
      </c>
      <c r="K44">
        <f t="shared" si="1"/>
        <v>11</v>
      </c>
      <c r="L44">
        <f t="shared" si="2"/>
        <v>21</v>
      </c>
      <c r="M44" t="str">
        <f t="shared" si="3"/>
        <v xml:space="preserve">                     </v>
      </c>
      <c r="O44" t="str">
        <f t="shared" si="4"/>
        <v>45. University of Minnesota - Twin Cities.  \\</v>
      </c>
    </row>
    <row r="45" spans="2:15">
      <c r="B45" t="s">
        <v>287</v>
      </c>
      <c r="C45" t="s">
        <v>306</v>
      </c>
      <c r="D45" t="s">
        <v>583</v>
      </c>
      <c r="E45" t="s">
        <v>8</v>
      </c>
      <c r="F45">
        <v>10</v>
      </c>
      <c r="G45" t="s">
        <v>275</v>
      </c>
      <c r="I45" t="str">
        <f t="shared" si="0"/>
        <v>Marcos L\'{o}pez-Caniego $^{10}$        \\</v>
      </c>
      <c r="K45">
        <f t="shared" si="1"/>
        <v>24</v>
      </c>
      <c r="L45">
        <f t="shared" si="2"/>
        <v>8</v>
      </c>
      <c r="M45" t="str">
        <f t="shared" si="3"/>
        <v xml:space="preserve">        </v>
      </c>
      <c r="O45" t="str">
        <f t="shared" si="4"/>
        <v>10. European Space Astronomy Centre.  \\</v>
      </c>
    </row>
    <row r="46" spans="2:15">
      <c r="B46" s="1" t="s">
        <v>94</v>
      </c>
      <c r="C46" t="s">
        <v>95</v>
      </c>
      <c r="D46" t="s">
        <v>454</v>
      </c>
      <c r="E46" t="s">
        <v>8</v>
      </c>
      <c r="F46">
        <v>49</v>
      </c>
      <c r="G46" t="s">
        <v>340</v>
      </c>
      <c r="I46" t="str">
        <f t="shared" si="0"/>
        <v>Alex Lazarian $^{49}$                   \\</v>
      </c>
      <c r="K46">
        <f t="shared" si="1"/>
        <v>13</v>
      </c>
      <c r="L46">
        <f t="shared" si="2"/>
        <v>19</v>
      </c>
      <c r="M46" t="str">
        <f t="shared" si="3"/>
        <v xml:space="preserve">                   </v>
      </c>
      <c r="O46" t="str">
        <f t="shared" si="4"/>
        <v>49. University of Wisconsin - Madison.  \\</v>
      </c>
    </row>
    <row r="47" spans="2:15">
      <c r="B47" s="1" t="s">
        <v>96</v>
      </c>
      <c r="C47" t="s">
        <v>97</v>
      </c>
      <c r="D47" t="s">
        <v>455</v>
      </c>
      <c r="E47" t="s">
        <v>8</v>
      </c>
      <c r="F47">
        <v>29</v>
      </c>
      <c r="G47" t="s">
        <v>87</v>
      </c>
      <c r="I47" t="str">
        <f t="shared" si="0"/>
        <v>Zack Li $^{29}$                         \\</v>
      </c>
      <c r="K47">
        <f t="shared" si="1"/>
        <v>7</v>
      </c>
      <c r="L47">
        <f t="shared" si="2"/>
        <v>25</v>
      </c>
      <c r="M47" t="str">
        <f t="shared" si="3"/>
        <v xml:space="preserve">                         </v>
      </c>
      <c r="O47" t="str">
        <f t="shared" si="4"/>
        <v>29. Princeton University.  \\</v>
      </c>
    </row>
    <row r="48" spans="2:15">
      <c r="B48" s="1" t="s">
        <v>98</v>
      </c>
      <c r="C48" s="1" t="s">
        <v>99</v>
      </c>
      <c r="D48" s="1" t="s">
        <v>536</v>
      </c>
      <c r="E48" t="s">
        <v>8</v>
      </c>
      <c r="F48">
        <v>29</v>
      </c>
      <c r="G48" t="s">
        <v>87</v>
      </c>
      <c r="I48" t="str">
        <f t="shared" si="0"/>
        <v>Mathew Madhavacheril $^{29}$            \\</v>
      </c>
      <c r="K48">
        <f t="shared" si="1"/>
        <v>20</v>
      </c>
      <c r="L48">
        <f t="shared" si="2"/>
        <v>12</v>
      </c>
      <c r="M48" t="str">
        <f t="shared" si="3"/>
        <v xml:space="preserve">            </v>
      </c>
      <c r="O48" t="str">
        <f t="shared" si="4"/>
        <v>29. Princeton University.  \\</v>
      </c>
    </row>
    <row r="49" spans="2:15">
      <c r="B49" s="1" t="s">
        <v>100</v>
      </c>
      <c r="C49" t="s">
        <v>101</v>
      </c>
      <c r="D49" t="s">
        <v>456</v>
      </c>
      <c r="E49" t="s">
        <v>8</v>
      </c>
      <c r="F49">
        <v>19</v>
      </c>
      <c r="G49" t="s">
        <v>500</v>
      </c>
      <c r="I49" t="str">
        <f t="shared" si="0"/>
        <v>Jean-Baptiste Melin $^{19}$             \\</v>
      </c>
      <c r="K49">
        <f t="shared" si="1"/>
        <v>19</v>
      </c>
      <c r="L49">
        <f t="shared" si="2"/>
        <v>13</v>
      </c>
      <c r="M49" t="str">
        <f t="shared" si="3"/>
        <v xml:space="preserve">             </v>
      </c>
      <c r="O49" t="str">
        <f t="shared" si="4"/>
        <v>19. IRFU, CEA, University\'e Paris-Saclay, France.  \\</v>
      </c>
    </row>
    <row r="50" spans="2:15">
      <c r="B50" s="3" t="s">
        <v>523</v>
      </c>
      <c r="C50" s="1" t="s">
        <v>524</v>
      </c>
      <c r="D50" t="s">
        <v>526</v>
      </c>
      <c r="E50" t="s">
        <v>8</v>
      </c>
      <c r="F50">
        <v>1</v>
      </c>
      <c r="G50" t="s">
        <v>541</v>
      </c>
      <c r="I50" t="str">
        <f t="shared" si="0"/>
        <v>Calum Murray $^{1}$                    \\</v>
      </c>
      <c r="K50">
        <f t="shared" si="1"/>
        <v>12</v>
      </c>
      <c r="L50">
        <f t="shared" si="2"/>
        <v>20</v>
      </c>
      <c r="M50" t="str">
        <f t="shared" si="3"/>
        <v xml:space="preserve">                    </v>
      </c>
      <c r="O50" t="str">
        <f t="shared" si="4"/>
        <v>1. APC, Univ Paris Diderot, CNRS/IN2P3, CEA/lrfu, Obs de Paris, Sorbonne Paris Cit\'e, France.  \\</v>
      </c>
    </row>
    <row r="51" spans="2:15">
      <c r="B51" t="s">
        <v>102</v>
      </c>
      <c r="C51" s="1" t="s">
        <v>103</v>
      </c>
      <c r="D51" s="1" t="s">
        <v>457</v>
      </c>
      <c r="E51" t="s">
        <v>8</v>
      </c>
      <c r="F51">
        <v>4</v>
      </c>
      <c r="G51" t="s">
        <v>104</v>
      </c>
      <c r="I51" t="str">
        <f t="shared" si="0"/>
        <v>Mattia Negrello $^{4}$                 \\</v>
      </c>
      <c r="K51">
        <f t="shared" si="1"/>
        <v>15</v>
      </c>
      <c r="L51">
        <f t="shared" si="2"/>
        <v>17</v>
      </c>
      <c r="M51" t="str">
        <f t="shared" si="3"/>
        <v xml:space="preserve">                 </v>
      </c>
      <c r="O51" t="str">
        <f t="shared" si="4"/>
        <v>4. Cardiff University School of Physics and Astronomy.  \\</v>
      </c>
    </row>
    <row r="52" spans="2:15">
      <c r="B52" t="s">
        <v>105</v>
      </c>
      <c r="C52" t="s">
        <v>106</v>
      </c>
      <c r="D52" t="s">
        <v>458</v>
      </c>
      <c r="E52" t="s">
        <v>8</v>
      </c>
      <c r="F52">
        <v>28</v>
      </c>
      <c r="G52" t="s">
        <v>107</v>
      </c>
      <c r="I52" t="str">
        <f t="shared" si="0"/>
        <v>Giles Novak $^{28}$                     \\</v>
      </c>
      <c r="K52">
        <f t="shared" si="1"/>
        <v>11</v>
      </c>
      <c r="L52">
        <f t="shared" si="2"/>
        <v>21</v>
      </c>
      <c r="M52" t="str">
        <f t="shared" si="3"/>
        <v xml:space="preserve">                     </v>
      </c>
      <c r="O52" t="str">
        <f t="shared" si="4"/>
        <v>28. Northwestern University.  \\</v>
      </c>
    </row>
    <row r="53" spans="2:15">
      <c r="B53" t="s">
        <v>108</v>
      </c>
      <c r="C53" s="1" t="s">
        <v>109</v>
      </c>
      <c r="D53" s="1" t="s">
        <v>459</v>
      </c>
      <c r="E53" t="s">
        <v>8</v>
      </c>
      <c r="F53">
        <v>21</v>
      </c>
      <c r="G53" t="s">
        <v>110</v>
      </c>
      <c r="I53" t="str">
        <f t="shared" si="0"/>
        <v>Roger O'Brient $^{21}$                  \\</v>
      </c>
      <c r="K53">
        <f t="shared" si="1"/>
        <v>14</v>
      </c>
      <c r="L53">
        <f t="shared" si="2"/>
        <v>18</v>
      </c>
      <c r="M53" t="str">
        <f t="shared" si="3"/>
        <v xml:space="preserve">                  </v>
      </c>
      <c r="O53" t="str">
        <f t="shared" si="4"/>
        <v>21. Jet Propulsion Laboratory, California Institute of Technology.  \\</v>
      </c>
    </row>
    <row r="54" spans="2:15">
      <c r="B54" s="1" t="s">
        <v>111</v>
      </c>
      <c r="C54" s="1" t="s">
        <v>112</v>
      </c>
      <c r="D54" s="1" t="s">
        <v>460</v>
      </c>
      <c r="E54" t="s">
        <v>8</v>
      </c>
      <c r="F54">
        <v>21</v>
      </c>
      <c r="G54" t="s">
        <v>110</v>
      </c>
      <c r="I54" t="str">
        <f t="shared" si="0"/>
        <v>Chris Paine $^{21}$                     \\</v>
      </c>
      <c r="K54">
        <f t="shared" si="1"/>
        <v>11</v>
      </c>
      <c r="L54">
        <f t="shared" si="2"/>
        <v>21</v>
      </c>
      <c r="M54" t="str">
        <f t="shared" si="3"/>
        <v xml:space="preserve">                     </v>
      </c>
      <c r="O54" t="str">
        <f t="shared" si="4"/>
        <v>21. Jet Propulsion Laboratory, California Institute of Technology.  \\</v>
      </c>
    </row>
    <row r="55" spans="2:15">
      <c r="B55" t="s">
        <v>115</v>
      </c>
      <c r="C55" t="s">
        <v>116</v>
      </c>
      <c r="D55" t="s">
        <v>462</v>
      </c>
      <c r="E55" t="s">
        <v>8</v>
      </c>
      <c r="F55">
        <v>33</v>
      </c>
      <c r="G55" t="s">
        <v>117</v>
      </c>
      <c r="I55" t="str">
        <f t="shared" si="0"/>
        <v>Levon Pogosian $^{33}$                  \\</v>
      </c>
      <c r="K55">
        <f t="shared" si="1"/>
        <v>14</v>
      </c>
      <c r="L55">
        <f t="shared" si="2"/>
        <v>18</v>
      </c>
      <c r="M55" t="str">
        <f t="shared" si="3"/>
        <v xml:space="preserve">                  </v>
      </c>
      <c r="O55" t="str">
        <f t="shared" si="4"/>
        <v>33. Simon Fraser University.  \\</v>
      </c>
    </row>
    <row r="56" spans="2:15">
      <c r="B56" t="s">
        <v>520</v>
      </c>
      <c r="C56" s="1" t="s">
        <v>238</v>
      </c>
      <c r="E56" t="s">
        <v>8</v>
      </c>
      <c r="F56">
        <v>23</v>
      </c>
      <c r="G56" s="9" t="s">
        <v>519</v>
      </c>
      <c r="I56" t="str">
        <f t="shared" si="0"/>
        <v>%Giuseppe Puglisi $^{23}$               \\</v>
      </c>
      <c r="K56">
        <f t="shared" si="1"/>
        <v>17</v>
      </c>
      <c r="L56">
        <f t="shared" si="2"/>
        <v>15</v>
      </c>
      <c r="M56" t="str">
        <f t="shared" si="3"/>
        <v xml:space="preserve">               </v>
      </c>
      <c r="O56" t="str">
        <f t="shared" si="4"/>
        <v>23. Kavli Institute for Particle Astrophysics and Cosmology.  \\</v>
      </c>
    </row>
    <row r="57" spans="2:15">
      <c r="B57" t="s">
        <v>237</v>
      </c>
      <c r="C57" s="1" t="s">
        <v>238</v>
      </c>
      <c r="D57" s="1" t="s">
        <v>527</v>
      </c>
      <c r="E57" t="s">
        <v>8</v>
      </c>
      <c r="F57">
        <v>35</v>
      </c>
      <c r="G57" t="s">
        <v>236</v>
      </c>
      <c r="I57" t="str">
        <f t="shared" si="0"/>
        <v>Giuseppe Puglisi $^{35}$                \\</v>
      </c>
      <c r="K57">
        <f t="shared" si="1"/>
        <v>16</v>
      </c>
      <c r="L57">
        <f t="shared" si="2"/>
        <v>16</v>
      </c>
      <c r="M57" t="str">
        <f t="shared" si="3"/>
        <v xml:space="preserve">                </v>
      </c>
      <c r="O57" t="str">
        <f t="shared" si="4"/>
        <v>35. Stanford University.  \\</v>
      </c>
    </row>
    <row r="58" spans="2:15">
      <c r="B58" t="s">
        <v>120</v>
      </c>
      <c r="C58" s="1" t="s">
        <v>121</v>
      </c>
      <c r="D58" s="1" t="s">
        <v>464</v>
      </c>
      <c r="E58" t="s">
        <v>8</v>
      </c>
      <c r="F58">
        <v>43</v>
      </c>
      <c r="G58" t="s">
        <v>47</v>
      </c>
      <c r="I58" t="str">
        <f t="shared" si="0"/>
        <v>Mathieu Remazeilles $^{43}$             \\</v>
      </c>
      <c r="K58">
        <f t="shared" si="1"/>
        <v>19</v>
      </c>
      <c r="L58">
        <f t="shared" si="2"/>
        <v>13</v>
      </c>
      <c r="M58" t="str">
        <f t="shared" si="3"/>
        <v xml:space="preserve">             </v>
      </c>
      <c r="O58" t="str">
        <f t="shared" si="4"/>
        <v>43. University of Manchester.  \\</v>
      </c>
    </row>
    <row r="59" spans="2:15">
      <c r="B59" t="s">
        <v>122</v>
      </c>
      <c r="C59" s="1" t="s">
        <v>123</v>
      </c>
      <c r="D59" s="1" t="s">
        <v>465</v>
      </c>
      <c r="E59" t="s">
        <v>8</v>
      </c>
      <c r="F59">
        <v>21</v>
      </c>
      <c r="G59" t="s">
        <v>110</v>
      </c>
      <c r="I59" t="str">
        <f t="shared" si="0"/>
        <v>Graca Rocha $^{21}$                     \\</v>
      </c>
      <c r="K59">
        <f t="shared" si="1"/>
        <v>11</v>
      </c>
      <c r="L59">
        <f t="shared" si="2"/>
        <v>21</v>
      </c>
      <c r="M59" t="str">
        <f t="shared" si="3"/>
        <v xml:space="preserve">                     </v>
      </c>
      <c r="O59" t="str">
        <f t="shared" si="4"/>
        <v>21. Jet Propulsion Laboratory, California Institute of Technology.  \\</v>
      </c>
    </row>
    <row r="60" spans="2:15">
      <c r="B60" s="1" t="s">
        <v>309</v>
      </c>
      <c r="C60" s="1" t="s">
        <v>262</v>
      </c>
      <c r="D60" s="1" t="s">
        <v>467</v>
      </c>
      <c r="E60" t="s">
        <v>8</v>
      </c>
      <c r="F60">
        <v>37</v>
      </c>
      <c r="G60" t="s">
        <v>344</v>
      </c>
      <c r="I60" t="str">
        <f t="shared" si="0"/>
        <v>Douglas Scott $^{37}$                   \\</v>
      </c>
      <c r="K60">
        <f t="shared" si="1"/>
        <v>13</v>
      </c>
      <c r="L60">
        <f t="shared" si="2"/>
        <v>19</v>
      </c>
      <c r="M60" t="str">
        <f t="shared" si="3"/>
        <v xml:space="preserve">                   </v>
      </c>
      <c r="O60" t="str">
        <f t="shared" si="4"/>
        <v>37. University of British Columbia, Canada.  \\</v>
      </c>
    </row>
    <row r="61" spans="2:15">
      <c r="B61" t="s">
        <v>126</v>
      </c>
      <c r="C61" s="1" t="s">
        <v>127</v>
      </c>
      <c r="D61" s="1" t="s">
        <v>538</v>
      </c>
      <c r="E61" t="s">
        <v>8</v>
      </c>
      <c r="F61">
        <v>11</v>
      </c>
      <c r="G61" t="s">
        <v>128</v>
      </c>
      <c r="I61" t="str">
        <f t="shared" si="0"/>
        <v>Ian Stephens $^{11}$                    \\</v>
      </c>
      <c r="K61">
        <f t="shared" si="1"/>
        <v>12</v>
      </c>
      <c r="L61">
        <f t="shared" si="2"/>
        <v>20</v>
      </c>
      <c r="M61" t="str">
        <f t="shared" si="3"/>
        <v xml:space="preserve">                    </v>
      </c>
      <c r="O61" t="str">
        <f t="shared" si="4"/>
        <v>11. Harvard-Smithsonian Center for Astrophysics.  \\</v>
      </c>
    </row>
    <row r="62" spans="2:15">
      <c r="B62" s="1" t="s">
        <v>129</v>
      </c>
      <c r="C62" t="s">
        <v>130</v>
      </c>
      <c r="D62" t="s">
        <v>468</v>
      </c>
      <c r="E62" t="s">
        <v>8</v>
      </c>
      <c r="F62">
        <v>21</v>
      </c>
      <c r="G62" t="s">
        <v>110</v>
      </c>
      <c r="I62" t="str">
        <f t="shared" si="0"/>
        <v>Brian Sutin $^{21}$                     \\</v>
      </c>
      <c r="K62">
        <f t="shared" si="1"/>
        <v>11</v>
      </c>
      <c r="L62">
        <f t="shared" si="2"/>
        <v>21</v>
      </c>
      <c r="M62" t="str">
        <f t="shared" si="3"/>
        <v xml:space="preserve">                     </v>
      </c>
      <c r="O62" t="str">
        <f t="shared" si="4"/>
        <v>21. Jet Propulsion Laboratory, California Institute of Technology.  \\</v>
      </c>
    </row>
    <row r="63" spans="2:15">
      <c r="B63" t="s">
        <v>131</v>
      </c>
      <c r="C63" s="1" t="s">
        <v>132</v>
      </c>
      <c r="D63" s="1" t="s">
        <v>469</v>
      </c>
      <c r="E63" t="s">
        <v>8</v>
      </c>
      <c r="F63">
        <v>36</v>
      </c>
      <c r="G63" t="s">
        <v>499</v>
      </c>
      <c r="I63" t="str">
        <f t="shared" si="0"/>
        <v>Maurizio Tomasi $^{36}$                 \\</v>
      </c>
      <c r="K63">
        <f t="shared" si="1"/>
        <v>15</v>
      </c>
      <c r="L63">
        <f t="shared" si="2"/>
        <v>17</v>
      </c>
      <c r="M63" t="str">
        <f t="shared" si="3"/>
        <v xml:space="preserve">                 </v>
      </c>
      <c r="O63" t="str">
        <f t="shared" si="4"/>
        <v>36. Universit\`a degli studi di Milano.  \\</v>
      </c>
    </row>
    <row r="64" spans="2:15">
      <c r="B64" s="1" t="s">
        <v>136</v>
      </c>
      <c r="C64" t="s">
        <v>137</v>
      </c>
      <c r="D64" t="s">
        <v>584</v>
      </c>
      <c r="E64" t="s">
        <v>8</v>
      </c>
      <c r="F64">
        <v>15</v>
      </c>
      <c r="G64" t="s">
        <v>491</v>
      </c>
      <c r="I64" t="str">
        <f t="shared" si="0"/>
        <v>Flavien Vansyngel $^{15}$               \\</v>
      </c>
      <c r="K64">
        <f t="shared" si="1"/>
        <v>17</v>
      </c>
      <c r="L64">
        <f t="shared" si="2"/>
        <v>15</v>
      </c>
      <c r="M64" t="str">
        <f t="shared" si="3"/>
        <v xml:space="preserve">               </v>
      </c>
      <c r="O64" t="str">
        <f t="shared" si="4"/>
        <v>15. Institut d'Astrophysique Spatiale, CNRS, Univ. Paris-Sud, Universit\'e Paris-Saclay, France.  \\</v>
      </c>
    </row>
    <row r="65" spans="2:15">
      <c r="B65" t="s">
        <v>138</v>
      </c>
      <c r="C65" s="1" t="s">
        <v>139</v>
      </c>
      <c r="D65" s="1" t="s">
        <v>471</v>
      </c>
      <c r="E65" t="s">
        <v>8</v>
      </c>
      <c r="F65">
        <v>45</v>
      </c>
      <c r="G65" t="s">
        <v>410</v>
      </c>
      <c r="I65" t="str">
        <f t="shared" si="0"/>
        <v>Qi Wen $^{45}$                          \\</v>
      </c>
      <c r="K65">
        <f t="shared" si="1"/>
        <v>6</v>
      </c>
      <c r="L65">
        <f t="shared" si="2"/>
        <v>26</v>
      </c>
      <c r="M65" t="str">
        <f t="shared" si="3"/>
        <v xml:space="preserve">                          </v>
      </c>
      <c r="O65" t="str">
        <f t="shared" si="4"/>
        <v>45. University of Minnesota - Twin Cities.  \\</v>
      </c>
    </row>
    <row r="66" spans="2:15">
      <c r="B66" s="3" t="s">
        <v>142</v>
      </c>
      <c r="C66" t="s">
        <v>143</v>
      </c>
      <c r="D66" t="s">
        <v>539</v>
      </c>
      <c r="E66" t="s">
        <v>8</v>
      </c>
      <c r="F66">
        <v>49</v>
      </c>
      <c r="G66" t="s">
        <v>340</v>
      </c>
      <c r="I66" t="str">
        <f t="shared" si="0"/>
        <v>Siyao Xu $^{49}$                        \\</v>
      </c>
      <c r="K66">
        <f t="shared" si="1"/>
        <v>8</v>
      </c>
      <c r="L66">
        <f t="shared" si="2"/>
        <v>24</v>
      </c>
      <c r="M66" t="str">
        <f t="shared" si="3"/>
        <v xml:space="preserve">                        </v>
      </c>
      <c r="O66" t="str">
        <f t="shared" si="4"/>
        <v>49. University of Wisconsin - Madison.  \\</v>
      </c>
    </row>
    <row r="67" spans="2:15">
      <c r="B67" s="3" t="s">
        <v>144</v>
      </c>
      <c r="C67" t="s">
        <v>145</v>
      </c>
      <c r="D67" t="s">
        <v>473</v>
      </c>
      <c r="E67" t="s">
        <v>8</v>
      </c>
      <c r="F67">
        <v>45</v>
      </c>
      <c r="G67" t="s">
        <v>410</v>
      </c>
      <c r="I67" t="str">
        <f t="shared" si="0"/>
        <v>Karl Young $^{45}$                      \\</v>
      </c>
      <c r="K67">
        <f t="shared" si="1"/>
        <v>10</v>
      </c>
      <c r="L67">
        <f t="shared" si="2"/>
        <v>22</v>
      </c>
      <c r="M67" t="str">
        <f t="shared" si="3"/>
        <v xml:space="preserve">                      </v>
      </c>
      <c r="O67" t="str">
        <f t="shared" si="4"/>
        <v>45. University of Minnesota - Twin Cities.  \\</v>
      </c>
    </row>
    <row r="68" spans="2:15">
      <c r="B68" s="3" t="s">
        <v>146</v>
      </c>
      <c r="C68" t="s">
        <v>147</v>
      </c>
      <c r="D68" t="s">
        <v>472</v>
      </c>
      <c r="E68" t="s">
        <v>8</v>
      </c>
      <c r="F68">
        <v>31</v>
      </c>
      <c r="G68" t="s">
        <v>492</v>
      </c>
      <c r="I68" t="str">
        <f t="shared" si="0"/>
        <v>Andrea Zonca $^{31}$                    \\</v>
      </c>
      <c r="K68">
        <f t="shared" si="1"/>
        <v>12</v>
      </c>
      <c r="L68">
        <f t="shared" si="2"/>
        <v>20</v>
      </c>
      <c r="M68" t="str">
        <f t="shared" si="3"/>
        <v xml:space="preserve">                    </v>
      </c>
      <c r="O68" t="str">
        <f t="shared" si="4"/>
        <v>31. San Diego Supercomputer Center, University of California San Diego.  \\</v>
      </c>
    </row>
    <row r="69" spans="2:15">
      <c r="B69" t="s">
        <v>303</v>
      </c>
      <c r="C69" s="1" t="s">
        <v>302</v>
      </c>
      <c r="D69" s="1" t="s">
        <v>474</v>
      </c>
      <c r="E69" t="s">
        <v>8</v>
      </c>
      <c r="F69">
        <v>13</v>
      </c>
      <c r="G69" t="s">
        <v>42</v>
      </c>
      <c r="I69" t="str">
        <f t="shared" si="0"/>
        <v>Gianfranco De Zotti $^{13}$             \\</v>
      </c>
      <c r="K69">
        <f t="shared" si="1"/>
        <v>19</v>
      </c>
      <c r="L69">
        <f t="shared" si="2"/>
        <v>13</v>
      </c>
      <c r="M69" t="str">
        <f t="shared" si="3"/>
        <v xml:space="preserve">             </v>
      </c>
      <c r="O69" t="str">
        <f t="shared" si="4"/>
        <v>13. INAF-Osservatorio Astronomico di Padova, Italy.  \\</v>
      </c>
    </row>
    <row r="70" spans="2:15">
      <c r="B70" t="s">
        <v>19</v>
      </c>
      <c r="C70" s="1" t="s">
        <v>20</v>
      </c>
      <c r="D70" s="1" t="s">
        <v>416</v>
      </c>
      <c r="E70" t="s">
        <v>540</v>
      </c>
      <c r="F70">
        <v>1</v>
      </c>
      <c r="G70" t="s">
        <v>541</v>
      </c>
      <c r="I70" t="str">
        <f t="shared" si="0"/>
        <v>James G. Bartlett $^{1}$               \\</v>
      </c>
      <c r="K70">
        <f t="shared" si="1"/>
        <v>17</v>
      </c>
      <c r="L70">
        <f t="shared" si="2"/>
        <v>15</v>
      </c>
      <c r="M70" t="str">
        <f t="shared" si="3"/>
        <v xml:space="preserve">               </v>
      </c>
      <c r="O70" t="str">
        <f t="shared" si="4"/>
        <v>1. APC, Univ Paris Diderot, CNRS/IN2P3, CEA/lrfu, Obs de Paris, Sorbonne Paris Cit\'e, France.  \\</v>
      </c>
    </row>
    <row r="71" spans="2:15">
      <c r="B71" t="s">
        <v>518</v>
      </c>
      <c r="C71" s="1" t="s">
        <v>20</v>
      </c>
      <c r="E71" t="s">
        <v>540</v>
      </c>
      <c r="F71">
        <v>21</v>
      </c>
      <c r="G71" t="s">
        <v>110</v>
      </c>
      <c r="I71" t="str">
        <f t="shared" si="0"/>
        <v>%James G. Bartlett $^{21}$              \\</v>
      </c>
      <c r="K71">
        <f t="shared" si="1"/>
        <v>18</v>
      </c>
      <c r="L71">
        <f t="shared" si="2"/>
        <v>14</v>
      </c>
      <c r="M71" t="str">
        <f t="shared" si="3"/>
        <v xml:space="preserve">              </v>
      </c>
      <c r="O71" t="str">
        <f t="shared" si="4"/>
        <v>21. Jet Propulsion Laboratory, California Institute of Technology.  \\</v>
      </c>
    </row>
    <row r="72" spans="2:15">
      <c r="B72" s="1" t="s">
        <v>367</v>
      </c>
      <c r="C72" t="s">
        <v>24</v>
      </c>
      <c r="D72" s="7" t="s">
        <v>370</v>
      </c>
      <c r="E72" t="s">
        <v>540</v>
      </c>
      <c r="F72">
        <v>29</v>
      </c>
      <c r="G72" t="s">
        <v>87</v>
      </c>
      <c r="I72" t="str">
        <f t="shared" si="0"/>
        <v>Nick Battaglia $^{29}$                  \\</v>
      </c>
      <c r="K72">
        <f t="shared" si="1"/>
        <v>14</v>
      </c>
      <c r="L72">
        <f t="shared" si="2"/>
        <v>18</v>
      </c>
      <c r="M72" t="str">
        <f t="shared" si="3"/>
        <v xml:space="preserve">                  </v>
      </c>
      <c r="O72" t="str">
        <f t="shared" si="4"/>
        <v>29. Princeton University.  \\</v>
      </c>
    </row>
    <row r="73" spans="2:15">
      <c r="B73" s="1" t="s">
        <v>29</v>
      </c>
      <c r="C73" s="1" t="s">
        <v>30</v>
      </c>
      <c r="D73" s="1" t="s">
        <v>421</v>
      </c>
      <c r="E73" t="s">
        <v>540</v>
      </c>
      <c r="F73">
        <v>24</v>
      </c>
      <c r="G73" t="s">
        <v>509</v>
      </c>
      <c r="I73" t="str">
        <f t="shared" si="0"/>
        <v>Julian Borrill $^{24}$                  \\</v>
      </c>
      <c r="K73">
        <f t="shared" si="1"/>
        <v>14</v>
      </c>
      <c r="L73">
        <f t="shared" si="2"/>
        <v>18</v>
      </c>
      <c r="M73" t="str">
        <f t="shared" si="3"/>
        <v xml:space="preserve">                  </v>
      </c>
      <c r="O73" t="str">
        <f t="shared" si="4"/>
        <v>24. Lawrence Berkeley National Laboratory.  \\</v>
      </c>
    </row>
    <row r="74" spans="2:15">
      <c r="B74" s="1" t="s">
        <v>514</v>
      </c>
      <c r="C74" s="1" t="s">
        <v>30</v>
      </c>
      <c r="E74" t="s">
        <v>540</v>
      </c>
      <c r="F74">
        <v>34</v>
      </c>
      <c r="G74" t="s">
        <v>515</v>
      </c>
      <c r="I74" t="str">
        <f t="shared" ref="I74:I93" si="5">CONCATENATE(B74," ",C74, " $^{", F74,"}$", M74,"\\")</f>
        <v>%Julian Borrill $^{34}$                 \\</v>
      </c>
      <c r="K74">
        <f t="shared" ref="K74:K93" si="6">LEN(B74) + LEN(C74) +1</f>
        <v>15</v>
      </c>
      <c r="L74">
        <f t="shared" ref="L74:L97" si="7">IF(K74&lt;30,(32-K74),3)</f>
        <v>17</v>
      </c>
      <c r="M74" t="str">
        <f t="shared" ref="M74:M97" si="8">REPT(" ",L74)</f>
        <v xml:space="preserve">                 </v>
      </c>
      <c r="O74" t="str">
        <f t="shared" ref="O74:O93" si="9">CONCATENATE(F74, ". ", G74, ".  \\")</f>
        <v>34. Space Sciences Laboratory, University of California, Berkeley.  \\</v>
      </c>
    </row>
    <row r="75" spans="2:15">
      <c r="B75" s="1" t="s">
        <v>35</v>
      </c>
      <c r="C75" s="1" t="s">
        <v>36</v>
      </c>
      <c r="D75" s="1" t="s">
        <v>425</v>
      </c>
      <c r="E75" t="s">
        <v>540</v>
      </c>
      <c r="F75">
        <v>50</v>
      </c>
      <c r="G75" t="s">
        <v>331</v>
      </c>
      <c r="I75" t="str">
        <f t="shared" si="5"/>
        <v>David Chuss $^{50}$                     \\</v>
      </c>
      <c r="K75">
        <f t="shared" si="6"/>
        <v>11</v>
      </c>
      <c r="L75">
        <f t="shared" si="7"/>
        <v>21</v>
      </c>
      <c r="M75" t="str">
        <f t="shared" si="8"/>
        <v xml:space="preserve">                     </v>
      </c>
      <c r="O75" t="str">
        <f t="shared" si="9"/>
        <v>50. Villanova University.  \\</v>
      </c>
    </row>
    <row r="76" spans="2:15">
      <c r="B76" s="1" t="s">
        <v>40</v>
      </c>
      <c r="C76" s="1" t="s">
        <v>41</v>
      </c>
      <c r="D76" s="1" t="s">
        <v>427</v>
      </c>
      <c r="E76" t="s">
        <v>540</v>
      </c>
      <c r="F76">
        <v>21</v>
      </c>
      <c r="G76" t="s">
        <v>110</v>
      </c>
      <c r="I76" t="str">
        <f t="shared" si="5"/>
        <v>Brendan Crill $^{21}$                   \\</v>
      </c>
      <c r="K76">
        <f t="shared" si="6"/>
        <v>13</v>
      </c>
      <c r="L76">
        <f t="shared" si="7"/>
        <v>19</v>
      </c>
      <c r="M76" t="str">
        <f t="shared" si="8"/>
        <v xml:space="preserve">                   </v>
      </c>
      <c r="O76" t="str">
        <f t="shared" si="9"/>
        <v>21. Jet Propulsion Laboratory, California Institute of Technology.  \\</v>
      </c>
    </row>
    <row r="77" spans="2:15">
      <c r="B77" t="s">
        <v>43</v>
      </c>
      <c r="C77" t="s">
        <v>44</v>
      </c>
      <c r="D77" t="s">
        <v>428</v>
      </c>
      <c r="E77" t="s">
        <v>540</v>
      </c>
      <c r="F77">
        <v>1</v>
      </c>
      <c r="G77" t="s">
        <v>541</v>
      </c>
      <c r="I77" t="str">
        <f t="shared" si="5"/>
        <v>Jacques Delabrouille $^{1}$            \\</v>
      </c>
      <c r="K77">
        <f t="shared" si="6"/>
        <v>20</v>
      </c>
      <c r="L77">
        <f t="shared" si="7"/>
        <v>12</v>
      </c>
      <c r="M77" t="str">
        <f t="shared" si="8"/>
        <v xml:space="preserve">            </v>
      </c>
      <c r="O77" t="str">
        <f t="shared" si="9"/>
        <v>1. APC, Univ Paris Diderot, CNRS/IN2P3, CEA/lrfu, Obs de Paris, Sorbonne Paris Cit\'e, France.  \\</v>
      </c>
    </row>
    <row r="78" spans="2:15">
      <c r="B78" t="s">
        <v>517</v>
      </c>
      <c r="C78" t="s">
        <v>44</v>
      </c>
      <c r="D78"/>
      <c r="E78" t="s">
        <v>540</v>
      </c>
      <c r="F78">
        <v>19</v>
      </c>
      <c r="G78" t="s">
        <v>500</v>
      </c>
      <c r="I78" t="str">
        <f t="shared" si="5"/>
        <v>%Jacques Delabrouille $^{19}$           \\</v>
      </c>
      <c r="K78">
        <f t="shared" si="6"/>
        <v>21</v>
      </c>
      <c r="L78">
        <f t="shared" si="7"/>
        <v>11</v>
      </c>
      <c r="M78" t="str">
        <f t="shared" si="8"/>
        <v xml:space="preserve">           </v>
      </c>
      <c r="O78" t="str">
        <f t="shared" si="9"/>
        <v>19. IRFU, CEA, University\'e Paris-Saclay, France.  \\</v>
      </c>
    </row>
    <row r="79" spans="2:15">
      <c r="B79" s="1" t="s">
        <v>301</v>
      </c>
      <c r="C79" t="s">
        <v>300</v>
      </c>
      <c r="D79" t="s">
        <v>432</v>
      </c>
      <c r="E79" t="s">
        <v>540</v>
      </c>
      <c r="F79">
        <v>3</v>
      </c>
      <c r="G79" t="s">
        <v>485</v>
      </c>
      <c r="I79" t="str">
        <f t="shared" si="5"/>
        <v>Alexander van Engelen $^{3}$           \\</v>
      </c>
      <c r="K79">
        <f t="shared" si="6"/>
        <v>21</v>
      </c>
      <c r="L79">
        <f t="shared" si="7"/>
        <v>11</v>
      </c>
      <c r="M79" t="str">
        <f t="shared" si="8"/>
        <v xml:space="preserve">           </v>
      </c>
      <c r="O79" t="str">
        <f t="shared" si="9"/>
        <v>3. Canadian Institute for Theoretical Astrophysics, University of Toronto, Canada.  \\</v>
      </c>
    </row>
    <row r="80" spans="2:15">
      <c r="B80" t="s">
        <v>58</v>
      </c>
      <c r="C80" s="1" t="s">
        <v>59</v>
      </c>
      <c r="D80" s="1" t="s">
        <v>437</v>
      </c>
      <c r="E80" t="s">
        <v>540</v>
      </c>
      <c r="F80">
        <v>27</v>
      </c>
      <c r="G80" t="s">
        <v>60</v>
      </c>
      <c r="I80" t="str">
        <f t="shared" si="5"/>
        <v>Laura Fissel $^{27}$                    \\</v>
      </c>
      <c r="K80">
        <f t="shared" si="6"/>
        <v>12</v>
      </c>
      <c r="L80">
        <f t="shared" si="7"/>
        <v>20</v>
      </c>
      <c r="M80" t="str">
        <f t="shared" si="8"/>
        <v xml:space="preserve">                    </v>
      </c>
      <c r="O80" t="str">
        <f t="shared" si="9"/>
        <v>27. National Radio Astronomy Observatory.  \\</v>
      </c>
    </row>
    <row r="81" spans="2:15">
      <c r="B81" t="s">
        <v>61</v>
      </c>
      <c r="C81" t="s">
        <v>62</v>
      </c>
      <c r="D81" t="s">
        <v>438</v>
      </c>
      <c r="E81" t="s">
        <v>540</v>
      </c>
      <c r="F81">
        <v>40</v>
      </c>
      <c r="G81" t="s">
        <v>487</v>
      </c>
      <c r="I81" t="str">
        <f t="shared" si="5"/>
        <v>Raphael Flauger $^{40}$                 \\</v>
      </c>
      <c r="K81">
        <f t="shared" si="6"/>
        <v>15</v>
      </c>
      <c r="L81">
        <f t="shared" si="7"/>
        <v>17</v>
      </c>
      <c r="M81" t="str">
        <f t="shared" si="8"/>
        <v xml:space="preserve">                 </v>
      </c>
      <c r="O81" t="str">
        <f t="shared" si="9"/>
        <v>40. University of California, San Diego.  \\</v>
      </c>
    </row>
    <row r="82" spans="2:15">
      <c r="B82" s="1" t="s">
        <v>68</v>
      </c>
      <c r="C82" s="1" t="s">
        <v>69</v>
      </c>
      <c r="D82" s="1" t="s">
        <v>441</v>
      </c>
      <c r="E82" t="s">
        <v>540</v>
      </c>
      <c r="F82">
        <v>38</v>
      </c>
      <c r="G82" t="s">
        <v>337</v>
      </c>
      <c r="I82" t="str">
        <f t="shared" si="5"/>
        <v>Dan Green $^{38}$                       \\</v>
      </c>
      <c r="K82">
        <f t="shared" si="6"/>
        <v>9</v>
      </c>
      <c r="L82">
        <f t="shared" si="7"/>
        <v>23</v>
      </c>
      <c r="M82" t="str">
        <f t="shared" si="8"/>
        <v xml:space="preserve">                       </v>
      </c>
      <c r="O82" t="str">
        <f t="shared" si="9"/>
        <v>38. University of California, Berkeley.  \\</v>
      </c>
    </row>
    <row r="83" spans="2:15">
      <c r="B83" s="1" t="s">
        <v>411</v>
      </c>
      <c r="C83" s="1" t="s">
        <v>412</v>
      </c>
      <c r="D83" t="s">
        <v>442</v>
      </c>
      <c r="E83" t="s">
        <v>540</v>
      </c>
      <c r="F83">
        <v>45</v>
      </c>
      <c r="G83" t="s">
        <v>410</v>
      </c>
      <c r="I83" t="str">
        <f t="shared" si="5"/>
        <v>Shaul Hanany $^{45}$                    \\</v>
      </c>
      <c r="K83">
        <f t="shared" si="6"/>
        <v>12</v>
      </c>
      <c r="L83">
        <f t="shared" si="7"/>
        <v>20</v>
      </c>
      <c r="M83" t="str">
        <f t="shared" si="8"/>
        <v xml:space="preserve">                    </v>
      </c>
      <c r="O83" t="str">
        <f t="shared" si="9"/>
        <v>45. University of Minnesota - Twin Cities.  \\</v>
      </c>
    </row>
    <row r="84" spans="2:15">
      <c r="B84" s="1" t="s">
        <v>75</v>
      </c>
      <c r="C84" s="1" t="s">
        <v>76</v>
      </c>
      <c r="D84" t="s">
        <v>444</v>
      </c>
      <c r="E84" t="s">
        <v>540</v>
      </c>
      <c r="F84">
        <v>6</v>
      </c>
      <c r="G84" t="s">
        <v>486</v>
      </c>
      <c r="I84" t="str">
        <f t="shared" si="5"/>
        <v>Colin Hill $^{6}$                      \\</v>
      </c>
      <c r="K84">
        <f t="shared" si="6"/>
        <v>10</v>
      </c>
      <c r="L84">
        <f t="shared" si="7"/>
        <v>22</v>
      </c>
      <c r="M84" t="str">
        <f t="shared" si="8"/>
        <v xml:space="preserve">                      </v>
      </c>
      <c r="O84" t="str">
        <f t="shared" si="9"/>
        <v>6. Center for Computational Astrophysics, Flatiron Institute.  \\</v>
      </c>
    </row>
    <row r="85" spans="2:15">
      <c r="B85" s="1" t="s">
        <v>516</v>
      </c>
      <c r="C85" s="1" t="s">
        <v>76</v>
      </c>
      <c r="D85"/>
      <c r="E85" t="s">
        <v>540</v>
      </c>
      <c r="F85">
        <v>16</v>
      </c>
      <c r="G85" t="s">
        <v>343</v>
      </c>
      <c r="I85" t="str">
        <f t="shared" si="5"/>
        <v>%Colin Hill $^{16}$                     \\</v>
      </c>
      <c r="K85">
        <f t="shared" si="6"/>
        <v>11</v>
      </c>
      <c r="L85">
        <f t="shared" si="7"/>
        <v>21</v>
      </c>
      <c r="M85" t="str">
        <f t="shared" si="8"/>
        <v xml:space="preserve">                     </v>
      </c>
      <c r="O85" t="str">
        <f t="shared" si="9"/>
        <v>16. Institute for Advanced Study, Princeton.  \\</v>
      </c>
    </row>
    <row r="86" spans="2:15">
      <c r="B86" t="s">
        <v>80</v>
      </c>
      <c r="C86" s="1" t="s">
        <v>81</v>
      </c>
      <c r="D86" s="1" t="s">
        <v>447</v>
      </c>
      <c r="E86" t="s">
        <v>540</v>
      </c>
      <c r="F86">
        <v>26</v>
      </c>
      <c r="G86" t="s">
        <v>488</v>
      </c>
      <c r="I86" t="str">
        <f t="shared" si="5"/>
        <v>Johannes Hubmayr $^{26}$                \\</v>
      </c>
      <c r="K86">
        <f t="shared" si="6"/>
        <v>16</v>
      </c>
      <c r="L86">
        <f t="shared" si="7"/>
        <v>16</v>
      </c>
      <c r="M86" t="str">
        <f t="shared" si="8"/>
        <v xml:space="preserve">                </v>
      </c>
      <c r="O86" t="str">
        <f t="shared" si="9"/>
        <v>26. National Institute of Standards and Technology.  \\</v>
      </c>
    </row>
    <row r="87" spans="2:15">
      <c r="B87" t="s">
        <v>85</v>
      </c>
      <c r="C87" t="s">
        <v>86</v>
      </c>
      <c r="D87" t="s">
        <v>449</v>
      </c>
      <c r="E87" t="s">
        <v>540</v>
      </c>
      <c r="F87">
        <v>29</v>
      </c>
      <c r="G87" t="s">
        <v>87</v>
      </c>
      <c r="I87" t="str">
        <f t="shared" si="5"/>
        <v>William Jones $^{29}$                   \\</v>
      </c>
      <c r="K87">
        <f t="shared" si="6"/>
        <v>13</v>
      </c>
      <c r="L87">
        <f t="shared" si="7"/>
        <v>19</v>
      </c>
      <c r="M87" t="str">
        <f t="shared" si="8"/>
        <v xml:space="preserve">                   </v>
      </c>
      <c r="O87" t="str">
        <f t="shared" si="9"/>
        <v>29. Princeton University.  \\</v>
      </c>
    </row>
    <row r="88" spans="2:15">
      <c r="B88" s="1" t="s">
        <v>307</v>
      </c>
      <c r="C88" s="1" t="s">
        <v>89</v>
      </c>
      <c r="D88" s="1" t="s">
        <v>451</v>
      </c>
      <c r="E88" t="s">
        <v>540</v>
      </c>
      <c r="F88">
        <v>39</v>
      </c>
      <c r="G88" t="s">
        <v>489</v>
      </c>
      <c r="I88" t="str">
        <f t="shared" si="5"/>
        <v>Lloyd Knox $^{39}$                      \\</v>
      </c>
      <c r="K88">
        <f t="shared" si="6"/>
        <v>10</v>
      </c>
      <c r="L88">
        <f t="shared" si="7"/>
        <v>22</v>
      </c>
      <c r="M88" t="str">
        <f t="shared" si="8"/>
        <v xml:space="preserve">                      </v>
      </c>
      <c r="O88" t="str">
        <f t="shared" si="9"/>
        <v>39. University of California, Davis.  \\</v>
      </c>
    </row>
    <row r="89" spans="2:15">
      <c r="B89" s="1" t="s">
        <v>90</v>
      </c>
      <c r="C89" s="1" t="s">
        <v>91</v>
      </c>
      <c r="D89" s="1" t="s">
        <v>452</v>
      </c>
      <c r="E89" t="s">
        <v>540</v>
      </c>
      <c r="F89">
        <v>25</v>
      </c>
      <c r="G89" t="s">
        <v>55</v>
      </c>
      <c r="I89" t="str">
        <f t="shared" si="5"/>
        <v>Al Kogut $^{25}$                        \\</v>
      </c>
      <c r="K89">
        <f t="shared" si="6"/>
        <v>8</v>
      </c>
      <c r="L89">
        <f t="shared" si="7"/>
        <v>24</v>
      </c>
      <c r="M89" t="str">
        <f t="shared" si="8"/>
        <v xml:space="preserve">                        </v>
      </c>
      <c r="O89" t="str">
        <f t="shared" si="9"/>
        <v>25. NASA Goddard Space Flight Center.  \\</v>
      </c>
    </row>
    <row r="90" spans="2:15">
      <c r="B90" s="1" t="s">
        <v>92</v>
      </c>
      <c r="C90" t="s">
        <v>93</v>
      </c>
      <c r="D90" t="s">
        <v>453</v>
      </c>
      <c r="E90" t="s">
        <v>540</v>
      </c>
      <c r="F90">
        <v>21</v>
      </c>
      <c r="G90" t="s">
        <v>110</v>
      </c>
      <c r="I90" t="str">
        <f t="shared" si="5"/>
        <v>Charles Lawrence $^{21}$                \\</v>
      </c>
      <c r="K90">
        <f t="shared" si="6"/>
        <v>16</v>
      </c>
      <c r="L90">
        <f t="shared" si="7"/>
        <v>16</v>
      </c>
      <c r="M90" t="str">
        <f t="shared" si="8"/>
        <v xml:space="preserve">                </v>
      </c>
      <c r="O90" t="str">
        <f t="shared" si="9"/>
        <v>21. Jet Propulsion Laboratory, California Institute of Technology.  \\</v>
      </c>
    </row>
    <row r="91" spans="2:15">
      <c r="B91" s="1" t="s">
        <v>113</v>
      </c>
      <c r="C91" s="1" t="s">
        <v>114</v>
      </c>
      <c r="D91" s="1" t="s">
        <v>461</v>
      </c>
      <c r="E91" t="s">
        <v>540</v>
      </c>
      <c r="F91">
        <v>2</v>
      </c>
      <c r="G91" t="s">
        <v>223</v>
      </c>
      <c r="I91" t="str">
        <f t="shared" si="5"/>
        <v>Tim Pearson $^{2}$                     \\</v>
      </c>
      <c r="K91">
        <f t="shared" si="6"/>
        <v>11</v>
      </c>
      <c r="L91">
        <f t="shared" si="7"/>
        <v>21</v>
      </c>
      <c r="M91" t="str">
        <f t="shared" si="8"/>
        <v xml:space="preserve">                     </v>
      </c>
      <c r="O91" t="str">
        <f t="shared" si="9"/>
        <v>2. California Institute of Technology.  \\</v>
      </c>
    </row>
    <row r="92" spans="2:15">
      <c r="B92" s="1" t="s">
        <v>118</v>
      </c>
      <c r="C92" s="1" t="s">
        <v>119</v>
      </c>
      <c r="D92" s="1" t="s">
        <v>463</v>
      </c>
      <c r="E92" t="s">
        <v>540</v>
      </c>
      <c r="F92">
        <v>45</v>
      </c>
      <c r="G92" t="s">
        <v>410</v>
      </c>
      <c r="I92" t="str">
        <f t="shared" si="5"/>
        <v>Clem Pryke $^{45}$                      \\</v>
      </c>
      <c r="K92">
        <f t="shared" si="6"/>
        <v>10</v>
      </c>
      <c r="L92">
        <f t="shared" si="7"/>
        <v>22</v>
      </c>
      <c r="M92" t="str">
        <f t="shared" si="8"/>
        <v xml:space="preserve">                      </v>
      </c>
      <c r="O92" t="str">
        <f t="shared" si="9"/>
        <v>45. University of Minnesota - Twin Cities.  \\</v>
      </c>
    </row>
    <row r="93" spans="2:15">
      <c r="B93" s="1" t="s">
        <v>124</v>
      </c>
      <c r="C93" s="1" t="s">
        <v>125</v>
      </c>
      <c r="D93" s="1" t="s">
        <v>466</v>
      </c>
      <c r="E93" t="s">
        <v>540</v>
      </c>
      <c r="F93">
        <v>16</v>
      </c>
      <c r="G93" t="s">
        <v>343</v>
      </c>
      <c r="I93" t="str">
        <f t="shared" si="5"/>
        <v>Marcel Schmittfull $^{16}$              \\</v>
      </c>
      <c r="K93">
        <f t="shared" si="6"/>
        <v>18</v>
      </c>
      <c r="L93">
        <f t="shared" si="7"/>
        <v>14</v>
      </c>
      <c r="M93" t="str">
        <f t="shared" si="8"/>
        <v xml:space="preserve">              </v>
      </c>
      <c r="O93" t="str">
        <f t="shared" si="9"/>
        <v>16. Institute for Advanced Study, Princeton.  \\</v>
      </c>
    </row>
    <row r="94" spans="2:15">
      <c r="B94" s="1" t="s">
        <v>134</v>
      </c>
      <c r="C94" t="s">
        <v>135</v>
      </c>
      <c r="D94" t="s">
        <v>470</v>
      </c>
      <c r="E94" t="s">
        <v>540</v>
      </c>
      <c r="F94">
        <v>21</v>
      </c>
      <c r="G94" t="s">
        <v>110</v>
      </c>
      <c r="I94" t="str">
        <f>CONCATENATE(B94," ",C94, " $^{", F94,"}$", M94,"\\")</f>
        <v>Amy Trangsrud $^{21}$                   \\</v>
      </c>
      <c r="K94">
        <f>LEN(B94) + LEN(C94) +1</f>
        <v>13</v>
      </c>
      <c r="L94">
        <f t="shared" si="7"/>
        <v>19</v>
      </c>
      <c r="M94" t="str">
        <f t="shared" si="8"/>
        <v xml:space="preserve">                   </v>
      </c>
      <c r="O94" t="str">
        <f>CONCATENATE(F94, ". ", G94, ".  \\")</f>
        <v>21. Jet Propulsion Laboratory, California Institute of Technology.  \\</v>
      </c>
    </row>
    <row r="95" spans="2:15">
      <c r="B95" s="1" t="s">
        <v>507</v>
      </c>
      <c r="C95" s="1" t="s">
        <v>502</v>
      </c>
      <c r="D95" s="1" t="s">
        <v>529</v>
      </c>
      <c r="E95" t="s">
        <v>513</v>
      </c>
      <c r="F95">
        <v>22</v>
      </c>
      <c r="G95" s="1" t="s">
        <v>201</v>
      </c>
      <c r="I95" t="str">
        <f>CONCATENATE(B95," ",C95, " $^{", F95,"}$", M95,"\\")</f>
        <v>%Charles Bennett $^{22}$                \\</v>
      </c>
      <c r="K95">
        <f>LEN(B95) + LEN(C95) +1</f>
        <v>16</v>
      </c>
      <c r="L95">
        <f t="shared" si="7"/>
        <v>16</v>
      </c>
      <c r="M95" t="str">
        <f t="shared" si="8"/>
        <v xml:space="preserve">                </v>
      </c>
      <c r="O95" t="str">
        <f>CONCATENATE(F95, ". ", G95, ".  \\")</f>
        <v>22. Johns Hopkins University.  \\</v>
      </c>
    </row>
    <row r="96" spans="2:15">
      <c r="B96" s="1" t="s">
        <v>506</v>
      </c>
      <c r="C96" s="1" t="s">
        <v>503</v>
      </c>
      <c r="D96" s="1" t="s">
        <v>534</v>
      </c>
      <c r="E96" t="s">
        <v>513</v>
      </c>
      <c r="F96">
        <v>5</v>
      </c>
      <c r="G96" t="s">
        <v>505</v>
      </c>
      <c r="I96" t="str">
        <f>CONCATENATE(B96," ",C96, " $^{", F96,"}$", M96,"\\")</f>
        <v>%Scott Dodelson $^{5}$                 \\</v>
      </c>
      <c r="K96">
        <f>LEN(B96) + LEN(C96) +1</f>
        <v>15</v>
      </c>
      <c r="L96">
        <f t="shared" si="7"/>
        <v>17</v>
      </c>
      <c r="M96" t="str">
        <f t="shared" si="8"/>
        <v xml:space="preserve">                 </v>
      </c>
      <c r="O96" t="str">
        <f>CONCATENATE(F96, ". ", G96, ".  \\")</f>
        <v>5. Carnegie Melon University.  \\</v>
      </c>
    </row>
    <row r="97" spans="2:17">
      <c r="B97" s="1" t="s">
        <v>508</v>
      </c>
      <c r="C97" s="1" t="s">
        <v>504</v>
      </c>
      <c r="D97" s="1" t="s">
        <v>537</v>
      </c>
      <c r="E97" t="s">
        <v>513</v>
      </c>
      <c r="F97">
        <v>29</v>
      </c>
      <c r="G97" t="s">
        <v>87</v>
      </c>
      <c r="I97" t="str">
        <f>CONCATENATE(B97," ",C97, " $^{", F97,"}$", M97,"\\")</f>
        <v>%Lyman Page $^{29}$                     \\</v>
      </c>
      <c r="K97">
        <f>LEN(B97) + LEN(C97) +1</f>
        <v>11</v>
      </c>
      <c r="L97">
        <f t="shared" si="7"/>
        <v>21</v>
      </c>
      <c r="M97" t="str">
        <f t="shared" si="8"/>
        <v xml:space="preserve">                     </v>
      </c>
      <c r="O97" t="str">
        <f>CONCATENATE(F97, ". ", G97, ".  \\")</f>
        <v>29. Princeton University.  \\</v>
      </c>
    </row>
    <row r="98" spans="2:17">
      <c r="B98" s="3"/>
      <c r="D98"/>
    </row>
    <row r="99" spans="2:17">
      <c r="B99" s="3"/>
      <c r="D99"/>
    </row>
    <row r="100" spans="2:17">
      <c r="B100" s="3"/>
      <c r="D100"/>
    </row>
    <row r="101" spans="2:17">
      <c r="E101" s="1"/>
    </row>
    <row r="104" spans="2:17">
      <c r="B104" s="3"/>
      <c r="C104"/>
      <c r="D104"/>
      <c r="I104" t="str">
        <f>CONCATENATE(B104," ",C104,M104,"\\")</f>
        <v xml:space="preserve">                                \\</v>
      </c>
      <c r="K104">
        <f>LEN(B104) + LEN(C104) +1</f>
        <v>1</v>
      </c>
      <c r="L104">
        <f>IF(K104&lt;30,(32-K104),3)</f>
        <v>31</v>
      </c>
      <c r="M104" t="str">
        <f>REPT(" ",L104)</f>
        <v xml:space="preserve">                               </v>
      </c>
      <c r="P104">
        <f t="shared" ref="P104:P167" si="10">F14+1</f>
        <v>20</v>
      </c>
      <c r="Q104">
        <f>P104-2</f>
        <v>18</v>
      </c>
    </row>
    <row r="105" spans="2:17">
      <c r="B105" s="1" t="s">
        <v>574</v>
      </c>
      <c r="C105" s="1" t="s">
        <v>575</v>
      </c>
      <c r="E105" s="1" t="s">
        <v>150</v>
      </c>
      <c r="G105" s="1" t="s">
        <v>559</v>
      </c>
      <c r="I105" t="str">
        <f t="shared" ref="I105" si="11">CONCATENATE(B105," ",C105,M105,"\\")</f>
        <v>Maximilian Abitbol              \\</v>
      </c>
      <c r="K105">
        <f t="shared" ref="K105" si="12">LEN(B105) + LEN(C105) +1</f>
        <v>18</v>
      </c>
      <c r="L105">
        <f t="shared" ref="L105" si="13">IF(K105&lt;30,(32-K105),3)</f>
        <v>14</v>
      </c>
      <c r="M105" t="str">
        <f t="shared" ref="M105" si="14">REPT(" ",L105)</f>
        <v xml:space="preserve">              </v>
      </c>
      <c r="P105">
        <f t="shared" si="10"/>
        <v>25</v>
      </c>
      <c r="Q105">
        <f t="shared" ref="Q105:Q168" si="15">P105-2</f>
        <v>23</v>
      </c>
    </row>
    <row r="106" spans="2:17">
      <c r="B106" s="1" t="s">
        <v>148</v>
      </c>
      <c r="C106" s="1" t="s">
        <v>149</v>
      </c>
      <c r="E106" s="1" t="s">
        <v>150</v>
      </c>
      <c r="G106" s="1" t="s">
        <v>151</v>
      </c>
      <c r="I106" t="str">
        <f t="shared" ref="I106:I168" si="16">CONCATENATE(B106," ",C106,M106,"\\")</f>
        <v>Zeeshan Ahmed                   \\</v>
      </c>
      <c r="K106">
        <f t="shared" ref="K106:K168" si="17">LEN(B106) + LEN(C106) +1</f>
        <v>13</v>
      </c>
      <c r="L106">
        <f t="shared" ref="L106:L168" si="18">IF(K106&lt;30,(32-K106),3)</f>
        <v>19</v>
      </c>
      <c r="M106" t="str">
        <f t="shared" ref="M106:M168" si="19">REPT(" ",L106)</f>
        <v xml:space="preserve">                   </v>
      </c>
      <c r="P106">
        <f t="shared" si="10"/>
        <v>39</v>
      </c>
    </row>
    <row r="107" spans="2:17">
      <c r="B107" s="1" t="s">
        <v>35</v>
      </c>
      <c r="C107" s="1" t="s">
        <v>573</v>
      </c>
      <c r="E107" s="1" t="s">
        <v>150</v>
      </c>
      <c r="G107" s="1" t="s">
        <v>558</v>
      </c>
      <c r="I107" t="str">
        <f t="shared" si="16"/>
        <v>David Alonso                    \\</v>
      </c>
      <c r="K107">
        <f t="shared" si="17"/>
        <v>12</v>
      </c>
      <c r="L107">
        <f t="shared" si="18"/>
        <v>20</v>
      </c>
      <c r="M107" t="str">
        <f t="shared" si="19"/>
        <v xml:space="preserve">                    </v>
      </c>
      <c r="P107">
        <f t="shared" si="10"/>
        <v>19</v>
      </c>
      <c r="Q107">
        <f t="shared" si="15"/>
        <v>17</v>
      </c>
    </row>
    <row r="108" spans="2:17">
      <c r="B108" t="s">
        <v>152</v>
      </c>
      <c r="C108" s="1" t="s">
        <v>153</v>
      </c>
      <c r="E108" t="s">
        <v>150</v>
      </c>
      <c r="G108" t="s">
        <v>154</v>
      </c>
      <c r="I108" t="str">
        <f t="shared" si="16"/>
        <v>Jason Austermann                \\</v>
      </c>
      <c r="K108">
        <f t="shared" si="17"/>
        <v>16</v>
      </c>
      <c r="L108">
        <f t="shared" si="18"/>
        <v>16</v>
      </c>
      <c r="M108" t="str">
        <f t="shared" si="19"/>
        <v xml:space="preserve">                </v>
      </c>
      <c r="P108">
        <f t="shared" si="10"/>
        <v>47</v>
      </c>
      <c r="Q108">
        <f t="shared" si="15"/>
        <v>45</v>
      </c>
    </row>
    <row r="109" spans="2:17">
      <c r="B109" t="s">
        <v>155</v>
      </c>
      <c r="C109" s="1" t="s">
        <v>156</v>
      </c>
      <c r="E109" t="s">
        <v>150</v>
      </c>
      <c r="G109" t="s">
        <v>157</v>
      </c>
      <c r="I109" t="str">
        <f t="shared" si="16"/>
        <v>Darcy Barron                    \\</v>
      </c>
      <c r="K109">
        <f t="shared" si="17"/>
        <v>12</v>
      </c>
      <c r="L109">
        <f t="shared" si="18"/>
        <v>20</v>
      </c>
      <c r="M109" t="str">
        <f t="shared" si="19"/>
        <v xml:space="preserve">                    </v>
      </c>
      <c r="P109">
        <f t="shared" si="10"/>
        <v>18</v>
      </c>
      <c r="Q109">
        <f t="shared" si="15"/>
        <v>16</v>
      </c>
    </row>
    <row r="110" spans="2:17">
      <c r="B110" s="1" t="s">
        <v>210</v>
      </c>
      <c r="C110" s="1" t="s">
        <v>567</v>
      </c>
      <c r="E110" s="1" t="s">
        <v>150</v>
      </c>
      <c r="G110" s="1" t="s">
        <v>555</v>
      </c>
      <c r="I110" t="str">
        <f t="shared" si="16"/>
        <v>Daniel Baumann                  \\</v>
      </c>
      <c r="K110">
        <f t="shared" si="17"/>
        <v>14</v>
      </c>
      <c r="L110">
        <f t="shared" si="18"/>
        <v>18</v>
      </c>
      <c r="M110" t="str">
        <f t="shared" si="19"/>
        <v xml:space="preserve">                  </v>
      </c>
      <c r="P110">
        <f t="shared" si="10"/>
        <v>33</v>
      </c>
      <c r="Q110">
        <f t="shared" si="15"/>
        <v>31</v>
      </c>
    </row>
    <row r="111" spans="2:17">
      <c r="B111" s="1" t="s">
        <v>158</v>
      </c>
      <c r="C111" s="1" t="s">
        <v>159</v>
      </c>
      <c r="E111" s="1" t="s">
        <v>150</v>
      </c>
      <c r="G111" s="1" t="s">
        <v>602</v>
      </c>
      <c r="I111" t="str">
        <f t="shared" si="16"/>
        <v>Karim Benabed                   \\</v>
      </c>
      <c r="K111">
        <f t="shared" si="17"/>
        <v>13</v>
      </c>
      <c r="L111">
        <f t="shared" si="18"/>
        <v>19</v>
      </c>
      <c r="M111" t="str">
        <f t="shared" si="19"/>
        <v xml:space="preserve">                   </v>
      </c>
      <c r="P111">
        <f t="shared" si="10"/>
        <v>22</v>
      </c>
      <c r="Q111">
        <f t="shared" si="15"/>
        <v>20</v>
      </c>
    </row>
    <row r="112" spans="2:17">
      <c r="B112" s="1" t="s">
        <v>561</v>
      </c>
      <c r="C112" s="1" t="s">
        <v>562</v>
      </c>
      <c r="E112" s="1" t="s">
        <v>150</v>
      </c>
      <c r="G112" s="1" t="s">
        <v>548</v>
      </c>
      <c r="I112" t="str">
        <f t="shared" si="16"/>
        <v>Bradford Benson                 \\</v>
      </c>
      <c r="K112">
        <f t="shared" si="17"/>
        <v>15</v>
      </c>
      <c r="L112">
        <f t="shared" si="18"/>
        <v>17</v>
      </c>
      <c r="M112" t="str">
        <f t="shared" si="19"/>
        <v xml:space="preserve">                 </v>
      </c>
      <c r="P112">
        <f t="shared" si="10"/>
        <v>23</v>
      </c>
      <c r="Q112">
        <f t="shared" si="15"/>
        <v>21</v>
      </c>
    </row>
    <row r="113" spans="2:17">
      <c r="B113" s="1" t="s">
        <v>580</v>
      </c>
      <c r="C113" s="1" t="s">
        <v>581</v>
      </c>
      <c r="E113" s="1" t="s">
        <v>150</v>
      </c>
      <c r="G113" s="1" t="s">
        <v>554</v>
      </c>
      <c r="I113" t="str">
        <f t="shared" si="16"/>
        <v>Paolo de Bernardis              \\</v>
      </c>
      <c r="K113">
        <f t="shared" si="17"/>
        <v>18</v>
      </c>
      <c r="L113">
        <f t="shared" si="18"/>
        <v>14</v>
      </c>
      <c r="M113" t="str">
        <f t="shared" si="19"/>
        <v xml:space="preserve">              </v>
      </c>
      <c r="P113">
        <f t="shared" si="10"/>
        <v>13</v>
      </c>
      <c r="Q113">
        <f t="shared" si="15"/>
        <v>11</v>
      </c>
    </row>
    <row r="114" spans="2:17">
      <c r="B114" t="s">
        <v>160</v>
      </c>
      <c r="C114" t="s">
        <v>161</v>
      </c>
      <c r="D114"/>
      <c r="E114" t="s">
        <v>150</v>
      </c>
      <c r="G114" t="s">
        <v>162</v>
      </c>
      <c r="I114" t="str">
        <f t="shared" si="16"/>
        <v>Federico Bianchini              \\</v>
      </c>
      <c r="K114">
        <f t="shared" si="17"/>
        <v>18</v>
      </c>
      <c r="L114">
        <f t="shared" si="18"/>
        <v>14</v>
      </c>
      <c r="M114" t="str">
        <f t="shared" si="19"/>
        <v xml:space="preserve">              </v>
      </c>
      <c r="P114">
        <f t="shared" si="10"/>
        <v>15</v>
      </c>
      <c r="Q114">
        <f t="shared" si="15"/>
        <v>13</v>
      </c>
    </row>
    <row r="115" spans="2:17">
      <c r="B115" s="1" t="s">
        <v>75</v>
      </c>
      <c r="C115" s="1" t="s">
        <v>286</v>
      </c>
      <c r="E115" t="s">
        <v>150</v>
      </c>
      <c r="G115" t="s">
        <v>274</v>
      </c>
      <c r="I115" t="str">
        <f t="shared" si="16"/>
        <v>Colin Bischoff                  \\</v>
      </c>
      <c r="K115">
        <f t="shared" si="17"/>
        <v>14</v>
      </c>
      <c r="L115">
        <f t="shared" si="18"/>
        <v>18</v>
      </c>
      <c r="M115" t="str">
        <f t="shared" si="19"/>
        <v xml:space="preserve">                  </v>
      </c>
      <c r="P115">
        <f t="shared" si="10"/>
        <v>10</v>
      </c>
      <c r="Q115">
        <f t="shared" si="15"/>
        <v>8</v>
      </c>
    </row>
    <row r="116" spans="2:17">
      <c r="B116" s="1" t="s">
        <v>165</v>
      </c>
      <c r="C116" s="1" t="s">
        <v>166</v>
      </c>
      <c r="E116" s="1" t="s">
        <v>150</v>
      </c>
      <c r="G116" s="1" t="s">
        <v>167</v>
      </c>
      <c r="I116" t="str">
        <f t="shared" si="16"/>
        <v>J. Richard Bond                 \\</v>
      </c>
      <c r="K116">
        <f t="shared" si="17"/>
        <v>15</v>
      </c>
      <c r="L116">
        <f t="shared" si="18"/>
        <v>17</v>
      </c>
      <c r="M116" t="str">
        <f t="shared" si="19"/>
        <v xml:space="preserve">                 </v>
      </c>
      <c r="P116">
        <f t="shared" si="10"/>
        <v>31</v>
      </c>
    </row>
    <row r="117" spans="2:17">
      <c r="B117" s="1" t="s">
        <v>586</v>
      </c>
      <c r="C117" s="1" t="s">
        <v>585</v>
      </c>
      <c r="E117" s="1" t="s">
        <v>150</v>
      </c>
      <c r="G117" s="1" t="s">
        <v>550</v>
      </c>
      <c r="I117" t="str">
        <f t="shared" si="16"/>
        <v>Sean Bryan                      \\</v>
      </c>
      <c r="K117">
        <f t="shared" si="17"/>
        <v>10</v>
      </c>
      <c r="L117">
        <f t="shared" si="18"/>
        <v>22</v>
      </c>
      <c r="M117" t="str">
        <f t="shared" si="19"/>
        <v xml:space="preserve">                      </v>
      </c>
      <c r="P117">
        <f t="shared" si="10"/>
        <v>21</v>
      </c>
      <c r="Q117">
        <f t="shared" si="15"/>
        <v>19</v>
      </c>
    </row>
    <row r="118" spans="2:17">
      <c r="B118" s="1" t="s">
        <v>595</v>
      </c>
      <c r="C118" s="1" t="s">
        <v>596</v>
      </c>
      <c r="E118" s="1" t="s">
        <v>150</v>
      </c>
      <c r="F118" t="s">
        <v>388</v>
      </c>
      <c r="G118" s="1" t="s">
        <v>387</v>
      </c>
      <c r="I118" t="str">
        <f t="shared" si="16"/>
        <v>Carlo Burigana                  \\</v>
      </c>
      <c r="K118">
        <f t="shared" si="17"/>
        <v>14</v>
      </c>
      <c r="L118">
        <f t="shared" si="18"/>
        <v>18</v>
      </c>
      <c r="M118" t="str">
        <f t="shared" si="19"/>
        <v xml:space="preserve">                  </v>
      </c>
      <c r="P118">
        <f t="shared" si="10"/>
        <v>17</v>
      </c>
      <c r="Q118">
        <f t="shared" si="15"/>
        <v>15</v>
      </c>
    </row>
    <row r="119" spans="2:17">
      <c r="B119" s="1" t="s">
        <v>283</v>
      </c>
      <c r="C119" s="1" t="s">
        <v>284</v>
      </c>
      <c r="E119" t="s">
        <v>150</v>
      </c>
      <c r="G119" t="s">
        <v>272</v>
      </c>
      <c r="I119" t="str">
        <f t="shared" si="16"/>
        <v>Robert Caldwell                 \\</v>
      </c>
      <c r="K119">
        <f t="shared" si="17"/>
        <v>15</v>
      </c>
      <c r="L119">
        <f t="shared" si="18"/>
        <v>17</v>
      </c>
      <c r="M119" t="str">
        <f t="shared" si="19"/>
        <v xml:space="preserve">                 </v>
      </c>
      <c r="P119">
        <f t="shared" si="10"/>
        <v>22</v>
      </c>
      <c r="Q119">
        <f t="shared" si="15"/>
        <v>20</v>
      </c>
    </row>
    <row r="120" spans="2:17">
      <c r="B120" t="s">
        <v>168</v>
      </c>
      <c r="C120" t="s">
        <v>169</v>
      </c>
      <c r="D120"/>
      <c r="E120" t="s">
        <v>150</v>
      </c>
      <c r="G120" t="s">
        <v>128</v>
      </c>
      <c r="I120" t="str">
        <f t="shared" si="16"/>
        <v>Xingang Chen                    \\</v>
      </c>
      <c r="K120">
        <f t="shared" si="17"/>
        <v>12</v>
      </c>
      <c r="L120">
        <f t="shared" si="18"/>
        <v>20</v>
      </c>
      <c r="M120" t="str">
        <f t="shared" si="19"/>
        <v xml:space="preserve">                    </v>
      </c>
      <c r="P120">
        <f t="shared" si="10"/>
        <v>44</v>
      </c>
      <c r="Q120">
        <f t="shared" si="15"/>
        <v>42</v>
      </c>
    </row>
    <row r="121" spans="2:17">
      <c r="B121" t="s">
        <v>173</v>
      </c>
      <c r="C121" s="1" t="s">
        <v>174</v>
      </c>
      <c r="E121" t="s">
        <v>150</v>
      </c>
      <c r="G121" t="s">
        <v>175</v>
      </c>
      <c r="I121" t="str">
        <f t="shared" si="16"/>
        <v>Francis-Yan Cyr-Racine          \\</v>
      </c>
      <c r="K121">
        <f t="shared" si="17"/>
        <v>22</v>
      </c>
      <c r="L121">
        <f t="shared" si="18"/>
        <v>10</v>
      </c>
      <c r="M121" t="str">
        <f t="shared" si="19"/>
        <v xml:space="preserve">          </v>
      </c>
      <c r="P121">
        <f t="shared" si="10"/>
        <v>49</v>
      </c>
      <c r="Q121">
        <f t="shared" si="15"/>
        <v>47</v>
      </c>
    </row>
    <row r="122" spans="2:17">
      <c r="B122" t="s">
        <v>176</v>
      </c>
      <c r="C122" s="1" t="s">
        <v>177</v>
      </c>
      <c r="E122" t="s">
        <v>150</v>
      </c>
      <c r="G122" t="s">
        <v>178</v>
      </c>
      <c r="I122" t="str">
        <f t="shared" si="16"/>
        <v>Tijmen de Haan                  \\</v>
      </c>
      <c r="K122">
        <f t="shared" si="17"/>
        <v>14</v>
      </c>
      <c r="L122">
        <f t="shared" si="18"/>
        <v>18</v>
      </c>
      <c r="M122" t="str">
        <f t="shared" si="19"/>
        <v xml:space="preserve">                  </v>
      </c>
      <c r="P122">
        <f t="shared" si="10"/>
        <v>22</v>
      </c>
      <c r="Q122">
        <f t="shared" si="15"/>
        <v>20</v>
      </c>
    </row>
    <row r="123" spans="2:17">
      <c r="B123" s="1" t="s">
        <v>568</v>
      </c>
      <c r="C123" s="1" t="s">
        <v>569</v>
      </c>
      <c r="E123" s="1" t="s">
        <v>150</v>
      </c>
      <c r="G123" s="1" t="s">
        <v>175</v>
      </c>
      <c r="I123" t="str">
        <f t="shared" si="16"/>
        <v>Cora Dvorkin                    \\</v>
      </c>
      <c r="K123">
        <f t="shared" si="17"/>
        <v>12</v>
      </c>
      <c r="L123">
        <f t="shared" si="18"/>
        <v>20</v>
      </c>
      <c r="M123" t="str">
        <f t="shared" si="19"/>
        <v xml:space="preserve">                    </v>
      </c>
      <c r="P123">
        <f t="shared" si="10"/>
        <v>2</v>
      </c>
      <c r="Q123">
        <f t="shared" si="15"/>
        <v>0</v>
      </c>
    </row>
    <row r="124" spans="2:17">
      <c r="B124" t="s">
        <v>592</v>
      </c>
      <c r="C124" s="1" t="s">
        <v>591</v>
      </c>
      <c r="E124" s="1" t="s">
        <v>150</v>
      </c>
      <c r="G124" s="1" t="s">
        <v>590</v>
      </c>
      <c r="I124" t="str">
        <f t="shared" si="16"/>
        <v>Ivan Soares Ferreira            \\</v>
      </c>
      <c r="K124">
        <f t="shared" si="17"/>
        <v>20</v>
      </c>
      <c r="L124">
        <f t="shared" si="18"/>
        <v>12</v>
      </c>
      <c r="M124" t="str">
        <f t="shared" si="19"/>
        <v xml:space="preserve">            </v>
      </c>
      <c r="P124">
        <f t="shared" si="10"/>
        <v>26</v>
      </c>
      <c r="Q124">
        <f t="shared" si="15"/>
        <v>24</v>
      </c>
    </row>
    <row r="125" spans="2:17">
      <c r="B125" t="s">
        <v>181</v>
      </c>
      <c r="C125" s="1" t="s">
        <v>182</v>
      </c>
      <c r="E125" t="s">
        <v>150</v>
      </c>
      <c r="G125" t="s">
        <v>87</v>
      </c>
      <c r="I125" t="str">
        <f t="shared" si="16"/>
        <v>Aurelien Fraisse                \\</v>
      </c>
      <c r="K125">
        <f t="shared" si="17"/>
        <v>16</v>
      </c>
      <c r="L125">
        <f t="shared" si="18"/>
        <v>16</v>
      </c>
      <c r="M125" t="str">
        <f t="shared" si="19"/>
        <v xml:space="preserve">                </v>
      </c>
      <c r="P125">
        <f t="shared" si="10"/>
        <v>7</v>
      </c>
    </row>
    <row r="126" spans="2:17">
      <c r="B126" t="s">
        <v>187</v>
      </c>
      <c r="C126" s="1" t="s">
        <v>188</v>
      </c>
      <c r="E126" t="s">
        <v>150</v>
      </c>
      <c r="G126" t="s">
        <v>189</v>
      </c>
      <c r="I126" t="str">
        <f t="shared" si="16"/>
        <v>Silvia Galli                    \\</v>
      </c>
      <c r="K126">
        <f t="shared" si="17"/>
        <v>12</v>
      </c>
      <c r="L126">
        <f t="shared" si="18"/>
        <v>20</v>
      </c>
      <c r="M126" t="str">
        <f t="shared" si="19"/>
        <v xml:space="preserve">                    </v>
      </c>
      <c r="P126">
        <f t="shared" si="10"/>
        <v>43</v>
      </c>
      <c r="Q126">
        <f t="shared" si="15"/>
        <v>41</v>
      </c>
    </row>
    <row r="127" spans="2:17">
      <c r="B127" s="1" t="s">
        <v>190</v>
      </c>
      <c r="C127" s="1" t="s">
        <v>191</v>
      </c>
      <c r="E127" s="1" t="s">
        <v>150</v>
      </c>
      <c r="G127" s="1" t="s">
        <v>549</v>
      </c>
      <c r="I127" t="str">
        <f t="shared" si="16"/>
        <v>Ken Ganga                       \\</v>
      </c>
      <c r="K127">
        <f t="shared" si="17"/>
        <v>9</v>
      </c>
      <c r="L127">
        <f t="shared" si="18"/>
        <v>23</v>
      </c>
      <c r="M127" t="str">
        <f t="shared" si="19"/>
        <v xml:space="preserve">                       </v>
      </c>
      <c r="P127">
        <f t="shared" si="10"/>
        <v>42</v>
      </c>
      <c r="Q127">
        <f t="shared" si="15"/>
        <v>40</v>
      </c>
    </row>
    <row r="128" spans="2:17">
      <c r="B128" t="s">
        <v>193</v>
      </c>
      <c r="C128" s="1" t="s">
        <v>194</v>
      </c>
      <c r="E128" t="s">
        <v>150</v>
      </c>
      <c r="G128" t="s">
        <v>195</v>
      </c>
      <c r="I128" t="str">
        <f t="shared" si="16"/>
        <v>Tuhin Ghosh                     \\</v>
      </c>
      <c r="K128">
        <f t="shared" si="17"/>
        <v>11</v>
      </c>
      <c r="L128">
        <f t="shared" si="18"/>
        <v>21</v>
      </c>
      <c r="M128" t="str">
        <f t="shared" si="19"/>
        <v xml:space="preserve">                     </v>
      </c>
      <c r="P128">
        <f t="shared" si="10"/>
        <v>22</v>
      </c>
      <c r="Q128">
        <f t="shared" si="15"/>
        <v>20</v>
      </c>
    </row>
    <row r="129" spans="2:17">
      <c r="B129" s="1" t="s">
        <v>317</v>
      </c>
      <c r="C129" s="1" t="s">
        <v>477</v>
      </c>
      <c r="E129" t="s">
        <v>150</v>
      </c>
      <c r="G129" s="1" t="s">
        <v>223</v>
      </c>
      <c r="I129" t="str">
        <f t="shared" si="16"/>
        <v>Sunil Golwala                   \\</v>
      </c>
      <c r="K129">
        <f t="shared" si="17"/>
        <v>13</v>
      </c>
      <c r="L129">
        <f t="shared" si="18"/>
        <v>19</v>
      </c>
      <c r="M129" t="str">
        <f t="shared" si="19"/>
        <v xml:space="preserve">                   </v>
      </c>
      <c r="P129">
        <f t="shared" si="10"/>
        <v>30</v>
      </c>
      <c r="Q129">
        <f t="shared" si="15"/>
        <v>28</v>
      </c>
    </row>
    <row r="130" spans="2:17">
      <c r="B130" s="1" t="s">
        <v>576</v>
      </c>
      <c r="C130" s="1" t="s">
        <v>577</v>
      </c>
      <c r="E130" s="1" t="s">
        <v>150</v>
      </c>
      <c r="G130" s="1" t="s">
        <v>560</v>
      </c>
      <c r="I130" t="str">
        <f t="shared" si="16"/>
        <v>Riccardo Gualtieri              \\</v>
      </c>
      <c r="K130">
        <f t="shared" si="17"/>
        <v>18</v>
      </c>
      <c r="L130">
        <f t="shared" si="18"/>
        <v>14</v>
      </c>
      <c r="M130" t="str">
        <f t="shared" si="19"/>
        <v xml:space="preserve">              </v>
      </c>
      <c r="P130">
        <f t="shared" si="10"/>
        <v>18</v>
      </c>
      <c r="Q130">
        <f t="shared" si="15"/>
        <v>16</v>
      </c>
    </row>
    <row r="131" spans="2:17">
      <c r="B131" t="s">
        <v>196</v>
      </c>
      <c r="C131" t="s">
        <v>197</v>
      </c>
      <c r="D131"/>
      <c r="E131" t="s">
        <v>150</v>
      </c>
      <c r="G131" t="s">
        <v>198</v>
      </c>
      <c r="I131" t="str">
        <f t="shared" si="16"/>
        <v>Jon E. Gudmundsson              \\</v>
      </c>
      <c r="K131">
        <f t="shared" si="17"/>
        <v>18</v>
      </c>
      <c r="L131">
        <f t="shared" si="18"/>
        <v>14</v>
      </c>
      <c r="M131" t="str">
        <f t="shared" si="19"/>
        <v xml:space="preserve">              </v>
      </c>
      <c r="P131">
        <f t="shared" si="10"/>
        <v>15</v>
      </c>
      <c r="Q131">
        <f t="shared" si="15"/>
        <v>13</v>
      </c>
    </row>
    <row r="132" spans="2:17">
      <c r="B132" s="1" t="s">
        <v>570</v>
      </c>
      <c r="C132" s="1" t="s">
        <v>571</v>
      </c>
      <c r="E132" s="1" t="s">
        <v>150</v>
      </c>
      <c r="G132" s="1" t="s">
        <v>556</v>
      </c>
      <c r="I132" t="str">
        <f t="shared" si="16"/>
        <v>Nikhel Gupta                    \\</v>
      </c>
      <c r="K132">
        <f t="shared" si="17"/>
        <v>12</v>
      </c>
      <c r="L132">
        <f t="shared" si="18"/>
        <v>20</v>
      </c>
      <c r="M132" t="str">
        <f t="shared" si="19"/>
        <v xml:space="preserve">                    </v>
      </c>
      <c r="P132">
        <f t="shared" si="10"/>
        <v>9</v>
      </c>
      <c r="Q132">
        <f t="shared" si="15"/>
        <v>7</v>
      </c>
    </row>
    <row r="133" spans="2:17">
      <c r="B133" s="1" t="s">
        <v>606</v>
      </c>
      <c r="C133" s="1" t="s">
        <v>607</v>
      </c>
      <c r="E133" s="1" t="s">
        <v>150</v>
      </c>
      <c r="G133" s="1" t="s">
        <v>603</v>
      </c>
      <c r="I133" t="str">
        <f t="shared" si="16"/>
        <v>Sophie Henrot-Versill\'e        \\</v>
      </c>
      <c r="K133">
        <f t="shared" si="17"/>
        <v>24</v>
      </c>
      <c r="L133">
        <f t="shared" si="18"/>
        <v>8</v>
      </c>
      <c r="M133" t="str">
        <f t="shared" si="19"/>
        <v xml:space="preserve">        </v>
      </c>
      <c r="P133">
        <f t="shared" si="10"/>
        <v>8</v>
      </c>
    </row>
    <row r="134" spans="2:17">
      <c r="B134" s="1" t="s">
        <v>543</v>
      </c>
      <c r="C134" s="1" t="s">
        <v>544</v>
      </c>
      <c r="D134" s="1" t="s">
        <v>545</v>
      </c>
      <c r="E134" s="1" t="s">
        <v>547</v>
      </c>
      <c r="G134" t="s">
        <v>546</v>
      </c>
      <c r="I134" t="str">
        <f t="shared" si="16"/>
        <v>Thiem Hoang                     \\</v>
      </c>
      <c r="K134">
        <f t="shared" si="17"/>
        <v>11</v>
      </c>
      <c r="L134">
        <f t="shared" si="18"/>
        <v>21</v>
      </c>
      <c r="M134" t="str">
        <f t="shared" si="19"/>
        <v xml:space="preserve">                     </v>
      </c>
      <c r="P134">
        <f t="shared" si="10"/>
        <v>46</v>
      </c>
      <c r="Q134">
        <f t="shared" si="15"/>
        <v>44</v>
      </c>
    </row>
    <row r="135" spans="2:17">
      <c r="B135" s="1" t="s">
        <v>318</v>
      </c>
      <c r="C135" s="1" t="s">
        <v>319</v>
      </c>
      <c r="E135" t="s">
        <v>150</v>
      </c>
      <c r="G135" s="1" t="s">
        <v>316</v>
      </c>
      <c r="I135" t="str">
        <f t="shared" si="16"/>
        <v>Kevin M. Huffenberger           \\</v>
      </c>
      <c r="K135">
        <f t="shared" si="17"/>
        <v>21</v>
      </c>
      <c r="L135">
        <f t="shared" si="18"/>
        <v>11</v>
      </c>
      <c r="M135" t="str">
        <f t="shared" si="19"/>
        <v xml:space="preserve">           </v>
      </c>
      <c r="P135">
        <f t="shared" si="10"/>
        <v>11</v>
      </c>
      <c r="Q135">
        <f t="shared" si="15"/>
        <v>9</v>
      </c>
    </row>
    <row r="136" spans="2:17">
      <c r="B136" s="1" t="s">
        <v>199</v>
      </c>
      <c r="C136" s="1" t="s">
        <v>200</v>
      </c>
      <c r="E136" s="1" t="s">
        <v>150</v>
      </c>
      <c r="G136" s="1" t="s">
        <v>201</v>
      </c>
      <c r="I136" t="str">
        <f t="shared" si="16"/>
        <v>Marc Kamionkowski               \\</v>
      </c>
      <c r="K136">
        <f t="shared" si="17"/>
        <v>17</v>
      </c>
      <c r="L136">
        <f t="shared" si="18"/>
        <v>15</v>
      </c>
      <c r="M136" t="str">
        <f t="shared" si="19"/>
        <v xml:space="preserve">               </v>
      </c>
      <c r="P136">
        <f t="shared" si="10"/>
        <v>50</v>
      </c>
      <c r="Q136">
        <f t="shared" si="15"/>
        <v>48</v>
      </c>
    </row>
    <row r="137" spans="2:17">
      <c r="B137" t="s">
        <v>202</v>
      </c>
      <c r="C137" s="1" t="s">
        <v>203</v>
      </c>
      <c r="E137" t="s">
        <v>150</v>
      </c>
      <c r="G137" t="s">
        <v>204</v>
      </c>
      <c r="I137" t="str">
        <f t="shared" si="16"/>
        <v>Reijo Keskitalo                 \\</v>
      </c>
      <c r="K137">
        <f t="shared" si="17"/>
        <v>15</v>
      </c>
      <c r="L137">
        <f t="shared" si="18"/>
        <v>17</v>
      </c>
      <c r="M137" t="str">
        <f t="shared" si="19"/>
        <v xml:space="preserve">                 </v>
      </c>
      <c r="P137">
        <f t="shared" si="10"/>
        <v>30</v>
      </c>
    </row>
    <row r="138" spans="2:17">
      <c r="B138" t="s">
        <v>205</v>
      </c>
      <c r="C138" s="1" t="s">
        <v>206</v>
      </c>
      <c r="E138" t="s">
        <v>150</v>
      </c>
      <c r="G138" t="s">
        <v>207</v>
      </c>
      <c r="I138" t="str">
        <f t="shared" si="16"/>
        <v>Rishi Khatri                    \\</v>
      </c>
      <c r="K138">
        <f t="shared" si="17"/>
        <v>12</v>
      </c>
      <c r="L138">
        <f t="shared" si="18"/>
        <v>20</v>
      </c>
      <c r="M138" t="str">
        <f t="shared" si="19"/>
        <v xml:space="preserve">                    </v>
      </c>
      <c r="P138">
        <f t="shared" si="10"/>
        <v>30</v>
      </c>
      <c r="Q138">
        <f t="shared" si="15"/>
        <v>28</v>
      </c>
    </row>
    <row r="139" spans="2:17">
      <c r="B139" s="1" t="s">
        <v>208</v>
      </c>
      <c r="C139" s="1" t="s">
        <v>209</v>
      </c>
      <c r="E139" s="1" t="s">
        <v>150</v>
      </c>
      <c r="G139" s="1" t="s">
        <v>201</v>
      </c>
      <c r="I139" t="str">
        <f t="shared" si="16"/>
        <v>Ely Kovetz                      \\</v>
      </c>
      <c r="K139">
        <f t="shared" si="17"/>
        <v>10</v>
      </c>
      <c r="L139">
        <f t="shared" si="18"/>
        <v>22</v>
      </c>
      <c r="M139" t="str">
        <f t="shared" si="19"/>
        <v xml:space="preserve">                      </v>
      </c>
      <c r="P139">
        <f t="shared" si="10"/>
        <v>20</v>
      </c>
      <c r="Q139">
        <f t="shared" si="15"/>
        <v>18</v>
      </c>
    </row>
    <row r="140" spans="2:17">
      <c r="B140" s="1" t="s">
        <v>354</v>
      </c>
      <c r="C140" s="1" t="s">
        <v>355</v>
      </c>
      <c r="E140" t="s">
        <v>150</v>
      </c>
      <c r="G140" t="s">
        <v>350</v>
      </c>
      <c r="I140" t="str">
        <f t="shared" si="16"/>
        <v>Kerstin Kunze                   \\</v>
      </c>
      <c r="K140">
        <f t="shared" si="17"/>
        <v>13</v>
      </c>
      <c r="L140">
        <f t="shared" si="18"/>
        <v>19</v>
      </c>
      <c r="M140" t="str">
        <f t="shared" si="19"/>
        <v xml:space="preserve">                   </v>
      </c>
      <c r="P140">
        <f t="shared" si="10"/>
        <v>2</v>
      </c>
      <c r="Q140">
        <f t="shared" si="15"/>
        <v>0</v>
      </c>
    </row>
    <row r="141" spans="2:17">
      <c r="B141" s="1" t="s">
        <v>407</v>
      </c>
      <c r="C141" s="1" t="s">
        <v>408</v>
      </c>
      <c r="E141" s="1" t="s">
        <v>150</v>
      </c>
      <c r="G141" s="1" t="s">
        <v>395</v>
      </c>
      <c r="I141" t="str">
        <f t="shared" si="16"/>
        <v>Guilaine Lagache                \\</v>
      </c>
      <c r="K141">
        <f t="shared" si="17"/>
        <v>16</v>
      </c>
      <c r="L141">
        <f t="shared" si="18"/>
        <v>16</v>
      </c>
      <c r="M141" t="str">
        <f t="shared" si="19"/>
        <v xml:space="preserve">                </v>
      </c>
      <c r="P141">
        <f t="shared" si="10"/>
        <v>5</v>
      </c>
      <c r="Q141">
        <f t="shared" si="15"/>
        <v>3</v>
      </c>
    </row>
    <row r="142" spans="2:17">
      <c r="B142" t="s">
        <v>210</v>
      </c>
      <c r="C142" s="1" t="s">
        <v>211</v>
      </c>
      <c r="E142" t="s">
        <v>150</v>
      </c>
      <c r="G142" t="s">
        <v>212</v>
      </c>
      <c r="I142" t="str">
        <f t="shared" si="16"/>
        <v>Daniel Lenz                     \\</v>
      </c>
      <c r="K142">
        <f t="shared" si="17"/>
        <v>11</v>
      </c>
      <c r="L142">
        <f t="shared" si="18"/>
        <v>21</v>
      </c>
      <c r="M142" t="str">
        <f t="shared" si="19"/>
        <v xml:space="preserve">                     </v>
      </c>
      <c r="P142">
        <f t="shared" si="10"/>
        <v>29</v>
      </c>
      <c r="Q142">
        <f t="shared" si="15"/>
        <v>27</v>
      </c>
    </row>
    <row r="143" spans="2:17">
      <c r="B143" s="5" t="s">
        <v>305</v>
      </c>
      <c r="C143" s="1" t="s">
        <v>398</v>
      </c>
      <c r="E143" s="1" t="s">
        <v>150</v>
      </c>
      <c r="G143" s="1" t="s">
        <v>383</v>
      </c>
      <c r="I143" t="str">
        <f t="shared" si="16"/>
        <v>Fran\c{c}ois Levrier            \\</v>
      </c>
      <c r="K143">
        <f t="shared" si="17"/>
        <v>20</v>
      </c>
      <c r="L143">
        <f t="shared" si="18"/>
        <v>12</v>
      </c>
      <c r="M143" t="str">
        <f t="shared" si="19"/>
        <v xml:space="preserve">            </v>
      </c>
      <c r="P143">
        <f t="shared" si="10"/>
        <v>22</v>
      </c>
      <c r="Q143">
        <f t="shared" si="15"/>
        <v>20</v>
      </c>
    </row>
    <row r="144" spans="2:17">
      <c r="B144" t="s">
        <v>213</v>
      </c>
      <c r="C144" t="s">
        <v>214</v>
      </c>
      <c r="D144"/>
      <c r="E144" t="s">
        <v>150</v>
      </c>
      <c r="G144" t="s">
        <v>215</v>
      </c>
      <c r="I144" t="str">
        <f t="shared" si="16"/>
        <v>Marilena Loverde                \\</v>
      </c>
      <c r="K144">
        <f t="shared" si="17"/>
        <v>16</v>
      </c>
      <c r="L144">
        <f t="shared" si="18"/>
        <v>16</v>
      </c>
      <c r="M144" t="str">
        <f t="shared" si="19"/>
        <v xml:space="preserve">                </v>
      </c>
      <c r="P144">
        <f t="shared" si="10"/>
        <v>22</v>
      </c>
      <c r="Q144">
        <f t="shared" si="15"/>
        <v>20</v>
      </c>
    </row>
    <row r="145" spans="2:17">
      <c r="B145" s="1" t="s">
        <v>565</v>
      </c>
      <c r="C145" s="1" t="s">
        <v>566</v>
      </c>
      <c r="E145" s="1" t="s">
        <v>150</v>
      </c>
      <c r="G145" s="1" t="s">
        <v>553</v>
      </c>
      <c r="I145" t="str">
        <f t="shared" si="16"/>
        <v>Philip Lubin                    \\</v>
      </c>
      <c r="K145">
        <f t="shared" si="17"/>
        <v>12</v>
      </c>
      <c r="L145">
        <f t="shared" si="18"/>
        <v>20</v>
      </c>
      <c r="M145" t="str">
        <f t="shared" si="19"/>
        <v xml:space="preserve">                    </v>
      </c>
      <c r="P145">
        <f t="shared" si="10"/>
        <v>34</v>
      </c>
      <c r="Q145">
        <f t="shared" si="15"/>
        <v>32</v>
      </c>
    </row>
    <row r="146" spans="2:17">
      <c r="B146" s="1" t="s">
        <v>352</v>
      </c>
      <c r="C146" s="1" t="s">
        <v>353</v>
      </c>
      <c r="E146" t="s">
        <v>150</v>
      </c>
      <c r="G146" t="s">
        <v>349</v>
      </c>
      <c r="I146" t="str">
        <f t="shared" si="16"/>
        <v>Juan Macias-Perez               \\</v>
      </c>
      <c r="K146">
        <f t="shared" si="17"/>
        <v>17</v>
      </c>
      <c r="L146">
        <f t="shared" si="18"/>
        <v>15</v>
      </c>
      <c r="M146" t="str">
        <f t="shared" si="19"/>
        <v xml:space="preserve">               </v>
      </c>
      <c r="P146">
        <f t="shared" si="10"/>
        <v>24</v>
      </c>
      <c r="Q146">
        <f t="shared" si="15"/>
        <v>22</v>
      </c>
    </row>
    <row r="147" spans="2:17">
      <c r="B147" s="1" t="s">
        <v>597</v>
      </c>
      <c r="C147" s="1" t="s">
        <v>598</v>
      </c>
      <c r="E147" s="1" t="s">
        <v>150</v>
      </c>
      <c r="F147" t="s">
        <v>394</v>
      </c>
      <c r="G147" s="1" t="s">
        <v>393</v>
      </c>
      <c r="I147" t="str">
        <f t="shared" si="16"/>
        <v>Nazzareno Mandolesi             \\</v>
      </c>
      <c r="K147">
        <f t="shared" si="17"/>
        <v>19</v>
      </c>
      <c r="L147">
        <f t="shared" si="18"/>
        <v>13</v>
      </c>
      <c r="M147" t="str">
        <f t="shared" si="19"/>
        <v xml:space="preserve">             </v>
      </c>
      <c r="P147">
        <f t="shared" si="10"/>
        <v>36</v>
      </c>
      <c r="Q147">
        <f t="shared" si="15"/>
        <v>34</v>
      </c>
    </row>
    <row r="148" spans="2:17">
      <c r="B148" t="s">
        <v>216</v>
      </c>
      <c r="C148" s="1" t="s">
        <v>217</v>
      </c>
      <c r="E148" t="s">
        <v>150</v>
      </c>
      <c r="G148" t="s">
        <v>218</v>
      </c>
      <c r="I148" t="str">
        <f t="shared" si="16"/>
        <v>Carlos Martins                  \\</v>
      </c>
      <c r="K148">
        <f t="shared" si="17"/>
        <v>14</v>
      </c>
      <c r="L148">
        <f t="shared" si="18"/>
        <v>18</v>
      </c>
      <c r="M148" t="str">
        <f t="shared" si="19"/>
        <v xml:space="preserve">                  </v>
      </c>
      <c r="P148">
        <f t="shared" si="10"/>
        <v>44</v>
      </c>
      <c r="Q148">
        <f t="shared" si="15"/>
        <v>42</v>
      </c>
    </row>
    <row r="149" spans="2:17">
      <c r="B149" t="s">
        <v>187</v>
      </c>
      <c r="C149" t="s">
        <v>219</v>
      </c>
      <c r="D149"/>
      <c r="E149" t="s">
        <v>150</v>
      </c>
      <c r="G149" t="s">
        <v>220</v>
      </c>
      <c r="I149" t="str">
        <f t="shared" si="16"/>
        <v>Silvia Masi                     \\</v>
      </c>
      <c r="K149">
        <f t="shared" si="17"/>
        <v>11</v>
      </c>
      <c r="L149">
        <f t="shared" si="18"/>
        <v>21</v>
      </c>
      <c r="M149" t="str">
        <f t="shared" si="19"/>
        <v xml:space="preserve">                     </v>
      </c>
      <c r="P149">
        <f t="shared" si="10"/>
        <v>22</v>
      </c>
      <c r="Q149">
        <f t="shared" si="15"/>
        <v>20</v>
      </c>
    </row>
    <row r="150" spans="2:17">
      <c r="B150" s="1" t="s">
        <v>288</v>
      </c>
      <c r="C150" s="1" t="s">
        <v>289</v>
      </c>
      <c r="E150" t="s">
        <v>150</v>
      </c>
      <c r="G150" t="s">
        <v>276</v>
      </c>
      <c r="I150" t="str">
        <f t="shared" si="16"/>
        <v>Joel Meyers                     \\</v>
      </c>
      <c r="K150">
        <f t="shared" si="17"/>
        <v>11</v>
      </c>
      <c r="L150">
        <f t="shared" si="18"/>
        <v>21</v>
      </c>
      <c r="M150" t="str">
        <f t="shared" si="19"/>
        <v xml:space="preserve">                     </v>
      </c>
      <c r="P150">
        <f t="shared" si="10"/>
        <v>38</v>
      </c>
      <c r="Q150">
        <f t="shared" si="15"/>
        <v>36</v>
      </c>
    </row>
    <row r="151" spans="2:17">
      <c r="B151" s="1" t="s">
        <v>563</v>
      </c>
      <c r="C151" s="1" t="s">
        <v>564</v>
      </c>
      <c r="E151" s="1" t="s">
        <v>150</v>
      </c>
      <c r="G151" s="1" t="s">
        <v>552</v>
      </c>
      <c r="I151" t="str">
        <f t="shared" si="16"/>
        <v>Amber Miller                    \\</v>
      </c>
      <c r="K151">
        <f t="shared" si="17"/>
        <v>12</v>
      </c>
      <c r="L151">
        <f t="shared" si="18"/>
        <v>20</v>
      </c>
      <c r="M151" t="str">
        <f t="shared" si="19"/>
        <v xml:space="preserve">                    </v>
      </c>
      <c r="P151">
        <f t="shared" si="10"/>
        <v>12</v>
      </c>
      <c r="Q151">
        <f t="shared" si="15"/>
        <v>10</v>
      </c>
    </row>
    <row r="152" spans="2:17">
      <c r="B152" t="s">
        <v>221</v>
      </c>
      <c r="C152" s="1" t="s">
        <v>222</v>
      </c>
      <c r="E152" t="s">
        <v>150</v>
      </c>
      <c r="G152" t="s">
        <v>223</v>
      </c>
      <c r="I152" t="str">
        <f t="shared" si="16"/>
        <v>Lorenzo Moncelsi                \\</v>
      </c>
      <c r="K152">
        <f t="shared" si="17"/>
        <v>16</v>
      </c>
      <c r="L152">
        <f t="shared" si="18"/>
        <v>16</v>
      </c>
      <c r="M152" t="str">
        <f t="shared" si="19"/>
        <v xml:space="preserve">                </v>
      </c>
      <c r="P152">
        <f t="shared" si="10"/>
        <v>22</v>
      </c>
      <c r="Q152">
        <f t="shared" si="15"/>
        <v>20</v>
      </c>
    </row>
    <row r="153" spans="2:17">
      <c r="B153" t="s">
        <v>224</v>
      </c>
      <c r="C153" s="1" t="s">
        <v>225</v>
      </c>
      <c r="E153" t="s">
        <v>150</v>
      </c>
      <c r="G153" t="s">
        <v>226</v>
      </c>
      <c r="I153" t="str">
        <f t="shared" si="16"/>
        <v>Pavel Motloch                   \\</v>
      </c>
      <c r="K153">
        <f t="shared" si="17"/>
        <v>13</v>
      </c>
      <c r="L153">
        <f t="shared" si="18"/>
        <v>19</v>
      </c>
      <c r="M153" t="str">
        <f t="shared" si="19"/>
        <v xml:space="preserve">                   </v>
      </c>
      <c r="P153">
        <f t="shared" si="10"/>
        <v>37</v>
      </c>
      <c r="Q153">
        <f t="shared" si="15"/>
        <v>35</v>
      </c>
    </row>
    <row r="154" spans="2:17">
      <c r="B154" t="s">
        <v>227</v>
      </c>
      <c r="C154" s="1" t="s">
        <v>228</v>
      </c>
      <c r="E154" t="s">
        <v>150</v>
      </c>
      <c r="G154" t="s">
        <v>229</v>
      </c>
      <c r="I154" t="str">
        <f t="shared" si="16"/>
        <v>Tony Mroczkowski                \\</v>
      </c>
      <c r="K154">
        <f t="shared" si="17"/>
        <v>16</v>
      </c>
      <c r="L154">
        <f t="shared" si="18"/>
        <v>16</v>
      </c>
      <c r="M154" t="str">
        <f t="shared" si="19"/>
        <v xml:space="preserve">                </v>
      </c>
      <c r="P154">
        <f t="shared" si="10"/>
        <v>16</v>
      </c>
      <c r="Q154">
        <f t="shared" si="15"/>
        <v>14</v>
      </c>
    </row>
    <row r="155" spans="2:17">
      <c r="B155" s="5" t="s">
        <v>399</v>
      </c>
      <c r="C155" s="1" t="s">
        <v>400</v>
      </c>
      <c r="E155" s="1" t="s">
        <v>150</v>
      </c>
      <c r="G155" s="1" t="s">
        <v>384</v>
      </c>
      <c r="I155" t="str">
        <f t="shared" si="16"/>
        <v>Suvodip Mukherjee               \\</v>
      </c>
      <c r="K155">
        <f t="shared" si="17"/>
        <v>17</v>
      </c>
      <c r="L155">
        <f t="shared" si="18"/>
        <v>15</v>
      </c>
      <c r="M155" t="str">
        <f t="shared" si="19"/>
        <v xml:space="preserve">               </v>
      </c>
      <c r="P155">
        <f t="shared" si="10"/>
        <v>46</v>
      </c>
      <c r="Q155">
        <f t="shared" si="15"/>
        <v>44</v>
      </c>
    </row>
    <row r="156" spans="2:17">
      <c r="B156" s="1" t="s">
        <v>578</v>
      </c>
      <c r="C156" s="1" t="s">
        <v>579</v>
      </c>
      <c r="E156" s="1" t="s">
        <v>150</v>
      </c>
      <c r="G156" s="1" t="s">
        <v>226</v>
      </c>
      <c r="I156" t="str">
        <f t="shared" si="16"/>
        <v>Johanna Nagy                    \\</v>
      </c>
      <c r="K156">
        <f t="shared" si="17"/>
        <v>12</v>
      </c>
      <c r="L156">
        <f t="shared" si="18"/>
        <v>20</v>
      </c>
      <c r="M156" t="str">
        <f t="shared" si="19"/>
        <v xml:space="preserve">                    </v>
      </c>
      <c r="P156">
        <f t="shared" si="10"/>
        <v>50</v>
      </c>
      <c r="Q156">
        <f t="shared" si="15"/>
        <v>48</v>
      </c>
    </row>
    <row r="157" spans="2:17">
      <c r="B157" t="s">
        <v>224</v>
      </c>
      <c r="C157" t="s">
        <v>230</v>
      </c>
      <c r="D157"/>
      <c r="E157" t="s">
        <v>150</v>
      </c>
      <c r="G157" t="s">
        <v>231</v>
      </c>
      <c r="I157" t="str">
        <f t="shared" si="16"/>
        <v>Pavel Naselsky                  \\</v>
      </c>
      <c r="K157">
        <f t="shared" si="17"/>
        <v>14</v>
      </c>
      <c r="L157">
        <f t="shared" si="18"/>
        <v>18</v>
      </c>
      <c r="M157" t="str">
        <f t="shared" si="19"/>
        <v xml:space="preserve">                  </v>
      </c>
      <c r="P157">
        <f t="shared" si="10"/>
        <v>46</v>
      </c>
      <c r="Q157">
        <f t="shared" si="15"/>
        <v>44</v>
      </c>
    </row>
    <row r="158" spans="2:17">
      <c r="B158" s="1" t="s">
        <v>160</v>
      </c>
      <c r="C158" s="1" t="s">
        <v>232</v>
      </c>
      <c r="E158" s="1" t="s">
        <v>150</v>
      </c>
      <c r="G158" s="1" t="s">
        <v>582</v>
      </c>
      <c r="I158" t="str">
        <f t="shared" si="16"/>
        <v>Federico Nati                   \\</v>
      </c>
      <c r="K158">
        <f t="shared" si="17"/>
        <v>13</v>
      </c>
      <c r="L158">
        <f t="shared" si="18"/>
        <v>19</v>
      </c>
      <c r="M158" t="str">
        <f t="shared" si="19"/>
        <v xml:space="preserve">                   </v>
      </c>
      <c r="P158">
        <f t="shared" si="10"/>
        <v>32</v>
      </c>
      <c r="Q158">
        <f t="shared" si="15"/>
        <v>30</v>
      </c>
    </row>
    <row r="159" spans="2:17">
      <c r="B159" s="1" t="s">
        <v>403</v>
      </c>
      <c r="C159" s="1" t="s">
        <v>404</v>
      </c>
      <c r="E159" s="1" t="s">
        <v>150</v>
      </c>
      <c r="G159" s="1" t="s">
        <v>390</v>
      </c>
      <c r="I159" t="str">
        <f t="shared" si="16"/>
        <v>Paolo Natoli                    \\</v>
      </c>
      <c r="K159">
        <f t="shared" si="17"/>
        <v>12</v>
      </c>
      <c r="L159">
        <f t="shared" si="18"/>
        <v>20</v>
      </c>
      <c r="M159" t="str">
        <f t="shared" si="19"/>
        <v xml:space="preserve">                    </v>
      </c>
      <c r="P159">
        <f t="shared" si="10"/>
        <v>14</v>
      </c>
      <c r="Q159">
        <f t="shared" si="15"/>
        <v>12</v>
      </c>
    </row>
    <row r="160" spans="2:17">
      <c r="B160" t="s">
        <v>234</v>
      </c>
      <c r="C160" t="s">
        <v>235</v>
      </c>
      <c r="D160"/>
      <c r="E160" t="s">
        <v>150</v>
      </c>
      <c r="G160" t="s">
        <v>236</v>
      </c>
      <c r="I160" t="str">
        <f t="shared" si="16"/>
        <v>Elena Orlando                   \\</v>
      </c>
      <c r="K160">
        <f t="shared" si="17"/>
        <v>13</v>
      </c>
      <c r="L160">
        <f t="shared" si="18"/>
        <v>19</v>
      </c>
      <c r="M160" t="str">
        <f t="shared" si="19"/>
        <v xml:space="preserve">                   </v>
      </c>
      <c r="P160">
        <f t="shared" si="10"/>
        <v>2</v>
      </c>
      <c r="Q160">
        <f t="shared" si="15"/>
        <v>0</v>
      </c>
    </row>
    <row r="161" spans="2:17">
      <c r="B161" s="1" t="s">
        <v>184</v>
      </c>
      <c r="C161" t="s">
        <v>183</v>
      </c>
      <c r="D161"/>
      <c r="E161" t="s">
        <v>150</v>
      </c>
      <c r="G161" t="s">
        <v>185</v>
      </c>
      <c r="I161" t="str">
        <f t="shared" si="16"/>
        <v>Francesco Piacentini            \\</v>
      </c>
      <c r="K161">
        <f t="shared" si="17"/>
        <v>20</v>
      </c>
      <c r="L161">
        <f t="shared" si="18"/>
        <v>12</v>
      </c>
      <c r="M161" t="str">
        <f t="shared" si="19"/>
        <v xml:space="preserve">            </v>
      </c>
      <c r="P161">
        <f t="shared" si="10"/>
        <v>22</v>
      </c>
      <c r="Q161">
        <f t="shared" si="15"/>
        <v>20</v>
      </c>
    </row>
    <row r="162" spans="2:17">
      <c r="B162" s="1" t="s">
        <v>405</v>
      </c>
      <c r="C162" s="1" t="s">
        <v>406</v>
      </c>
      <c r="E162" s="1" t="s">
        <v>150</v>
      </c>
      <c r="G162" s="1" t="s">
        <v>391</v>
      </c>
      <c r="I162" t="str">
        <f t="shared" si="16"/>
        <v>Nicolas Ponthieu                \\</v>
      </c>
      <c r="K162">
        <f t="shared" si="17"/>
        <v>16</v>
      </c>
      <c r="L162">
        <f t="shared" si="18"/>
        <v>16</v>
      </c>
      <c r="M162" t="str">
        <f t="shared" si="19"/>
        <v xml:space="preserve">                </v>
      </c>
      <c r="P162">
        <f t="shared" si="10"/>
        <v>30</v>
      </c>
      <c r="Q162">
        <f t="shared" si="15"/>
        <v>28</v>
      </c>
    </row>
    <row r="163" spans="2:17">
      <c r="B163" t="s">
        <v>237</v>
      </c>
      <c r="C163" s="1" t="s">
        <v>238</v>
      </c>
      <c r="E163" t="s">
        <v>150</v>
      </c>
      <c r="G163" t="s">
        <v>239</v>
      </c>
      <c r="I163" t="str">
        <f t="shared" si="16"/>
        <v>Giuseppe Puglisi                \\</v>
      </c>
      <c r="K163">
        <f t="shared" si="17"/>
        <v>16</v>
      </c>
      <c r="L163">
        <f t="shared" si="18"/>
        <v>16</v>
      </c>
      <c r="M163" t="str">
        <f t="shared" si="19"/>
        <v xml:space="preserve">                </v>
      </c>
      <c r="P163">
        <f t="shared" si="10"/>
        <v>25</v>
      </c>
      <c r="Q163">
        <f t="shared" si="15"/>
        <v>23</v>
      </c>
    </row>
    <row r="164" spans="2:17">
      <c r="B164" s="1" t="s">
        <v>281</v>
      </c>
      <c r="C164" s="1" t="s">
        <v>312</v>
      </c>
      <c r="E164" t="s">
        <v>150</v>
      </c>
      <c r="G164" t="s">
        <v>311</v>
      </c>
      <c r="I164" t="str">
        <f t="shared" si="16"/>
        <v>Benjamin Racine                 \\</v>
      </c>
      <c r="K164">
        <f t="shared" si="17"/>
        <v>15</v>
      </c>
      <c r="L164">
        <f t="shared" si="18"/>
        <v>17</v>
      </c>
      <c r="M164" t="str">
        <f t="shared" si="19"/>
        <v xml:space="preserve">                 </v>
      </c>
      <c r="P164">
        <f t="shared" si="10"/>
        <v>35</v>
      </c>
      <c r="Q164">
        <f t="shared" si="15"/>
        <v>33</v>
      </c>
    </row>
    <row r="165" spans="2:17">
      <c r="B165" t="s">
        <v>240</v>
      </c>
      <c r="C165" t="s">
        <v>241</v>
      </c>
      <c r="D165"/>
      <c r="E165" t="s">
        <v>150</v>
      </c>
      <c r="G165" t="s">
        <v>162</v>
      </c>
      <c r="I165" t="str">
        <f t="shared" si="16"/>
        <v>Christian Reichardt             \\</v>
      </c>
      <c r="K165">
        <f t="shared" si="17"/>
        <v>19</v>
      </c>
      <c r="L165">
        <f t="shared" si="18"/>
        <v>13</v>
      </c>
      <c r="M165" t="str">
        <f t="shared" si="19"/>
        <v xml:space="preserve">             </v>
      </c>
      <c r="P165">
        <f t="shared" si="10"/>
        <v>51</v>
      </c>
      <c r="Q165">
        <f t="shared" si="15"/>
        <v>49</v>
      </c>
    </row>
    <row r="166" spans="2:17">
      <c r="B166" s="1" t="s">
        <v>478</v>
      </c>
      <c r="C166" s="1" t="s">
        <v>360</v>
      </c>
      <c r="E166" t="s">
        <v>150</v>
      </c>
      <c r="G166" t="s">
        <v>348</v>
      </c>
      <c r="I166" t="str">
        <f t="shared" si="16"/>
        <v>Christophe Ringeval             \\</v>
      </c>
      <c r="K166">
        <f t="shared" si="17"/>
        <v>19</v>
      </c>
      <c r="L166">
        <f t="shared" si="18"/>
        <v>13</v>
      </c>
      <c r="M166" t="str">
        <f t="shared" si="19"/>
        <v xml:space="preserve">             </v>
      </c>
      <c r="P166">
        <f t="shared" si="10"/>
        <v>22</v>
      </c>
      <c r="Q166">
        <f t="shared" si="15"/>
        <v>20</v>
      </c>
    </row>
    <row r="167" spans="2:17">
      <c r="B167" s="1" t="s">
        <v>599</v>
      </c>
      <c r="C167" s="1" t="s">
        <v>600</v>
      </c>
      <c r="E167" s="1" t="s">
        <v>150</v>
      </c>
      <c r="G167" s="1" t="s">
        <v>601</v>
      </c>
      <c r="I167" t="str">
        <f t="shared" si="16"/>
        <v>Karwan Rostem                   \\</v>
      </c>
      <c r="K167">
        <f t="shared" si="17"/>
        <v>13</v>
      </c>
      <c r="L167">
        <f t="shared" si="18"/>
        <v>19</v>
      </c>
      <c r="M167" t="str">
        <f t="shared" si="19"/>
        <v xml:space="preserve">                   </v>
      </c>
      <c r="P167">
        <f t="shared" si="10"/>
        <v>2</v>
      </c>
      <c r="Q167">
        <f t="shared" si="15"/>
        <v>0</v>
      </c>
    </row>
    <row r="168" spans="2:17">
      <c r="B168" t="s">
        <v>242</v>
      </c>
      <c r="C168" s="1" t="s">
        <v>243</v>
      </c>
      <c r="E168" t="s">
        <v>150</v>
      </c>
      <c r="G168" t="s">
        <v>244</v>
      </c>
      <c r="I168" t="str">
        <f t="shared" si="16"/>
        <v>Anirban Roy                     \\</v>
      </c>
      <c r="K168">
        <f t="shared" si="17"/>
        <v>11</v>
      </c>
      <c r="L168">
        <f t="shared" si="18"/>
        <v>21</v>
      </c>
      <c r="M168" t="str">
        <f t="shared" si="19"/>
        <v xml:space="preserve">                     </v>
      </c>
      <c r="P168">
        <f t="shared" ref="P168:P172" si="20">F78+1</f>
        <v>20</v>
      </c>
      <c r="Q168">
        <f t="shared" si="15"/>
        <v>18</v>
      </c>
    </row>
    <row r="169" spans="2:17">
      <c r="B169" s="1" t="s">
        <v>358</v>
      </c>
      <c r="C169" s="1" t="s">
        <v>359</v>
      </c>
      <c r="E169" t="s">
        <v>150</v>
      </c>
      <c r="G169" t="s">
        <v>347</v>
      </c>
      <c r="I169" t="str">
        <f t="shared" ref="I169:I193" si="21">CONCATENATE(B169," ",C169,M169,"\\")</f>
        <v>Jose-Alberto Rubino-Martin      \\</v>
      </c>
      <c r="K169">
        <f t="shared" ref="K169:K193" si="22">LEN(B169) + LEN(C169) +1</f>
        <v>26</v>
      </c>
      <c r="L169">
        <f t="shared" ref="L169:L193" si="23">IF(K169&lt;30,(32-K169),3)</f>
        <v>6</v>
      </c>
      <c r="M169" t="str">
        <f t="shared" ref="M169:M193" si="24">REPT(" ",L169)</f>
        <v xml:space="preserve">      </v>
      </c>
      <c r="P169">
        <f t="shared" si="20"/>
        <v>4</v>
      </c>
      <c r="Q169">
        <f t="shared" ref="Q169:Q171" si="25">P169-2</f>
        <v>2</v>
      </c>
    </row>
    <row r="170" spans="2:17">
      <c r="B170" t="s">
        <v>245</v>
      </c>
      <c r="C170" s="1" t="s">
        <v>246</v>
      </c>
      <c r="E170" t="s">
        <v>150</v>
      </c>
      <c r="G170" t="s">
        <v>247</v>
      </c>
      <c r="I170" t="str">
        <f t="shared" si="21"/>
        <v>Maria Salatino                  \\</v>
      </c>
      <c r="K170">
        <f t="shared" si="22"/>
        <v>14</v>
      </c>
      <c r="L170">
        <f t="shared" si="23"/>
        <v>18</v>
      </c>
      <c r="M170" t="str">
        <f t="shared" si="24"/>
        <v xml:space="preserve">                  </v>
      </c>
      <c r="P170">
        <f t="shared" si="20"/>
        <v>28</v>
      </c>
      <c r="Q170">
        <f t="shared" si="25"/>
        <v>26</v>
      </c>
    </row>
    <row r="171" spans="2:17">
      <c r="B171" s="1" t="s">
        <v>281</v>
      </c>
      <c r="C171" s="1" t="s">
        <v>282</v>
      </c>
      <c r="E171" t="s">
        <v>150</v>
      </c>
      <c r="G171" t="s">
        <v>271</v>
      </c>
      <c r="I171" t="str">
        <f t="shared" si="21"/>
        <v>Benjamin Saliwanchik            \\</v>
      </c>
      <c r="K171">
        <f t="shared" si="22"/>
        <v>20</v>
      </c>
      <c r="L171">
        <f t="shared" si="23"/>
        <v>12</v>
      </c>
      <c r="M171" t="str">
        <f t="shared" si="24"/>
        <v xml:space="preserve">            </v>
      </c>
      <c r="P171">
        <f t="shared" si="20"/>
        <v>41</v>
      </c>
      <c r="Q171">
        <f t="shared" si="25"/>
        <v>39</v>
      </c>
    </row>
    <row r="172" spans="2:17">
      <c r="B172" s="1" t="s">
        <v>292</v>
      </c>
      <c r="C172" s="1" t="s">
        <v>293</v>
      </c>
      <c r="E172" t="s">
        <v>150</v>
      </c>
      <c r="G172" t="s">
        <v>215</v>
      </c>
      <c r="I172" t="str">
        <f t="shared" si="21"/>
        <v>Neelima Sehgal                  \\</v>
      </c>
      <c r="K172">
        <f t="shared" si="22"/>
        <v>14</v>
      </c>
      <c r="L172">
        <f t="shared" si="23"/>
        <v>18</v>
      </c>
      <c r="M172" t="str">
        <f t="shared" si="24"/>
        <v xml:space="preserve">                  </v>
      </c>
      <c r="P172">
        <f t="shared" si="20"/>
        <v>39</v>
      </c>
    </row>
    <row r="173" spans="2:17">
      <c r="B173" t="s">
        <v>248</v>
      </c>
      <c r="C173" s="1" t="s">
        <v>249</v>
      </c>
      <c r="E173" t="s">
        <v>150</v>
      </c>
      <c r="G173" t="s">
        <v>250</v>
      </c>
      <c r="I173" t="str">
        <f t="shared" si="21"/>
        <v>Sarah Shandera                  \\</v>
      </c>
      <c r="K173">
        <f t="shared" si="22"/>
        <v>14</v>
      </c>
      <c r="L173">
        <f t="shared" si="23"/>
        <v>18</v>
      </c>
      <c r="M173" t="str">
        <f t="shared" si="24"/>
        <v xml:space="preserve">                  </v>
      </c>
    </row>
    <row r="174" spans="2:17">
      <c r="B174" s="1" t="s">
        <v>179</v>
      </c>
      <c r="C174" s="1" t="s">
        <v>310</v>
      </c>
      <c r="E174" s="1" t="s">
        <v>150</v>
      </c>
      <c r="G174" s="1" t="s">
        <v>557</v>
      </c>
      <c r="I174" t="str">
        <f t="shared" si="21"/>
        <v>Erik Shirokoff                  \\</v>
      </c>
      <c r="K174">
        <f t="shared" si="22"/>
        <v>14</v>
      </c>
      <c r="L174">
        <f t="shared" si="23"/>
        <v>18</v>
      </c>
      <c r="M174" t="str">
        <f t="shared" si="24"/>
        <v xml:space="preserve">                  </v>
      </c>
    </row>
    <row r="175" spans="2:17">
      <c r="B175" t="s">
        <v>251</v>
      </c>
      <c r="C175" s="1" t="s">
        <v>252</v>
      </c>
      <c r="E175" t="s">
        <v>150</v>
      </c>
      <c r="G175" t="s">
        <v>253</v>
      </c>
      <c r="I175" t="str">
        <f t="shared" si="21"/>
        <v>An\v{z}e Slosar                 \\</v>
      </c>
      <c r="K175">
        <f t="shared" si="22"/>
        <v>15</v>
      </c>
      <c r="L175">
        <f t="shared" si="23"/>
        <v>17</v>
      </c>
      <c r="M175" t="str">
        <f t="shared" si="24"/>
        <v xml:space="preserve">                 </v>
      </c>
    </row>
    <row r="176" spans="2:17">
      <c r="B176" s="1" t="s">
        <v>401</v>
      </c>
      <c r="C176" s="1" t="s">
        <v>402</v>
      </c>
      <c r="E176" s="1" t="s">
        <v>150</v>
      </c>
      <c r="G176" s="1" t="s">
        <v>385</v>
      </c>
      <c r="I176" t="str">
        <f t="shared" si="21"/>
        <v>Tarun Souradeep                 \\</v>
      </c>
      <c r="K176">
        <f t="shared" si="22"/>
        <v>15</v>
      </c>
      <c r="L176">
        <f t="shared" si="23"/>
        <v>17</v>
      </c>
      <c r="M176" t="str">
        <f t="shared" si="24"/>
        <v xml:space="preserve">                 </v>
      </c>
    </row>
    <row r="177" spans="2:13">
      <c r="B177" s="10" t="s">
        <v>604</v>
      </c>
      <c r="C177" s="1" t="s">
        <v>605</v>
      </c>
      <c r="E177" s="1" t="s">
        <v>150</v>
      </c>
      <c r="G177" s="1" t="s">
        <v>485</v>
      </c>
      <c r="I177" t="str">
        <f t="shared" si="21"/>
        <v>George Stein                    \\</v>
      </c>
      <c r="K177">
        <f t="shared" si="22"/>
        <v>12</v>
      </c>
      <c r="L177">
        <f t="shared" si="23"/>
        <v>20</v>
      </c>
      <c r="M177" t="str">
        <f t="shared" si="24"/>
        <v xml:space="preserve">                    </v>
      </c>
    </row>
    <row r="178" spans="2:13">
      <c r="B178" t="s">
        <v>254</v>
      </c>
      <c r="C178" s="1" t="s">
        <v>255</v>
      </c>
      <c r="E178" t="s">
        <v>150</v>
      </c>
      <c r="G178" t="s">
        <v>178</v>
      </c>
      <c r="I178" t="str">
        <f t="shared" si="21"/>
        <v>Aritoki Suzuki                  \\</v>
      </c>
      <c r="K178">
        <f t="shared" si="22"/>
        <v>14</v>
      </c>
      <c r="L178">
        <f t="shared" si="23"/>
        <v>18</v>
      </c>
      <c r="M178" t="str">
        <f t="shared" si="24"/>
        <v xml:space="preserve">                  </v>
      </c>
    </row>
    <row r="179" spans="2:13">
      <c r="B179" s="1" t="s">
        <v>77</v>
      </c>
      <c r="C179" s="1" t="s">
        <v>290</v>
      </c>
      <c r="E179" t="s">
        <v>150</v>
      </c>
      <c r="G179" t="s">
        <v>277</v>
      </c>
      <c r="I179" t="str">
        <f t="shared" si="21"/>
        <v>Eric Switzer                    \\</v>
      </c>
      <c r="K179">
        <f t="shared" si="22"/>
        <v>12</v>
      </c>
      <c r="L179">
        <f t="shared" si="23"/>
        <v>20</v>
      </c>
      <c r="M179" t="str">
        <f t="shared" si="24"/>
        <v xml:space="preserve">                    </v>
      </c>
    </row>
    <row r="180" spans="2:13">
      <c r="B180" s="1" t="s">
        <v>146</v>
      </c>
      <c r="C180" s="1" t="s">
        <v>291</v>
      </c>
      <c r="E180" t="s">
        <v>150</v>
      </c>
      <c r="G180" t="s">
        <v>278</v>
      </c>
      <c r="I180" t="str">
        <f t="shared" si="21"/>
        <v>Andrea Tartari                  \\</v>
      </c>
      <c r="K180">
        <f t="shared" si="22"/>
        <v>14</v>
      </c>
      <c r="L180">
        <f t="shared" si="23"/>
        <v>18</v>
      </c>
      <c r="M180" t="str">
        <f t="shared" si="24"/>
        <v xml:space="preserve">                  </v>
      </c>
    </row>
    <row r="181" spans="2:13">
      <c r="B181" t="s">
        <v>256</v>
      </c>
      <c r="C181" s="1" t="s">
        <v>257</v>
      </c>
      <c r="E181" t="s">
        <v>150</v>
      </c>
      <c r="G181" t="s">
        <v>258</v>
      </c>
      <c r="I181" t="str">
        <f t="shared" si="21"/>
        <v>Grant Teply                     \\</v>
      </c>
      <c r="K181">
        <f t="shared" si="22"/>
        <v>11</v>
      </c>
      <c r="L181">
        <f t="shared" si="23"/>
        <v>21</v>
      </c>
      <c r="M181" t="str">
        <f t="shared" si="24"/>
        <v xml:space="preserve">                     </v>
      </c>
    </row>
    <row r="182" spans="2:13">
      <c r="B182" s="1" t="s">
        <v>9</v>
      </c>
      <c r="C182" s="1" t="s">
        <v>294</v>
      </c>
      <c r="E182" t="s">
        <v>150</v>
      </c>
      <c r="G182" t="s">
        <v>279</v>
      </c>
      <c r="I182" t="str">
        <f t="shared" si="21"/>
        <v>Peter Timbie                    \\</v>
      </c>
      <c r="K182">
        <f t="shared" si="22"/>
        <v>12</v>
      </c>
      <c r="L182">
        <f t="shared" si="23"/>
        <v>20</v>
      </c>
      <c r="M182" t="str">
        <f t="shared" si="24"/>
        <v xml:space="preserve">                    </v>
      </c>
    </row>
    <row r="183" spans="2:13">
      <c r="B183" t="s">
        <v>259</v>
      </c>
      <c r="C183" s="1" t="s">
        <v>260</v>
      </c>
      <c r="E183" t="s">
        <v>150</v>
      </c>
      <c r="G183" t="s">
        <v>261</v>
      </c>
      <c r="I183" t="str">
        <f t="shared" si="21"/>
        <v>Matthieu Tristram               \\</v>
      </c>
      <c r="K183">
        <f t="shared" si="22"/>
        <v>17</v>
      </c>
      <c r="L183">
        <f t="shared" si="23"/>
        <v>15</v>
      </c>
      <c r="M183" t="str">
        <f t="shared" si="24"/>
        <v xml:space="preserve">               </v>
      </c>
    </row>
    <row r="184" spans="2:13">
      <c r="B184" s="1" t="s">
        <v>313</v>
      </c>
      <c r="C184" s="1" t="s">
        <v>314</v>
      </c>
      <c r="E184" t="s">
        <v>150</v>
      </c>
      <c r="G184" t="s">
        <v>274</v>
      </c>
      <c r="I184" t="str">
        <f t="shared" si="21"/>
        <v>Caterina Umilt\`{a}             \\</v>
      </c>
      <c r="K184">
        <f t="shared" si="22"/>
        <v>19</v>
      </c>
      <c r="L184">
        <f t="shared" si="23"/>
        <v>13</v>
      </c>
      <c r="M184" t="str">
        <f t="shared" si="24"/>
        <v xml:space="preserve">             </v>
      </c>
    </row>
    <row r="185" spans="2:13">
      <c r="B185" s="5" t="s">
        <v>593</v>
      </c>
      <c r="C185" s="1" t="s">
        <v>594</v>
      </c>
      <c r="E185" s="1" t="s">
        <v>150</v>
      </c>
      <c r="F185" t="s">
        <v>382</v>
      </c>
      <c r="G185" s="1" t="s">
        <v>381</v>
      </c>
      <c r="I185" t="str">
        <f t="shared" si="21"/>
        <v>Vincent Vennin                  \\</v>
      </c>
      <c r="K185">
        <f t="shared" si="22"/>
        <v>14</v>
      </c>
      <c r="L185">
        <f t="shared" si="23"/>
        <v>18</v>
      </c>
      <c r="M185" t="str">
        <f t="shared" si="24"/>
        <v xml:space="preserve">                  </v>
      </c>
    </row>
    <row r="186" spans="2:13">
      <c r="B186" s="1" t="s">
        <v>356</v>
      </c>
      <c r="C186" s="1" t="s">
        <v>357</v>
      </c>
      <c r="E186" t="s">
        <v>150</v>
      </c>
      <c r="G186" t="s">
        <v>351</v>
      </c>
      <c r="I186" t="str">
        <f t="shared" si="21"/>
        <v>Licia Verde                     \\</v>
      </c>
      <c r="K186">
        <f t="shared" si="22"/>
        <v>11</v>
      </c>
      <c r="L186">
        <f t="shared" si="23"/>
        <v>21</v>
      </c>
      <c r="M186" t="str">
        <f t="shared" si="24"/>
        <v xml:space="preserve">                     </v>
      </c>
    </row>
    <row r="187" spans="2:13">
      <c r="B187" s="1" t="s">
        <v>321</v>
      </c>
      <c r="C187" s="1" t="s">
        <v>320</v>
      </c>
      <c r="E187" t="s">
        <v>150</v>
      </c>
      <c r="G187" s="1" t="s">
        <v>315</v>
      </c>
      <c r="I187" t="str">
        <f t="shared" si="21"/>
        <v>Patricio Vielva                 \\</v>
      </c>
      <c r="K187">
        <f t="shared" si="22"/>
        <v>15</v>
      </c>
      <c r="L187">
        <f t="shared" si="23"/>
        <v>17</v>
      </c>
      <c r="M187" t="str">
        <f t="shared" si="24"/>
        <v xml:space="preserve">                 </v>
      </c>
    </row>
    <row r="188" spans="2:13">
      <c r="B188" s="1" t="s">
        <v>281</v>
      </c>
      <c r="C188" s="1" t="s">
        <v>285</v>
      </c>
      <c r="E188" t="s">
        <v>150</v>
      </c>
      <c r="G188" t="s">
        <v>273</v>
      </c>
      <c r="I188" t="str">
        <f t="shared" si="21"/>
        <v>Benjamin Wallisch               \\</v>
      </c>
      <c r="K188">
        <f t="shared" si="22"/>
        <v>17</v>
      </c>
      <c r="L188">
        <f t="shared" si="23"/>
        <v>15</v>
      </c>
      <c r="M188" t="str">
        <f t="shared" si="24"/>
        <v xml:space="preserve">               </v>
      </c>
    </row>
    <row r="189" spans="2:13">
      <c r="B189" s="1" t="s">
        <v>281</v>
      </c>
      <c r="C189" s="1" t="s">
        <v>572</v>
      </c>
      <c r="E189" s="1" t="s">
        <v>150</v>
      </c>
      <c r="G189" s="1" t="s">
        <v>79</v>
      </c>
      <c r="I189" t="str">
        <f t="shared" si="21"/>
        <v>Benjamin Wandelt                \\</v>
      </c>
      <c r="K189">
        <f t="shared" si="22"/>
        <v>16</v>
      </c>
      <c r="L189">
        <f t="shared" si="23"/>
        <v>16</v>
      </c>
      <c r="M189" t="str">
        <f t="shared" si="24"/>
        <v xml:space="preserve">                </v>
      </c>
    </row>
    <row r="190" spans="2:13">
      <c r="B190" t="s">
        <v>262</v>
      </c>
      <c r="C190" s="1" t="s">
        <v>263</v>
      </c>
      <c r="E190" t="s">
        <v>150</v>
      </c>
      <c r="G190" t="s">
        <v>264</v>
      </c>
      <c r="I190" t="str">
        <f t="shared" si="21"/>
        <v>Scott Watson                    \\</v>
      </c>
      <c r="K190">
        <f t="shared" si="22"/>
        <v>12</v>
      </c>
      <c r="L190">
        <f t="shared" si="23"/>
        <v>20</v>
      </c>
      <c r="M190" t="str">
        <f t="shared" si="24"/>
        <v xml:space="preserve">                    </v>
      </c>
    </row>
    <row r="191" spans="2:13">
      <c r="B191" s="5" t="s">
        <v>396</v>
      </c>
      <c r="C191" s="1" t="s">
        <v>397</v>
      </c>
      <c r="E191" s="1" t="s">
        <v>150</v>
      </c>
      <c r="G191" s="1" t="s">
        <v>379</v>
      </c>
      <c r="I191" t="str">
        <f t="shared" si="21"/>
        <v>Rien van de Weygaert            \\</v>
      </c>
      <c r="K191">
        <f t="shared" si="22"/>
        <v>20</v>
      </c>
      <c r="L191">
        <f t="shared" si="23"/>
        <v>12</v>
      </c>
      <c r="M191" t="str">
        <f t="shared" si="24"/>
        <v xml:space="preserve">            </v>
      </c>
    </row>
    <row r="192" spans="2:13">
      <c r="B192" t="s">
        <v>265</v>
      </c>
      <c r="C192" s="1" t="s">
        <v>266</v>
      </c>
      <c r="E192" t="s">
        <v>150</v>
      </c>
      <c r="G192" t="s">
        <v>55</v>
      </c>
      <c r="I192" t="str">
        <f t="shared" si="21"/>
        <v>Edward J. Wollack               \\</v>
      </c>
      <c r="K192">
        <f t="shared" si="22"/>
        <v>17</v>
      </c>
      <c r="L192">
        <f t="shared" si="23"/>
        <v>15</v>
      </c>
      <c r="M192" t="str">
        <f t="shared" si="24"/>
        <v xml:space="preserve">               </v>
      </c>
    </row>
    <row r="193" spans="2:13">
      <c r="B193" t="s">
        <v>588</v>
      </c>
      <c r="C193" s="1" t="s">
        <v>589</v>
      </c>
      <c r="D193"/>
      <c r="E193" s="1" t="s">
        <v>150</v>
      </c>
      <c r="G193" s="1" t="s">
        <v>552</v>
      </c>
      <c r="I193" t="str">
        <f t="shared" si="21"/>
        <v>Siavash Yasini                  \\</v>
      </c>
      <c r="K193">
        <f t="shared" si="22"/>
        <v>14</v>
      </c>
      <c r="L193">
        <f t="shared" si="23"/>
        <v>18</v>
      </c>
      <c r="M193" t="str">
        <f t="shared" si="24"/>
        <v xml:space="preserve">                  </v>
      </c>
    </row>
    <row r="194" spans="2:13">
      <c r="B194"/>
    </row>
    <row r="195" spans="2:13">
      <c r="B195"/>
    </row>
    <row r="196" spans="2:13">
      <c r="E196" s="1"/>
      <c r="G196" s="1"/>
    </row>
    <row r="201" spans="2:13">
      <c r="B201" s="1" t="s">
        <v>140</v>
      </c>
      <c r="C201" t="s">
        <v>141</v>
      </c>
      <c r="D201"/>
      <c r="E201" t="s">
        <v>150</v>
      </c>
      <c r="I201" t="str">
        <f>CONCATENATE(B201," ",C201,M201,"\\")</f>
        <v>Martin White                    \\</v>
      </c>
      <c r="K201">
        <f>LEN(B201) + LEN(C201) +1</f>
        <v>12</v>
      </c>
      <c r="L201">
        <f>IF(K201&lt;30,(32-K201),3)</f>
        <v>20</v>
      </c>
      <c r="M201" t="str">
        <f>REPT(" ",L201)</f>
        <v xml:space="preserve">                    </v>
      </c>
    </row>
    <row r="204" spans="2:13">
      <c r="M204" t="str">
        <f t="shared" ref="M204:M217" si="26">REPT(" ",L204)</f>
        <v/>
      </c>
    </row>
    <row r="205" spans="2:13">
      <c r="M205" t="str">
        <f t="shared" si="26"/>
        <v/>
      </c>
    </row>
    <row r="206" spans="2:13">
      <c r="M206" t="str">
        <f t="shared" si="26"/>
        <v/>
      </c>
    </row>
    <row r="207" spans="2:13">
      <c r="M207" t="str">
        <f t="shared" si="26"/>
        <v/>
      </c>
    </row>
    <row r="208" spans="2:13">
      <c r="M208" t="str">
        <f t="shared" si="26"/>
        <v/>
      </c>
    </row>
    <row r="209" spans="2:15">
      <c r="M209" t="str">
        <f t="shared" si="26"/>
        <v/>
      </c>
    </row>
    <row r="210" spans="2:15">
      <c r="M210" t="str">
        <f t="shared" si="26"/>
        <v/>
      </c>
    </row>
    <row r="211" spans="2:15">
      <c r="M211" t="str">
        <f t="shared" si="26"/>
        <v/>
      </c>
    </row>
    <row r="212" spans="2:15">
      <c r="E212" t="s">
        <v>551</v>
      </c>
    </row>
    <row r="213" spans="2:15">
      <c r="M213" t="str">
        <f t="shared" si="26"/>
        <v/>
      </c>
    </row>
    <row r="214" spans="2:15">
      <c r="M214" t="str">
        <f t="shared" si="26"/>
        <v/>
      </c>
    </row>
    <row r="215" spans="2:15">
      <c r="B215" t="s">
        <v>364</v>
      </c>
      <c r="C215" s="1" t="s">
        <v>365</v>
      </c>
      <c r="D215" s="1" t="s">
        <v>530</v>
      </c>
      <c r="E215" t="s">
        <v>366</v>
      </c>
      <c r="F215">
        <v>22</v>
      </c>
      <c r="G215" t="s">
        <v>110</v>
      </c>
      <c r="I215" t="str">
        <f>CONCATENATE(B215," ",C215, " $^{", F215,"}$", M215,"\\")</f>
        <v>Jeff Booth $^{22}$                      \\</v>
      </c>
      <c r="K215">
        <f>LEN(B215) + LEN(C215) +1</f>
        <v>10</v>
      </c>
      <c r="L215">
        <f>IF(K215&lt;30,(32-K215),3)</f>
        <v>22</v>
      </c>
      <c r="M215" t="str">
        <f>REPT(" ",L215)</f>
        <v xml:space="preserve">                      </v>
      </c>
      <c r="O215" t="str">
        <f>CONCATENATE(F215, ". ", G215, ".  \\")</f>
        <v>22. Jet Propulsion Laboratory, California Institute of Technology.  \\</v>
      </c>
    </row>
    <row r="216" spans="2:15">
      <c r="M216" t="str">
        <f t="shared" si="26"/>
        <v/>
      </c>
    </row>
    <row r="217" spans="2:15">
      <c r="M217" t="str">
        <f t="shared" si="26"/>
        <v/>
      </c>
    </row>
    <row r="229" spans="2:4">
      <c r="C229"/>
      <c r="D229"/>
    </row>
    <row r="230" spans="2:4">
      <c r="B230" s="6"/>
    </row>
    <row r="231" spans="2:4">
      <c r="C231"/>
      <c r="D231"/>
    </row>
    <row r="232" spans="2:4">
      <c r="C232"/>
      <c r="D232"/>
    </row>
    <row r="233" spans="2:4">
      <c r="C233"/>
      <c r="D233"/>
    </row>
    <row r="234" spans="2:4">
      <c r="C234"/>
      <c r="D234"/>
    </row>
    <row r="235" spans="2:4">
      <c r="C235"/>
      <c r="D235"/>
    </row>
    <row r="236" spans="2:4">
      <c r="C236"/>
      <c r="D236"/>
    </row>
    <row r="237" spans="2:4">
      <c r="C237"/>
      <c r="D237"/>
    </row>
    <row r="238" spans="2:4">
      <c r="C238"/>
      <c r="D238"/>
    </row>
    <row r="239" spans="2:4">
      <c r="C239"/>
      <c r="D239"/>
    </row>
    <row r="240" spans="2:4">
      <c r="C240"/>
      <c r="D240"/>
    </row>
  </sheetData>
  <sortState ref="B10:H97">
    <sortCondition ref="E10:E97"/>
  </sortState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zoomScale="70" zoomScaleNormal="70" workbookViewId="0">
      <selection activeCell="F19" sqref="F19"/>
    </sheetView>
  </sheetViews>
  <sheetFormatPr defaultColWidth="8.875" defaultRowHeight="15.75"/>
  <cols>
    <col min="2" max="3" width="8.875" style="1"/>
    <col min="4" max="4" width="27.625" style="1" customWidth="1"/>
    <col min="5" max="6" width="15.75" customWidth="1"/>
  </cols>
  <sheetData>
    <row r="1" spans="1:15">
      <c r="A1" t="s">
        <v>0</v>
      </c>
      <c r="B1"/>
      <c r="C1"/>
      <c r="D1"/>
    </row>
    <row r="2" spans="1:15">
      <c r="B2"/>
      <c r="C2"/>
      <c r="D2"/>
    </row>
    <row r="3" spans="1:15">
      <c r="A3" s="2" t="s">
        <v>1</v>
      </c>
      <c r="B3"/>
      <c r="C3" s="1" t="s">
        <v>475</v>
      </c>
    </row>
    <row r="4" spans="1:15">
      <c r="A4" s="2" t="s">
        <v>268</v>
      </c>
      <c r="B4"/>
      <c r="C4" s="1" t="s">
        <v>475</v>
      </c>
    </row>
    <row r="5" spans="1:15">
      <c r="A5" s="2" t="s">
        <v>269</v>
      </c>
      <c r="B5"/>
      <c r="C5" s="1" t="s">
        <v>361</v>
      </c>
    </row>
    <row r="6" spans="1:15">
      <c r="B6"/>
    </row>
    <row r="7" spans="1:15">
      <c r="A7" s="4" t="s">
        <v>267</v>
      </c>
      <c r="B7" t="s">
        <v>270</v>
      </c>
    </row>
    <row r="8" spans="1:15">
      <c r="B8"/>
      <c r="C8"/>
      <c r="D8"/>
    </row>
    <row r="9" spans="1:15">
      <c r="B9" s="1" t="s">
        <v>2</v>
      </c>
      <c r="C9" t="s">
        <v>3</v>
      </c>
      <c r="D9" t="s">
        <v>368</v>
      </c>
      <c r="E9" t="s">
        <v>4</v>
      </c>
      <c r="F9" t="s">
        <v>371</v>
      </c>
      <c r="G9" t="s">
        <v>5</v>
      </c>
      <c r="I9" t="s">
        <v>308</v>
      </c>
      <c r="K9" t="s">
        <v>297</v>
      </c>
      <c r="L9" t="s">
        <v>298</v>
      </c>
      <c r="M9" t="s">
        <v>299</v>
      </c>
      <c r="O9" t="s">
        <v>377</v>
      </c>
    </row>
    <row r="10" spans="1:15">
      <c r="B10" s="1" t="s">
        <v>6</v>
      </c>
      <c r="C10" s="1" t="s">
        <v>7</v>
      </c>
      <c r="D10" s="7" t="s">
        <v>369</v>
      </c>
      <c r="E10" t="s">
        <v>8</v>
      </c>
      <c r="F10" t="s">
        <v>375</v>
      </c>
      <c r="G10" t="s">
        <v>326</v>
      </c>
      <c r="I10" t="str">
        <f>CONCATENATE(B10," ",C10, " $^{", F10,"}$", M10,"\\")</f>
        <v>Marcelo Alvarez $^{33,23}$                 \\</v>
      </c>
      <c r="K10">
        <f>LEN(B10) + LEN(C10) +1</f>
        <v>15</v>
      </c>
      <c r="L10">
        <f>IF(K10&lt;30,(32-K10),3)</f>
        <v>17</v>
      </c>
      <c r="M10" t="str">
        <f>REPT(" ",L10)</f>
        <v xml:space="preserve">                 </v>
      </c>
      <c r="O10" t="str">
        <f>CONCATENATE(F10, ". ", G10, ".  \\")</f>
        <v>33,23. UC Berkeley / LBNL.  \\</v>
      </c>
    </row>
    <row r="11" spans="1:15">
      <c r="B11" t="s">
        <v>9</v>
      </c>
      <c r="C11" s="1" t="s">
        <v>10</v>
      </c>
      <c r="E11" t="s">
        <v>8</v>
      </c>
      <c r="F11" t="s">
        <v>376</v>
      </c>
      <c r="G11" t="s">
        <v>11</v>
      </c>
      <c r="I11" t="str">
        <f t="shared" ref="I11:I74" si="0">CONCATENATE(B11," ",C11, " $^{", F11,"}$", M11,"\\")</f>
        <v>Peter Ashton $^{33,23,34}$                    \\</v>
      </c>
      <c r="K11">
        <f t="shared" ref="K11:K74" si="1">LEN(B11) + LEN(C11) +1</f>
        <v>12</v>
      </c>
      <c r="L11">
        <f t="shared" ref="L11:L74" si="2">IF(K11&lt;30,(32-K11),3)</f>
        <v>20</v>
      </c>
      <c r="M11" t="str">
        <f t="shared" ref="M11:M74" si="3">REPT(" ",L11)</f>
        <v xml:space="preserve">                    </v>
      </c>
      <c r="O11" t="str">
        <f t="shared" ref="O11:O74" si="4">CONCATENATE(F11, ". ", G11, ".  \\")</f>
        <v>33,23,34. UC Berkeley / LBNL / Kavli IPMU.  \\</v>
      </c>
    </row>
    <row r="12" spans="1:15">
      <c r="B12" t="s">
        <v>12</v>
      </c>
      <c r="C12" s="1" t="s">
        <v>13</v>
      </c>
      <c r="D12" s="1" t="s">
        <v>413</v>
      </c>
      <c r="E12" t="s">
        <v>8</v>
      </c>
      <c r="F12">
        <v>19</v>
      </c>
      <c r="G12" t="s">
        <v>14</v>
      </c>
      <c r="I12" t="str">
        <f t="shared" si="0"/>
        <v>Jonathan Aumont $^{19}$                 \\</v>
      </c>
      <c r="K12">
        <f t="shared" si="1"/>
        <v>15</v>
      </c>
      <c r="L12">
        <f t="shared" si="2"/>
        <v>17</v>
      </c>
      <c r="M12" t="str">
        <f t="shared" si="3"/>
        <v xml:space="preserve">                 </v>
      </c>
      <c r="O12" t="str">
        <f t="shared" si="4"/>
        <v>19. IRAP.  \\</v>
      </c>
    </row>
    <row r="13" spans="1:15">
      <c r="B13" s="1" t="s">
        <v>15</v>
      </c>
      <c r="C13" s="1" t="s">
        <v>16</v>
      </c>
      <c r="D13" s="1" t="s">
        <v>414</v>
      </c>
      <c r="E13" t="s">
        <v>8</v>
      </c>
      <c r="F13">
        <v>37</v>
      </c>
      <c r="G13" t="s">
        <v>327</v>
      </c>
      <c r="I13" t="str">
        <f t="shared" si="0"/>
        <v>Ranajoy Banerji $^{37}$                 \\</v>
      </c>
      <c r="K13">
        <f t="shared" si="1"/>
        <v>15</v>
      </c>
      <c r="L13">
        <f t="shared" si="2"/>
        <v>17</v>
      </c>
      <c r="M13" t="str">
        <f t="shared" si="3"/>
        <v xml:space="preserve">                 </v>
      </c>
      <c r="O13" t="str">
        <f t="shared" si="4"/>
        <v>37. University of Oslo.  \\</v>
      </c>
    </row>
    <row r="14" spans="1:15">
      <c r="B14" s="1" t="s">
        <v>17</v>
      </c>
      <c r="C14" s="1" t="s">
        <v>18</v>
      </c>
      <c r="D14" s="1" t="s">
        <v>415</v>
      </c>
      <c r="E14" t="s">
        <v>8</v>
      </c>
      <c r="F14">
        <v>18</v>
      </c>
      <c r="G14" t="s">
        <v>372</v>
      </c>
      <c r="I14" t="str">
        <f t="shared" si="0"/>
        <v>Belen Barreiro $^{18}$                  \\</v>
      </c>
      <c r="K14">
        <f t="shared" si="1"/>
        <v>14</v>
      </c>
      <c r="L14">
        <f t="shared" si="2"/>
        <v>18</v>
      </c>
      <c r="M14" t="str">
        <f t="shared" si="3"/>
        <v xml:space="preserve">                  </v>
      </c>
      <c r="O14" t="str">
        <f t="shared" si="4"/>
        <v>18. Instituto de Física de Cantabria (CSIC-Universidad de Cantabria), Avda. de los Castros s/n, Santander, Spain .  \\</v>
      </c>
    </row>
    <row r="15" spans="1:15">
      <c r="B15" t="s">
        <v>19</v>
      </c>
      <c r="C15" s="1" t="s">
        <v>20</v>
      </c>
      <c r="D15" s="1" t="s">
        <v>416</v>
      </c>
      <c r="E15" t="s">
        <v>8</v>
      </c>
      <c r="F15" t="s">
        <v>378</v>
      </c>
      <c r="G15" t="s">
        <v>21</v>
      </c>
      <c r="I15" t="str">
        <f t="shared" si="0"/>
        <v>James G. Bartlett $^{1,22}$               \\</v>
      </c>
      <c r="K15">
        <f t="shared" si="1"/>
        <v>17</v>
      </c>
      <c r="L15">
        <f t="shared" si="2"/>
        <v>15</v>
      </c>
      <c r="M15" t="str">
        <f t="shared" si="3"/>
        <v xml:space="preserve">               </v>
      </c>
      <c r="O15" t="str">
        <f t="shared" si="4"/>
        <v>1,22. APC - Université Paris Diderot/JPL - California Institute of Technology.  \\</v>
      </c>
    </row>
    <row r="16" spans="1:15">
      <c r="B16" s="1" t="s">
        <v>22</v>
      </c>
      <c r="C16" t="s">
        <v>23</v>
      </c>
      <c r="D16" t="s">
        <v>417</v>
      </c>
      <c r="E16" t="s">
        <v>8</v>
      </c>
      <c r="F16">
        <v>31</v>
      </c>
      <c r="G16" t="s">
        <v>328</v>
      </c>
      <c r="I16" t="str">
        <f t="shared" si="0"/>
        <v>Soumen Basak $^{31}$                    \\</v>
      </c>
      <c r="K16">
        <f t="shared" si="1"/>
        <v>12</v>
      </c>
      <c r="L16">
        <f t="shared" si="2"/>
        <v>20</v>
      </c>
      <c r="M16" t="str">
        <f t="shared" si="3"/>
        <v xml:space="preserve">                    </v>
      </c>
      <c r="O16" t="str">
        <f t="shared" si="4"/>
        <v>31. School of Physics, Indian Institute of Science Education and Research Thiruvananthapuram, Maruthamala PO, Vithura, Thiruvananthapuram, 695551 Kerala, India.  \\</v>
      </c>
    </row>
    <row r="17" spans="2:15">
      <c r="B17" s="1" t="s">
        <v>367</v>
      </c>
      <c r="C17" t="s">
        <v>24</v>
      </c>
      <c r="D17" s="7" t="s">
        <v>370</v>
      </c>
      <c r="E17" t="s">
        <v>8</v>
      </c>
      <c r="F17">
        <v>28</v>
      </c>
      <c r="G17" t="s">
        <v>87</v>
      </c>
      <c r="I17" t="str">
        <f t="shared" si="0"/>
        <v>Nick Battaglia $^{28}$                  \\</v>
      </c>
      <c r="K17">
        <f t="shared" si="1"/>
        <v>14</v>
      </c>
      <c r="L17">
        <f t="shared" si="2"/>
        <v>18</v>
      </c>
      <c r="M17" t="str">
        <f t="shared" si="3"/>
        <v xml:space="preserve">                  </v>
      </c>
      <c r="O17" t="str">
        <f t="shared" si="4"/>
        <v>28. Princeton University.  \\</v>
      </c>
    </row>
    <row r="18" spans="2:15">
      <c r="B18" t="s">
        <v>163</v>
      </c>
      <c r="C18" t="s">
        <v>164</v>
      </c>
      <c r="D18" t="s">
        <v>418</v>
      </c>
      <c r="E18" t="s">
        <v>8</v>
      </c>
      <c r="F18">
        <v>22</v>
      </c>
      <c r="G18" t="s">
        <v>110</v>
      </c>
      <c r="I18" t="str">
        <f t="shared" si="0"/>
        <v>Jamie Bock $^{22}$                      \\</v>
      </c>
      <c r="K18">
        <f t="shared" si="1"/>
        <v>10</v>
      </c>
      <c r="L18">
        <f t="shared" si="2"/>
        <v>22</v>
      </c>
      <c r="M18" t="str">
        <f t="shared" si="3"/>
        <v xml:space="preserve">                      </v>
      </c>
      <c r="O18" t="str">
        <f t="shared" si="4"/>
        <v>22. Jet Propulsion Laboratory, California Institute of Technology.  \\</v>
      </c>
    </row>
    <row r="19" spans="2:15">
      <c r="B19" s="1" t="s">
        <v>322</v>
      </c>
      <c r="C19" s="1" t="s">
        <v>25</v>
      </c>
      <c r="D19" s="1" t="s">
        <v>419</v>
      </c>
      <c r="E19" t="s">
        <v>8</v>
      </c>
      <c r="F19">
        <v>21</v>
      </c>
      <c r="G19" s="1" t="s">
        <v>201</v>
      </c>
      <c r="I19" t="str">
        <f t="shared" si="0"/>
        <v>Kimberly K. Boddy $^{21}$               \\</v>
      </c>
      <c r="K19">
        <f t="shared" si="1"/>
        <v>17</v>
      </c>
      <c r="L19">
        <f t="shared" si="2"/>
        <v>15</v>
      </c>
      <c r="M19" t="str">
        <f t="shared" si="3"/>
        <v xml:space="preserve">               </v>
      </c>
      <c r="O19" t="str">
        <f t="shared" si="4"/>
        <v>21. Johns Hopkins University.  \\</v>
      </c>
    </row>
    <row r="20" spans="2:15">
      <c r="B20" t="s">
        <v>26</v>
      </c>
      <c r="C20" s="1" t="s">
        <v>27</v>
      </c>
      <c r="D20" t="s">
        <v>420</v>
      </c>
      <c r="E20" t="s">
        <v>8</v>
      </c>
      <c r="F20">
        <v>12</v>
      </c>
      <c r="G20" t="s">
        <v>28</v>
      </c>
      <c r="I20" t="str">
        <f t="shared" si="0"/>
        <v>Matteo Bonato $^{12}$                   \\</v>
      </c>
      <c r="K20">
        <f t="shared" si="1"/>
        <v>13</v>
      </c>
      <c r="L20">
        <f t="shared" si="2"/>
        <v>19</v>
      </c>
      <c r="M20" t="str">
        <f t="shared" si="3"/>
        <v xml:space="preserve">                   </v>
      </c>
      <c r="O20" t="str">
        <f t="shared" si="4"/>
        <v>12. INAF-Istituto di Radioastronomia, and Italian ALMA Regional Centre, Via Gobetti 101, I-40129, Bologna, Italy.  \\</v>
      </c>
    </row>
    <row r="21" spans="2:15">
      <c r="B21" s="1" t="s">
        <v>29</v>
      </c>
      <c r="C21" s="1" t="s">
        <v>30</v>
      </c>
      <c r="D21" s="1" t="s">
        <v>421</v>
      </c>
      <c r="E21" t="s">
        <v>8</v>
      </c>
      <c r="F21">
        <v>23</v>
      </c>
      <c r="G21" t="s">
        <v>329</v>
      </c>
      <c r="I21" t="str">
        <f t="shared" si="0"/>
        <v>Julian Borrill $^{23}$                  \\</v>
      </c>
      <c r="K21">
        <f t="shared" si="1"/>
        <v>14</v>
      </c>
      <c r="L21">
        <f t="shared" si="2"/>
        <v>18</v>
      </c>
      <c r="M21" t="str">
        <f t="shared" si="3"/>
        <v xml:space="preserve">                  </v>
      </c>
      <c r="O21" t="str">
        <f t="shared" si="4"/>
        <v>23. Lawrence Berkeley National Laboratory, Berkeley, CA, USA , Space Sciences Laboratory, University of California, Berkeley, CA, USA.  \\</v>
      </c>
    </row>
    <row r="22" spans="2:15">
      <c r="B22" s="1" t="s">
        <v>305</v>
      </c>
      <c r="C22" t="s">
        <v>186</v>
      </c>
      <c r="D22"/>
      <c r="E22" t="s">
        <v>8</v>
      </c>
      <c r="F22">
        <v>15</v>
      </c>
      <c r="G22" t="s">
        <v>79</v>
      </c>
      <c r="I22" t="str">
        <f t="shared" si="0"/>
        <v>Fran\c{c}ois Bouchet $^{15}$            \\</v>
      </c>
      <c r="K22">
        <f t="shared" si="1"/>
        <v>20</v>
      </c>
      <c r="L22">
        <f t="shared" si="2"/>
        <v>12</v>
      </c>
      <c r="M22" t="str">
        <f t="shared" si="3"/>
        <v xml:space="preserve">            </v>
      </c>
      <c r="O22" t="str">
        <f t="shared" si="4"/>
        <v>15. Institut d'Astrophysique de Paris.  \\</v>
      </c>
    </row>
    <row r="23" spans="2:15">
      <c r="B23" s="1" t="s">
        <v>305</v>
      </c>
      <c r="C23" s="1" t="s">
        <v>31</v>
      </c>
      <c r="D23" s="1" t="s">
        <v>422</v>
      </c>
      <c r="E23" t="s">
        <v>8</v>
      </c>
      <c r="F23">
        <v>14</v>
      </c>
      <c r="G23" t="s">
        <v>330</v>
      </c>
      <c r="I23" t="str">
        <f t="shared" si="0"/>
        <v>Fran\c{c}ois Boulanger $^{14}$          \\</v>
      </c>
      <c r="K23">
        <f t="shared" si="1"/>
        <v>22</v>
      </c>
      <c r="L23">
        <f t="shared" si="2"/>
        <v>10</v>
      </c>
      <c r="M23" t="str">
        <f t="shared" si="3"/>
        <v xml:space="preserve">          </v>
      </c>
      <c r="O23" t="str">
        <f t="shared" si="4"/>
        <v>14. Institut d’Astrophysique Spatiale, Orsay, France.  \\</v>
      </c>
    </row>
    <row r="24" spans="2:15">
      <c r="B24" t="s">
        <v>32</v>
      </c>
      <c r="C24" s="1" t="s">
        <v>33</v>
      </c>
      <c r="D24" s="1" t="s">
        <v>423</v>
      </c>
      <c r="E24" t="s">
        <v>8</v>
      </c>
      <c r="F24">
        <v>29</v>
      </c>
      <c r="G24" t="s">
        <v>34</v>
      </c>
      <c r="I24" t="str">
        <f t="shared" si="0"/>
        <v>Blakesley Burkhart $^{29}$              \\</v>
      </c>
      <c r="K24">
        <f t="shared" si="1"/>
        <v>18</v>
      </c>
      <c r="L24">
        <f t="shared" si="2"/>
        <v>14</v>
      </c>
      <c r="M24" t="str">
        <f t="shared" si="3"/>
        <v xml:space="preserve">              </v>
      </c>
      <c r="O24" t="str">
        <f t="shared" si="4"/>
        <v>29. Rutgers.  \\</v>
      </c>
    </row>
    <row r="25" spans="2:15">
      <c r="B25" t="s">
        <v>170</v>
      </c>
      <c r="C25" t="s">
        <v>171</v>
      </c>
      <c r="D25" t="s">
        <v>424</v>
      </c>
      <c r="E25" t="s">
        <v>8</v>
      </c>
      <c r="F25">
        <v>20</v>
      </c>
      <c r="G25" t="s">
        <v>172</v>
      </c>
      <c r="I25" t="str">
        <f t="shared" si="0"/>
        <v>Jens Chluba $^{20}$                     \\</v>
      </c>
      <c r="K25">
        <f t="shared" si="1"/>
        <v>11</v>
      </c>
      <c r="L25">
        <f t="shared" si="2"/>
        <v>21</v>
      </c>
      <c r="M25" t="str">
        <f t="shared" si="3"/>
        <v xml:space="preserve">                     </v>
      </c>
      <c r="O25" t="str">
        <f t="shared" si="4"/>
        <v>20. JBCA.  \\</v>
      </c>
    </row>
    <row r="26" spans="2:15">
      <c r="B26" s="1" t="s">
        <v>35</v>
      </c>
      <c r="C26" s="1" t="s">
        <v>36</v>
      </c>
      <c r="D26" s="1" t="s">
        <v>425</v>
      </c>
      <c r="E26" t="s">
        <v>8</v>
      </c>
      <c r="F26">
        <v>40</v>
      </c>
      <c r="G26" t="s">
        <v>331</v>
      </c>
      <c r="I26" t="str">
        <f t="shared" si="0"/>
        <v>David Chuss $^{40}$                     \\</v>
      </c>
      <c r="K26">
        <f t="shared" si="1"/>
        <v>11</v>
      </c>
      <c r="L26">
        <f t="shared" si="2"/>
        <v>21</v>
      </c>
      <c r="M26" t="str">
        <f t="shared" si="3"/>
        <v xml:space="preserve">                     </v>
      </c>
      <c r="O26" t="str">
        <f t="shared" si="4"/>
        <v>40. Villanova University.  \\</v>
      </c>
    </row>
    <row r="27" spans="2:15">
      <c r="B27" t="s">
        <v>37</v>
      </c>
      <c r="C27" t="s">
        <v>38</v>
      </c>
      <c r="D27"/>
      <c r="E27" t="s">
        <v>8</v>
      </c>
      <c r="F27">
        <v>17</v>
      </c>
      <c r="G27" t="s">
        <v>39</v>
      </c>
      <c r="I27" t="str">
        <f t="shared" si="0"/>
        <v>Susan E. Clark $^{17}$                  \\</v>
      </c>
      <c r="K27">
        <f t="shared" si="1"/>
        <v>14</v>
      </c>
      <c r="L27">
        <f t="shared" si="2"/>
        <v>18</v>
      </c>
      <c r="M27" t="str">
        <f t="shared" si="3"/>
        <v xml:space="preserve">                  </v>
      </c>
      <c r="O27" t="str">
        <f t="shared" si="4"/>
        <v>17. Institute for Advanced Study.  \\</v>
      </c>
    </row>
    <row r="28" spans="2:15">
      <c r="B28" s="1" t="s">
        <v>362</v>
      </c>
      <c r="C28" s="1" t="s">
        <v>363</v>
      </c>
      <c r="D28" s="1" t="s">
        <v>426</v>
      </c>
      <c r="E28" t="s">
        <v>8</v>
      </c>
      <c r="F28">
        <v>22</v>
      </c>
      <c r="G28" t="s">
        <v>110</v>
      </c>
      <c r="I28" t="str">
        <f t="shared" si="0"/>
        <v>Joelle Cooperrider $^{22}$              \\</v>
      </c>
      <c r="K28">
        <f t="shared" si="1"/>
        <v>18</v>
      </c>
      <c r="L28">
        <f t="shared" si="2"/>
        <v>14</v>
      </c>
      <c r="M28" t="str">
        <f t="shared" si="3"/>
        <v xml:space="preserve">              </v>
      </c>
      <c r="O28" t="str">
        <f t="shared" si="4"/>
        <v>22. Jet Propulsion Laboratory, California Institute of Technology.  \\</v>
      </c>
    </row>
    <row r="29" spans="2:15">
      <c r="B29" s="1" t="s">
        <v>40</v>
      </c>
      <c r="C29" s="1" t="s">
        <v>41</v>
      </c>
      <c r="D29" s="1" t="s">
        <v>427</v>
      </c>
      <c r="E29" t="s">
        <v>8</v>
      </c>
      <c r="F29">
        <v>22</v>
      </c>
      <c r="G29" t="s">
        <v>110</v>
      </c>
      <c r="I29" t="str">
        <f t="shared" si="0"/>
        <v>Brendan Crill $^{22}$                   \\</v>
      </c>
      <c r="K29">
        <f t="shared" si="1"/>
        <v>13</v>
      </c>
      <c r="L29">
        <f t="shared" si="2"/>
        <v>19</v>
      </c>
      <c r="M29" t="str">
        <f t="shared" si="3"/>
        <v xml:space="preserve">                   </v>
      </c>
      <c r="O29" t="str">
        <f t="shared" si="4"/>
        <v>22. Jet Propulsion Laboratory, California Institute of Technology.  \\</v>
      </c>
    </row>
    <row r="30" spans="2:15">
      <c r="B30" t="s">
        <v>43</v>
      </c>
      <c r="C30" t="s">
        <v>44</v>
      </c>
      <c r="D30" t="s">
        <v>428</v>
      </c>
      <c r="E30" t="s">
        <v>8</v>
      </c>
      <c r="F30">
        <v>1</v>
      </c>
      <c r="G30" t="s">
        <v>476</v>
      </c>
      <c r="I30" t="str">
        <f t="shared" si="0"/>
        <v>Jacques Delabrouille $^{1}$            \\</v>
      </c>
      <c r="K30">
        <f t="shared" si="1"/>
        <v>20</v>
      </c>
      <c r="L30">
        <f t="shared" si="2"/>
        <v>12</v>
      </c>
      <c r="M30" t="str">
        <f t="shared" si="3"/>
        <v xml:space="preserve">            </v>
      </c>
      <c r="O30" t="str">
        <f t="shared" si="4"/>
        <v>1. APC, CNRS/IN2P3, 10, rue Alice Domon et L\'eonie Duquet, 75205 Paris Cedex 13, France,     DAP, CEA/lrfu, Centre d'Etudes de Saclay, 91191 Gif-sur-Yvette, France.  \\</v>
      </c>
    </row>
    <row r="31" spans="2:15">
      <c r="B31" t="s">
        <v>45</v>
      </c>
      <c r="C31" s="1" t="s">
        <v>46</v>
      </c>
      <c r="D31" s="1" t="s">
        <v>429</v>
      </c>
      <c r="E31" t="s">
        <v>8</v>
      </c>
      <c r="F31">
        <v>35</v>
      </c>
      <c r="G31" t="s">
        <v>47</v>
      </c>
      <c r="I31" t="str">
        <f t="shared" si="0"/>
        <v>Eleonora Di Valentino $^{35}$           \\</v>
      </c>
      <c r="K31">
        <f t="shared" si="1"/>
        <v>21</v>
      </c>
      <c r="L31">
        <f t="shared" si="2"/>
        <v>11</v>
      </c>
      <c r="M31" t="str">
        <f t="shared" si="3"/>
        <v xml:space="preserve">           </v>
      </c>
      <c r="O31" t="str">
        <f t="shared" si="4"/>
        <v>35. University of Manchester.  \\</v>
      </c>
    </row>
    <row r="32" spans="2:15">
      <c r="B32" s="1" t="s">
        <v>48</v>
      </c>
      <c r="C32" s="1" t="s">
        <v>49</v>
      </c>
      <c r="D32" s="1" t="s">
        <v>430</v>
      </c>
      <c r="E32" t="s">
        <v>8</v>
      </c>
      <c r="F32">
        <v>38</v>
      </c>
      <c r="G32" t="s">
        <v>332</v>
      </c>
      <c r="I32" t="str">
        <f t="shared" si="0"/>
        <v>Joy Didier $^{38}$                      \\</v>
      </c>
      <c r="K32">
        <f t="shared" si="1"/>
        <v>10</v>
      </c>
      <c r="L32">
        <f t="shared" si="2"/>
        <v>22</v>
      </c>
      <c r="M32" t="str">
        <f t="shared" si="3"/>
        <v xml:space="preserve">                      </v>
      </c>
      <c r="O32" t="str">
        <f t="shared" si="4"/>
        <v>38. University of Southern California.  \\</v>
      </c>
    </row>
    <row r="33" spans="2:15">
      <c r="B33" t="s">
        <v>50</v>
      </c>
      <c r="C33" s="1" t="s">
        <v>304</v>
      </c>
      <c r="D33" s="1" t="s">
        <v>431</v>
      </c>
      <c r="E33" t="s">
        <v>8</v>
      </c>
      <c r="F33">
        <v>22</v>
      </c>
      <c r="G33" t="s">
        <v>110</v>
      </c>
      <c r="I33" t="str">
        <f t="shared" si="0"/>
        <v>Olivier Dor\'e $^{22}$                  \\</v>
      </c>
      <c r="K33">
        <f t="shared" si="1"/>
        <v>14</v>
      </c>
      <c r="L33">
        <f t="shared" si="2"/>
        <v>18</v>
      </c>
      <c r="M33" t="str">
        <f t="shared" si="3"/>
        <v xml:space="preserve">                  </v>
      </c>
      <c r="O33" t="str">
        <f t="shared" si="4"/>
        <v>22. Jet Propulsion Laboratory, California Institute of Technology.  \\</v>
      </c>
    </row>
    <row r="34" spans="2:15">
      <c r="B34" s="1" t="s">
        <v>301</v>
      </c>
      <c r="C34" t="s">
        <v>300</v>
      </c>
      <c r="D34" t="s">
        <v>432</v>
      </c>
      <c r="E34" t="s">
        <v>8</v>
      </c>
      <c r="F34">
        <v>3</v>
      </c>
      <c r="G34" t="s">
        <v>333</v>
      </c>
      <c r="I34" t="str">
        <f t="shared" si="0"/>
        <v>Alexander van Engelen $^{3}$           \\</v>
      </c>
      <c r="K34">
        <f t="shared" si="1"/>
        <v>21</v>
      </c>
      <c r="L34">
        <f t="shared" si="2"/>
        <v>11</v>
      </c>
      <c r="M34" t="str">
        <f t="shared" si="3"/>
        <v xml:space="preserve">           </v>
      </c>
      <c r="O34" t="str">
        <f t="shared" si="4"/>
        <v>3. Canadian Institute for Theoretical Astrophysics, University of Toronto, 60 St. George Street, Toronto, Canada.  \\</v>
      </c>
    </row>
    <row r="35" spans="2:15">
      <c r="B35" s="1" t="s">
        <v>51</v>
      </c>
      <c r="C35" s="1" t="s">
        <v>52</v>
      </c>
      <c r="D35" s="1" t="s">
        <v>433</v>
      </c>
      <c r="E35" t="s">
        <v>8</v>
      </c>
      <c r="F35">
        <v>16</v>
      </c>
      <c r="G35" t="s">
        <v>334</v>
      </c>
      <c r="I35" t="str">
        <f t="shared" si="0"/>
        <v>Josquin Errard $^{16}$                  \\</v>
      </c>
      <c r="K35">
        <f t="shared" si="1"/>
        <v>14</v>
      </c>
      <c r="L35">
        <f t="shared" si="2"/>
        <v>18</v>
      </c>
      <c r="M35" t="str">
        <f t="shared" si="3"/>
        <v xml:space="preserve">                  </v>
      </c>
      <c r="O35" t="str">
        <f t="shared" si="4"/>
        <v>16. Institut Lagrange, LPNHE, place Jussieu 4, 75005 Paris, France.  \\</v>
      </c>
    </row>
    <row r="36" spans="2:15">
      <c r="B36" t="s">
        <v>53</v>
      </c>
      <c r="C36" s="1" t="s">
        <v>54</v>
      </c>
      <c r="D36" s="1" t="s">
        <v>434</v>
      </c>
      <c r="E36" t="s">
        <v>8</v>
      </c>
      <c r="F36">
        <v>24</v>
      </c>
      <c r="G36" t="s">
        <v>55</v>
      </c>
      <c r="I36" t="str">
        <f t="shared" si="0"/>
        <v>Tom Essinger-Hileman $^{24}$            \\</v>
      </c>
      <c r="K36">
        <f t="shared" si="1"/>
        <v>20</v>
      </c>
      <c r="L36">
        <f t="shared" si="2"/>
        <v>12</v>
      </c>
      <c r="M36" t="str">
        <f t="shared" si="3"/>
        <v xml:space="preserve">            </v>
      </c>
      <c r="O36" t="str">
        <f t="shared" si="4"/>
        <v>24. NASA Goddard Space Flight Center.  \\</v>
      </c>
    </row>
    <row r="37" spans="2:15">
      <c r="B37" s="1" t="s">
        <v>56</v>
      </c>
      <c r="C37" s="1" t="s">
        <v>57</v>
      </c>
      <c r="D37" t="s">
        <v>435</v>
      </c>
      <c r="E37" t="s">
        <v>8</v>
      </c>
      <c r="F37">
        <v>10</v>
      </c>
      <c r="G37" t="s">
        <v>335</v>
      </c>
      <c r="I37" t="str">
        <f t="shared" si="0"/>
        <v>Stephen Feeney $^{10}$                  \\</v>
      </c>
      <c r="K37">
        <f t="shared" si="1"/>
        <v>14</v>
      </c>
      <c r="L37">
        <f t="shared" si="2"/>
        <v>18</v>
      </c>
      <c r="M37" t="str">
        <f t="shared" si="3"/>
        <v xml:space="preserve">                  </v>
      </c>
      <c r="O37" t="str">
        <f t="shared" si="4"/>
        <v>10. Flatiron Institute.  \\</v>
      </c>
    </row>
    <row r="38" spans="2:15">
      <c r="B38" t="s">
        <v>295</v>
      </c>
      <c r="C38" t="s">
        <v>296</v>
      </c>
      <c r="D38" t="s">
        <v>436</v>
      </c>
      <c r="E38" t="s">
        <v>8</v>
      </c>
      <c r="F38">
        <v>34</v>
      </c>
      <c r="G38" t="s">
        <v>280</v>
      </c>
      <c r="I38" t="str">
        <f t="shared" si="0"/>
        <v>Jeffrey Filippini $^{34}$               \\</v>
      </c>
      <c r="K38">
        <f t="shared" si="1"/>
        <v>17</v>
      </c>
      <c r="L38">
        <f t="shared" si="2"/>
        <v>15</v>
      </c>
      <c r="M38" t="str">
        <f t="shared" si="3"/>
        <v xml:space="preserve">               </v>
      </c>
      <c r="O38" t="str">
        <f t="shared" si="4"/>
        <v>34. University of Illinois, Urbana-Champaign.  \\</v>
      </c>
    </row>
    <row r="39" spans="2:15">
      <c r="B39" t="s">
        <v>58</v>
      </c>
      <c r="C39" s="1" t="s">
        <v>59</v>
      </c>
      <c r="D39" s="1" t="s">
        <v>437</v>
      </c>
      <c r="E39" t="s">
        <v>8</v>
      </c>
      <c r="F39">
        <v>25</v>
      </c>
      <c r="G39" t="s">
        <v>60</v>
      </c>
      <c r="I39" t="str">
        <f t="shared" si="0"/>
        <v>Laura Fissel $^{25}$                    \\</v>
      </c>
      <c r="K39">
        <f t="shared" si="1"/>
        <v>12</v>
      </c>
      <c r="L39">
        <f t="shared" si="2"/>
        <v>20</v>
      </c>
      <c r="M39" t="str">
        <f t="shared" si="3"/>
        <v xml:space="preserve">                    </v>
      </c>
      <c r="O39" t="str">
        <f t="shared" si="4"/>
        <v>25. National Radio Astronomy Observatory.  \\</v>
      </c>
    </row>
    <row r="40" spans="2:15">
      <c r="B40" t="s">
        <v>61</v>
      </c>
      <c r="C40" t="s">
        <v>62</v>
      </c>
      <c r="D40" t="s">
        <v>438</v>
      </c>
      <c r="E40" t="s">
        <v>8</v>
      </c>
      <c r="F40">
        <v>36</v>
      </c>
      <c r="G40" t="s">
        <v>63</v>
      </c>
      <c r="I40" t="str">
        <f t="shared" si="0"/>
        <v>Raphael Flauger $^{36}$                 \\</v>
      </c>
      <c r="K40">
        <f t="shared" si="1"/>
        <v>15</v>
      </c>
      <c r="L40">
        <f t="shared" si="2"/>
        <v>17</v>
      </c>
      <c r="M40" t="str">
        <f t="shared" si="3"/>
        <v xml:space="preserve">                 </v>
      </c>
      <c r="O40" t="str">
        <f t="shared" si="4"/>
        <v>36. UC San Diego.  \\</v>
      </c>
    </row>
    <row r="41" spans="2:15">
      <c r="B41" s="1" t="s">
        <v>64</v>
      </c>
      <c r="C41" s="1" t="s">
        <v>65</v>
      </c>
      <c r="D41" s="1" t="s">
        <v>439</v>
      </c>
      <c r="E41" t="s">
        <v>8</v>
      </c>
      <c r="F41">
        <v>17</v>
      </c>
      <c r="G41" t="s">
        <v>39</v>
      </c>
      <c r="I41" t="str">
        <f t="shared" si="0"/>
        <v>Vera Gluscevic $^{17}$                  \\</v>
      </c>
      <c r="K41">
        <f t="shared" si="1"/>
        <v>14</v>
      </c>
      <c r="L41">
        <f t="shared" si="2"/>
        <v>18</v>
      </c>
      <c r="M41" t="str">
        <f t="shared" si="3"/>
        <v xml:space="preserve">                  </v>
      </c>
      <c r="O41" t="str">
        <f t="shared" si="4"/>
        <v>17. Institute for Advanced Study.  \\</v>
      </c>
    </row>
    <row r="42" spans="2:15">
      <c r="B42" s="1" t="s">
        <v>66</v>
      </c>
      <c r="C42" s="1" t="s">
        <v>67</v>
      </c>
      <c r="D42" s="1" t="s">
        <v>440</v>
      </c>
      <c r="E42" t="s">
        <v>8</v>
      </c>
      <c r="F42">
        <v>22</v>
      </c>
      <c r="G42" t="s">
        <v>110</v>
      </c>
      <c r="I42" t="str">
        <f t="shared" si="0"/>
        <v>Kris Gorski $^{22}$                     \\</v>
      </c>
      <c r="K42">
        <f t="shared" si="1"/>
        <v>11</v>
      </c>
      <c r="L42">
        <f t="shared" si="2"/>
        <v>21</v>
      </c>
      <c r="M42" t="str">
        <f t="shared" si="3"/>
        <v xml:space="preserve">                     </v>
      </c>
      <c r="O42" t="str">
        <f t="shared" si="4"/>
        <v>22. Jet Propulsion Laboratory, California Institute of Technology.  \\</v>
      </c>
    </row>
    <row r="43" spans="2:15">
      <c r="B43" s="1" t="s">
        <v>68</v>
      </c>
      <c r="C43" s="1" t="s">
        <v>69</v>
      </c>
      <c r="D43" s="1" t="s">
        <v>441</v>
      </c>
      <c r="E43" t="s">
        <v>8</v>
      </c>
      <c r="F43">
        <v>33</v>
      </c>
      <c r="G43" t="s">
        <v>337</v>
      </c>
      <c r="I43" t="str">
        <f t="shared" si="0"/>
        <v>Dan Green $^{33}$                       \\</v>
      </c>
      <c r="K43">
        <f t="shared" si="1"/>
        <v>9</v>
      </c>
      <c r="L43">
        <f t="shared" si="2"/>
        <v>23</v>
      </c>
      <c r="M43" t="str">
        <f t="shared" si="3"/>
        <v xml:space="preserve">                       </v>
      </c>
      <c r="O43" t="str">
        <f t="shared" si="4"/>
        <v>33. University of California, Berkeley.  \\</v>
      </c>
    </row>
    <row r="44" spans="2:15">
      <c r="B44" s="1" t="s">
        <v>411</v>
      </c>
      <c r="C44" s="1" t="s">
        <v>412</v>
      </c>
      <c r="D44" t="s">
        <v>442</v>
      </c>
      <c r="E44" t="s">
        <v>8</v>
      </c>
      <c r="F44">
        <v>36</v>
      </c>
      <c r="G44" t="s">
        <v>410</v>
      </c>
      <c r="I44" t="str">
        <f t="shared" si="0"/>
        <v>Shaul Hanany $^{36}$                    \\</v>
      </c>
      <c r="K44">
        <f t="shared" si="1"/>
        <v>12</v>
      </c>
      <c r="L44">
        <f t="shared" si="2"/>
        <v>20</v>
      </c>
      <c r="M44" t="str">
        <f t="shared" si="3"/>
        <v xml:space="preserve">                    </v>
      </c>
      <c r="O44" t="str">
        <f t="shared" si="4"/>
        <v>36. University of Minnesota - Twin Cities.  \\</v>
      </c>
    </row>
    <row r="45" spans="2:15">
      <c r="B45" s="1" t="s">
        <v>70</v>
      </c>
      <c r="C45" s="1" t="s">
        <v>71</v>
      </c>
      <c r="D45" s="1" t="s">
        <v>443</v>
      </c>
      <c r="E45" t="s">
        <v>8</v>
      </c>
      <c r="F45">
        <v>28</v>
      </c>
      <c r="G45" t="s">
        <v>87</v>
      </c>
      <c r="I45" t="str">
        <f t="shared" si="0"/>
        <v>Brandon Hensley $^{28}$                 \\</v>
      </c>
      <c r="K45">
        <f t="shared" si="1"/>
        <v>15</v>
      </c>
      <c r="L45">
        <f t="shared" si="2"/>
        <v>17</v>
      </c>
      <c r="M45" t="str">
        <f t="shared" si="3"/>
        <v xml:space="preserve">                 </v>
      </c>
      <c r="O45" t="str">
        <f t="shared" si="4"/>
        <v>28. Princeton University.  \\</v>
      </c>
    </row>
    <row r="46" spans="2:15">
      <c r="B46" t="s">
        <v>72</v>
      </c>
      <c r="C46" s="1" t="s">
        <v>73</v>
      </c>
      <c r="E46" t="s">
        <v>8</v>
      </c>
      <c r="F46">
        <v>18</v>
      </c>
      <c r="G46" t="s">
        <v>74</v>
      </c>
      <c r="I46" t="str">
        <f t="shared" si="0"/>
        <v>Diego Herranz $^{18}$                   \\</v>
      </c>
      <c r="K46">
        <f t="shared" si="1"/>
        <v>13</v>
      </c>
      <c r="L46">
        <f t="shared" si="2"/>
        <v>19</v>
      </c>
      <c r="M46" t="str">
        <f t="shared" si="3"/>
        <v xml:space="preserve">                   </v>
      </c>
      <c r="O46" t="str">
        <f t="shared" si="4"/>
        <v>18. Instituto de Física de Cantabria.  \\</v>
      </c>
    </row>
    <row r="47" spans="2:15">
      <c r="B47" s="1" t="s">
        <v>75</v>
      </c>
      <c r="C47" s="1" t="s">
        <v>76</v>
      </c>
      <c r="D47" t="s">
        <v>444</v>
      </c>
      <c r="E47" t="s">
        <v>8</v>
      </c>
      <c r="F47" t="s">
        <v>374</v>
      </c>
      <c r="G47" t="s">
        <v>338</v>
      </c>
      <c r="I47" t="str">
        <f t="shared" si="0"/>
        <v>Colin Hill $^{17,10}$                      \\</v>
      </c>
      <c r="K47">
        <f t="shared" si="1"/>
        <v>10</v>
      </c>
      <c r="L47">
        <f t="shared" si="2"/>
        <v>22</v>
      </c>
      <c r="M47" t="str">
        <f t="shared" si="3"/>
        <v xml:space="preserve">                      </v>
      </c>
      <c r="O47" t="str">
        <f t="shared" si="4"/>
        <v>17,10. Institute for Advanced Study, Flatiron Institute.  \\</v>
      </c>
    </row>
    <row r="48" spans="2:15">
      <c r="B48" t="s">
        <v>77</v>
      </c>
      <c r="C48" s="1" t="s">
        <v>78</v>
      </c>
      <c r="D48" s="1" t="s">
        <v>445</v>
      </c>
      <c r="E48" t="s">
        <v>8</v>
      </c>
      <c r="F48">
        <v>15</v>
      </c>
      <c r="G48" t="s">
        <v>79</v>
      </c>
      <c r="I48" t="str">
        <f t="shared" si="0"/>
        <v>Eric Hivon $^{15}$                      \\</v>
      </c>
      <c r="K48">
        <f t="shared" si="1"/>
        <v>10</v>
      </c>
      <c r="L48">
        <f t="shared" si="2"/>
        <v>22</v>
      </c>
      <c r="M48" t="str">
        <f t="shared" si="3"/>
        <v xml:space="preserve">                      </v>
      </c>
      <c r="O48" t="str">
        <f t="shared" si="4"/>
        <v>15. Institut d'Astrophysique de Paris.  \\</v>
      </c>
    </row>
    <row r="49" spans="2:15">
      <c r="B49" s="1" t="s">
        <v>323</v>
      </c>
      <c r="C49" s="1" t="s">
        <v>324</v>
      </c>
      <c r="D49" s="1" t="s">
        <v>446</v>
      </c>
      <c r="E49" t="s">
        <v>8</v>
      </c>
      <c r="F49">
        <v>7</v>
      </c>
      <c r="G49" t="s">
        <v>325</v>
      </c>
      <c r="I49" t="str">
        <f t="shared" si="0"/>
        <v>Ren\'{e}e  Hlo\v{z}ek $^{7}$           \\</v>
      </c>
      <c r="K49">
        <f t="shared" si="1"/>
        <v>21</v>
      </c>
      <c r="L49">
        <f t="shared" si="2"/>
        <v>11</v>
      </c>
      <c r="M49" t="str">
        <f t="shared" si="3"/>
        <v xml:space="preserve">           </v>
      </c>
      <c r="O49" t="str">
        <f t="shared" si="4"/>
        <v>7. Department of Astronomy \&amp; Astrophysics and Dunlap Institute, University of Toronto.  \\</v>
      </c>
    </row>
    <row r="50" spans="2:15">
      <c r="B50" t="s">
        <v>80</v>
      </c>
      <c r="C50" s="1" t="s">
        <v>81</v>
      </c>
      <c r="D50" s="1" t="s">
        <v>447</v>
      </c>
      <c r="E50" t="s">
        <v>8</v>
      </c>
      <c r="F50">
        <v>26</v>
      </c>
      <c r="G50" t="s">
        <v>82</v>
      </c>
      <c r="I50" t="str">
        <f t="shared" si="0"/>
        <v>Johannes Hubmayr $^{26}$                \\</v>
      </c>
      <c r="K50">
        <f t="shared" si="1"/>
        <v>16</v>
      </c>
      <c r="L50">
        <f t="shared" si="2"/>
        <v>16</v>
      </c>
      <c r="M50" t="str">
        <f t="shared" si="3"/>
        <v xml:space="preserve">                </v>
      </c>
      <c r="O50" t="str">
        <f t="shared" si="4"/>
        <v>26. NIST.  \\</v>
      </c>
    </row>
    <row r="51" spans="2:15">
      <c r="B51" t="s">
        <v>83</v>
      </c>
      <c r="C51" t="s">
        <v>84</v>
      </c>
      <c r="D51" t="s">
        <v>448</v>
      </c>
      <c r="E51" t="s">
        <v>8</v>
      </c>
      <c r="F51">
        <v>6</v>
      </c>
      <c r="G51" t="s">
        <v>373</v>
      </c>
      <c r="I51" t="str">
        <f t="shared" si="0"/>
        <v>Brad Johnson $^{6}$                    \\</v>
      </c>
      <c r="K51">
        <f t="shared" si="1"/>
        <v>12</v>
      </c>
      <c r="L51">
        <f t="shared" si="2"/>
        <v>20</v>
      </c>
      <c r="M51" t="str">
        <f t="shared" si="3"/>
        <v xml:space="preserve">                    </v>
      </c>
      <c r="O51" t="str">
        <f t="shared" si="4"/>
        <v>6. Columbia University.  \\</v>
      </c>
    </row>
    <row r="52" spans="2:15">
      <c r="B52" t="s">
        <v>85</v>
      </c>
      <c r="C52" t="s">
        <v>86</v>
      </c>
      <c r="D52" t="s">
        <v>449</v>
      </c>
      <c r="E52" t="s">
        <v>8</v>
      </c>
      <c r="F52">
        <v>28</v>
      </c>
      <c r="G52" t="s">
        <v>87</v>
      </c>
      <c r="I52" t="str">
        <f t="shared" si="0"/>
        <v>William Jones $^{28}$                   \\</v>
      </c>
      <c r="K52">
        <f t="shared" si="1"/>
        <v>13</v>
      </c>
      <c r="L52">
        <f t="shared" si="2"/>
        <v>19</v>
      </c>
      <c r="M52" t="str">
        <f t="shared" si="3"/>
        <v xml:space="preserve">                   </v>
      </c>
      <c r="O52" t="str">
        <f t="shared" si="4"/>
        <v>28. Princeton University.  \\</v>
      </c>
    </row>
    <row r="53" spans="2:15">
      <c r="B53" t="s">
        <v>88</v>
      </c>
      <c r="C53" s="1" t="s">
        <v>86</v>
      </c>
      <c r="D53" s="1" t="s">
        <v>450</v>
      </c>
      <c r="E53" t="s">
        <v>8</v>
      </c>
      <c r="F53">
        <v>36</v>
      </c>
      <c r="G53" t="s">
        <v>410</v>
      </c>
      <c r="I53" t="str">
        <f t="shared" si="0"/>
        <v>Terry Jones $^{36}$                     \\</v>
      </c>
      <c r="K53">
        <f t="shared" si="1"/>
        <v>11</v>
      </c>
      <c r="L53">
        <f t="shared" si="2"/>
        <v>21</v>
      </c>
      <c r="M53" t="str">
        <f t="shared" si="3"/>
        <v xml:space="preserve">                     </v>
      </c>
      <c r="O53" t="str">
        <f t="shared" si="4"/>
        <v>36. University of Minnesota - Twin Cities.  \\</v>
      </c>
    </row>
    <row r="54" spans="2:15">
      <c r="B54" s="1" t="s">
        <v>307</v>
      </c>
      <c r="C54" s="1" t="s">
        <v>89</v>
      </c>
      <c r="D54" s="1" t="s">
        <v>451</v>
      </c>
      <c r="E54" t="s">
        <v>8</v>
      </c>
      <c r="F54">
        <v>35</v>
      </c>
      <c r="G54" t="s">
        <v>339</v>
      </c>
      <c r="I54" t="str">
        <f t="shared" si="0"/>
        <v>Lloyd Knox $^{35}$                      \\</v>
      </c>
      <c r="K54">
        <f t="shared" si="1"/>
        <v>10</v>
      </c>
      <c r="L54">
        <f t="shared" si="2"/>
        <v>22</v>
      </c>
      <c r="M54" t="str">
        <f t="shared" si="3"/>
        <v xml:space="preserve">                      </v>
      </c>
      <c r="O54" t="str">
        <f t="shared" si="4"/>
        <v>35. UC Davis.  \\</v>
      </c>
    </row>
    <row r="55" spans="2:15">
      <c r="B55" s="1" t="s">
        <v>90</v>
      </c>
      <c r="C55" s="1" t="s">
        <v>91</v>
      </c>
      <c r="D55" s="1" t="s">
        <v>452</v>
      </c>
      <c r="E55" t="s">
        <v>8</v>
      </c>
      <c r="F55">
        <v>24</v>
      </c>
      <c r="G55" t="s">
        <v>55</v>
      </c>
      <c r="I55" t="str">
        <f t="shared" si="0"/>
        <v>Al Kogut $^{24}$                        \\</v>
      </c>
      <c r="K55">
        <f t="shared" si="1"/>
        <v>8</v>
      </c>
      <c r="L55">
        <f t="shared" si="2"/>
        <v>24</v>
      </c>
      <c r="M55" t="str">
        <f t="shared" si="3"/>
        <v xml:space="preserve">                        </v>
      </c>
      <c r="O55" t="str">
        <f t="shared" si="4"/>
        <v>24. NASA Goddard Space Flight Center.  \\</v>
      </c>
    </row>
    <row r="56" spans="2:15">
      <c r="B56" t="s">
        <v>287</v>
      </c>
      <c r="C56" t="s">
        <v>306</v>
      </c>
      <c r="D56"/>
      <c r="E56" t="s">
        <v>8</v>
      </c>
      <c r="F56">
        <v>9</v>
      </c>
      <c r="G56" t="s">
        <v>275</v>
      </c>
      <c r="I56" t="str">
        <f t="shared" si="0"/>
        <v>Marcos L\'{o}pez-Caniego $^{9}$        \\</v>
      </c>
      <c r="K56">
        <f t="shared" si="1"/>
        <v>24</v>
      </c>
      <c r="L56">
        <f t="shared" si="2"/>
        <v>8</v>
      </c>
      <c r="M56" t="str">
        <f t="shared" si="3"/>
        <v xml:space="preserve">        </v>
      </c>
      <c r="O56" t="str">
        <f t="shared" si="4"/>
        <v>9. European Space Astronomy Centre.  \\</v>
      </c>
    </row>
    <row r="57" spans="2:15">
      <c r="B57" s="1" t="s">
        <v>92</v>
      </c>
      <c r="C57" t="s">
        <v>93</v>
      </c>
      <c r="D57" t="s">
        <v>453</v>
      </c>
      <c r="E57" t="s">
        <v>8</v>
      </c>
      <c r="F57">
        <v>22</v>
      </c>
      <c r="G57" t="s">
        <v>110</v>
      </c>
      <c r="I57" t="str">
        <f t="shared" si="0"/>
        <v>Charles Lawrence $^{22}$                \\</v>
      </c>
      <c r="K57">
        <f t="shared" si="1"/>
        <v>16</v>
      </c>
      <c r="L57">
        <f t="shared" si="2"/>
        <v>16</v>
      </c>
      <c r="M57" t="str">
        <f t="shared" si="3"/>
        <v xml:space="preserve">                </v>
      </c>
      <c r="O57" t="str">
        <f t="shared" si="4"/>
        <v>22. Jet Propulsion Laboratory, California Institute of Technology.  \\</v>
      </c>
    </row>
    <row r="58" spans="2:15">
      <c r="B58" s="1" t="s">
        <v>94</v>
      </c>
      <c r="C58" t="s">
        <v>95</v>
      </c>
      <c r="D58" t="s">
        <v>454</v>
      </c>
      <c r="E58" t="s">
        <v>8</v>
      </c>
      <c r="F58">
        <v>39</v>
      </c>
      <c r="G58" t="s">
        <v>340</v>
      </c>
      <c r="I58" t="str">
        <f t="shared" si="0"/>
        <v>Alex Lazarian $^{39}$                   \\</v>
      </c>
      <c r="K58">
        <f t="shared" si="1"/>
        <v>13</v>
      </c>
      <c r="L58">
        <f t="shared" si="2"/>
        <v>19</v>
      </c>
      <c r="M58" t="str">
        <f t="shared" si="3"/>
        <v xml:space="preserve">                   </v>
      </c>
      <c r="O58" t="str">
        <f t="shared" si="4"/>
        <v>39. University of Wisconsin - Madison.  \\</v>
      </c>
    </row>
    <row r="59" spans="2:15">
      <c r="B59" s="1" t="s">
        <v>96</v>
      </c>
      <c r="C59" t="s">
        <v>97</v>
      </c>
      <c r="D59" t="s">
        <v>455</v>
      </c>
      <c r="E59" t="s">
        <v>8</v>
      </c>
      <c r="F59">
        <v>8</v>
      </c>
      <c r="G59" t="s">
        <v>341</v>
      </c>
      <c r="I59" t="str">
        <f t="shared" si="0"/>
        <v>Zack Li $^{8}$                         \\</v>
      </c>
      <c r="K59">
        <f t="shared" si="1"/>
        <v>7</v>
      </c>
      <c r="L59">
        <f t="shared" si="2"/>
        <v>25</v>
      </c>
      <c r="M59" t="str">
        <f t="shared" si="3"/>
        <v xml:space="preserve">                         </v>
      </c>
      <c r="O59" t="str">
        <f t="shared" si="4"/>
        <v>8. Department of Astrophysical Sciences, Princeton University.  \\</v>
      </c>
    </row>
    <row r="60" spans="2:15">
      <c r="B60" s="1" t="s">
        <v>98</v>
      </c>
      <c r="C60" s="1" t="s">
        <v>99</v>
      </c>
      <c r="E60" t="s">
        <v>8</v>
      </c>
      <c r="F60">
        <v>8</v>
      </c>
      <c r="G60" t="s">
        <v>341</v>
      </c>
      <c r="I60" t="str">
        <f t="shared" si="0"/>
        <v>Mathew Madhavacheril $^{8}$            \\</v>
      </c>
      <c r="K60">
        <f t="shared" si="1"/>
        <v>20</v>
      </c>
      <c r="L60">
        <f t="shared" si="2"/>
        <v>12</v>
      </c>
      <c r="M60" t="str">
        <f t="shared" si="3"/>
        <v xml:space="preserve">            </v>
      </c>
      <c r="O60" t="str">
        <f t="shared" si="4"/>
        <v>8. Department of Astrophysical Sciences, Princeton University.  \\</v>
      </c>
    </row>
    <row r="61" spans="2:15">
      <c r="B61" s="1" t="s">
        <v>100</v>
      </c>
      <c r="C61" t="s">
        <v>101</v>
      </c>
      <c r="D61" t="s">
        <v>456</v>
      </c>
      <c r="E61" t="s">
        <v>8</v>
      </c>
      <c r="F61">
        <v>5</v>
      </c>
      <c r="G61" t="s">
        <v>342</v>
      </c>
      <c r="I61" t="str">
        <f t="shared" si="0"/>
        <v>Jean-Baptiste Melin $^{5}$             \\</v>
      </c>
      <c r="K61">
        <f t="shared" si="1"/>
        <v>19</v>
      </c>
      <c r="L61">
        <f t="shared" si="2"/>
        <v>13</v>
      </c>
      <c r="M61" t="str">
        <f t="shared" si="3"/>
        <v xml:space="preserve">             </v>
      </c>
      <c r="O61" t="str">
        <f t="shared" si="4"/>
        <v>5. CEA Saclay, DRF/Irfu/SPP, 91191 Gif-sur-Yvette Cedex, France.  \\</v>
      </c>
    </row>
    <row r="62" spans="2:15">
      <c r="B62" t="s">
        <v>102</v>
      </c>
      <c r="C62" s="1" t="s">
        <v>103</v>
      </c>
      <c r="D62" s="1" t="s">
        <v>457</v>
      </c>
      <c r="E62" t="s">
        <v>8</v>
      </c>
      <c r="F62">
        <v>4</v>
      </c>
      <c r="G62" t="s">
        <v>104</v>
      </c>
      <c r="I62" t="str">
        <f t="shared" si="0"/>
        <v>Mattia Negrello $^{4}$                 \\</v>
      </c>
      <c r="K62">
        <f t="shared" si="1"/>
        <v>15</v>
      </c>
      <c r="L62">
        <f t="shared" si="2"/>
        <v>17</v>
      </c>
      <c r="M62" t="str">
        <f t="shared" si="3"/>
        <v xml:space="preserve">                 </v>
      </c>
      <c r="O62" t="str">
        <f t="shared" si="4"/>
        <v>4. Cardiff University School of Physics and Astronomy.  \\</v>
      </c>
    </row>
    <row r="63" spans="2:15">
      <c r="B63" t="s">
        <v>105</v>
      </c>
      <c r="C63" t="s">
        <v>106</v>
      </c>
      <c r="D63" t="s">
        <v>458</v>
      </c>
      <c r="E63" t="s">
        <v>8</v>
      </c>
      <c r="F63">
        <v>27</v>
      </c>
      <c r="G63" t="s">
        <v>107</v>
      </c>
      <c r="I63" t="str">
        <f t="shared" si="0"/>
        <v>Giles Novak $^{27}$                     \\</v>
      </c>
      <c r="K63">
        <f t="shared" si="1"/>
        <v>11</v>
      </c>
      <c r="L63">
        <f t="shared" si="2"/>
        <v>21</v>
      </c>
      <c r="M63" t="str">
        <f t="shared" si="3"/>
        <v xml:space="preserve">                     </v>
      </c>
      <c r="O63" t="str">
        <f t="shared" si="4"/>
        <v>27. Northwestern University.  \\</v>
      </c>
    </row>
    <row r="64" spans="2:15">
      <c r="B64" t="s">
        <v>108</v>
      </c>
      <c r="C64" s="1" t="s">
        <v>109</v>
      </c>
      <c r="D64" s="1" t="s">
        <v>459</v>
      </c>
      <c r="E64" t="s">
        <v>8</v>
      </c>
      <c r="F64">
        <v>22</v>
      </c>
      <c r="G64" t="s">
        <v>110</v>
      </c>
      <c r="I64" t="str">
        <f t="shared" si="0"/>
        <v>Roger O'Brient $^{22}$                  \\</v>
      </c>
      <c r="K64">
        <f t="shared" si="1"/>
        <v>14</v>
      </c>
      <c r="L64">
        <f t="shared" si="2"/>
        <v>18</v>
      </c>
      <c r="M64" t="str">
        <f t="shared" si="3"/>
        <v xml:space="preserve">                  </v>
      </c>
      <c r="O64" t="str">
        <f t="shared" si="4"/>
        <v>22. Jet Propulsion Laboratory, California Institute of Technology.  \\</v>
      </c>
    </row>
    <row r="65" spans="2:15">
      <c r="B65" s="1" t="s">
        <v>111</v>
      </c>
      <c r="C65" s="1" t="s">
        <v>112</v>
      </c>
      <c r="D65" s="1" t="s">
        <v>460</v>
      </c>
      <c r="E65" t="s">
        <v>8</v>
      </c>
      <c r="F65">
        <v>22</v>
      </c>
      <c r="G65" t="s">
        <v>110</v>
      </c>
      <c r="I65" t="str">
        <f t="shared" si="0"/>
        <v>Chris Paine $^{22}$                     \\</v>
      </c>
      <c r="K65">
        <f t="shared" si="1"/>
        <v>11</v>
      </c>
      <c r="L65">
        <f t="shared" si="2"/>
        <v>21</v>
      </c>
      <c r="M65" t="str">
        <f t="shared" si="3"/>
        <v xml:space="preserve">                     </v>
      </c>
      <c r="O65" t="str">
        <f t="shared" si="4"/>
        <v>22. Jet Propulsion Laboratory, California Institute of Technology.  \\</v>
      </c>
    </row>
    <row r="66" spans="2:15">
      <c r="B66" s="1" t="s">
        <v>113</v>
      </c>
      <c r="C66" s="1" t="s">
        <v>114</v>
      </c>
      <c r="D66" s="1" t="s">
        <v>461</v>
      </c>
      <c r="E66" t="s">
        <v>8</v>
      </c>
      <c r="F66">
        <v>2</v>
      </c>
      <c r="G66" t="s">
        <v>223</v>
      </c>
      <c r="I66" t="str">
        <f t="shared" si="0"/>
        <v>Tim Pearson $^{2}$                     \\</v>
      </c>
      <c r="K66">
        <f t="shared" si="1"/>
        <v>11</v>
      </c>
      <c r="L66">
        <f t="shared" si="2"/>
        <v>21</v>
      </c>
      <c r="M66" t="str">
        <f t="shared" si="3"/>
        <v xml:space="preserve">                     </v>
      </c>
      <c r="O66" t="str">
        <f t="shared" si="4"/>
        <v>2. California Institute of Technology.  \\</v>
      </c>
    </row>
    <row r="67" spans="2:15">
      <c r="B67" t="s">
        <v>115</v>
      </c>
      <c r="C67" t="s">
        <v>116</v>
      </c>
      <c r="D67" t="s">
        <v>462</v>
      </c>
      <c r="E67" t="s">
        <v>8</v>
      </c>
      <c r="F67">
        <v>32</v>
      </c>
      <c r="G67" t="s">
        <v>117</v>
      </c>
      <c r="I67" t="str">
        <f t="shared" si="0"/>
        <v>Levon Pogosian $^{32}$                  \\</v>
      </c>
      <c r="K67">
        <f t="shared" si="1"/>
        <v>14</v>
      </c>
      <c r="L67">
        <f t="shared" si="2"/>
        <v>18</v>
      </c>
      <c r="M67" t="str">
        <f t="shared" si="3"/>
        <v xml:space="preserve">                  </v>
      </c>
      <c r="O67" t="str">
        <f t="shared" si="4"/>
        <v>32. Simon Fraser University.  \\</v>
      </c>
    </row>
    <row r="68" spans="2:15">
      <c r="B68" s="1" t="s">
        <v>118</v>
      </c>
      <c r="C68" s="1" t="s">
        <v>119</v>
      </c>
      <c r="D68" s="1" t="s">
        <v>463</v>
      </c>
      <c r="E68" t="s">
        <v>8</v>
      </c>
      <c r="F68">
        <v>36</v>
      </c>
      <c r="G68" t="s">
        <v>410</v>
      </c>
      <c r="I68" t="str">
        <f t="shared" si="0"/>
        <v>Clem Pryke $^{36}$                      \\</v>
      </c>
      <c r="K68">
        <f t="shared" si="1"/>
        <v>10</v>
      </c>
      <c r="L68">
        <f t="shared" si="2"/>
        <v>22</v>
      </c>
      <c r="M68" t="str">
        <f t="shared" si="3"/>
        <v xml:space="preserve">                      </v>
      </c>
      <c r="O68" t="str">
        <f t="shared" si="4"/>
        <v>36. University of Minnesota - Twin Cities.  \\</v>
      </c>
    </row>
    <row r="69" spans="2:15">
      <c r="B69" t="s">
        <v>120</v>
      </c>
      <c r="C69" s="1" t="s">
        <v>121</v>
      </c>
      <c r="D69" s="1" t="s">
        <v>464</v>
      </c>
      <c r="E69" t="s">
        <v>8</v>
      </c>
      <c r="F69">
        <v>35</v>
      </c>
      <c r="G69" t="s">
        <v>47</v>
      </c>
      <c r="I69" t="str">
        <f t="shared" si="0"/>
        <v>Mathieu Remazeilles $^{35}$             \\</v>
      </c>
      <c r="K69">
        <f t="shared" si="1"/>
        <v>19</v>
      </c>
      <c r="L69">
        <f t="shared" si="2"/>
        <v>13</v>
      </c>
      <c r="M69" t="str">
        <f t="shared" si="3"/>
        <v xml:space="preserve">             </v>
      </c>
      <c r="O69" t="str">
        <f t="shared" si="4"/>
        <v>35. University of Manchester.  \\</v>
      </c>
    </row>
    <row r="70" spans="2:15">
      <c r="B70" t="s">
        <v>122</v>
      </c>
      <c r="C70" s="1" t="s">
        <v>123</v>
      </c>
      <c r="D70" s="1" t="s">
        <v>465</v>
      </c>
      <c r="E70" t="s">
        <v>8</v>
      </c>
      <c r="F70">
        <v>22</v>
      </c>
      <c r="G70" t="s">
        <v>110</v>
      </c>
      <c r="I70" t="str">
        <f t="shared" si="0"/>
        <v>Graca Rocha $^{22}$                     \\</v>
      </c>
      <c r="K70">
        <f t="shared" si="1"/>
        <v>11</v>
      </c>
      <c r="L70">
        <f t="shared" si="2"/>
        <v>21</v>
      </c>
      <c r="M70" t="str">
        <f t="shared" si="3"/>
        <v xml:space="preserve">                     </v>
      </c>
      <c r="O70" t="str">
        <f t="shared" si="4"/>
        <v>22. Jet Propulsion Laboratory, California Institute of Technology.  \\</v>
      </c>
    </row>
    <row r="71" spans="2:15">
      <c r="B71" s="1" t="s">
        <v>124</v>
      </c>
      <c r="C71" s="1" t="s">
        <v>125</v>
      </c>
      <c r="D71" s="1" t="s">
        <v>466</v>
      </c>
      <c r="E71" t="s">
        <v>8</v>
      </c>
      <c r="F71">
        <v>17</v>
      </c>
      <c r="G71" t="s">
        <v>343</v>
      </c>
      <c r="I71" t="str">
        <f t="shared" si="0"/>
        <v>Marcel Schmittfull $^{17}$              \\</v>
      </c>
      <c r="K71">
        <f t="shared" si="1"/>
        <v>18</v>
      </c>
      <c r="L71">
        <f t="shared" si="2"/>
        <v>14</v>
      </c>
      <c r="M71" t="str">
        <f t="shared" si="3"/>
        <v xml:space="preserve">              </v>
      </c>
      <c r="O71" t="str">
        <f t="shared" si="4"/>
        <v>17. Institute for Advanced Study, Princeton.  \\</v>
      </c>
    </row>
    <row r="72" spans="2:15">
      <c r="B72" s="1" t="s">
        <v>309</v>
      </c>
      <c r="C72" s="1" t="s">
        <v>262</v>
      </c>
      <c r="D72" s="1" t="s">
        <v>467</v>
      </c>
      <c r="E72" t="s">
        <v>8</v>
      </c>
      <c r="F72">
        <v>38</v>
      </c>
      <c r="G72" t="s">
        <v>344</v>
      </c>
      <c r="I72" t="str">
        <f t="shared" si="0"/>
        <v>Douglas Scott $^{38}$                   \\</v>
      </c>
      <c r="K72">
        <f t="shared" si="1"/>
        <v>13</v>
      </c>
      <c r="L72">
        <f t="shared" si="2"/>
        <v>19</v>
      </c>
      <c r="M72" t="str">
        <f t="shared" si="3"/>
        <v xml:space="preserve">                   </v>
      </c>
      <c r="O72" t="str">
        <f t="shared" si="4"/>
        <v>38. University of British Columbia, Canada.  \\</v>
      </c>
    </row>
    <row r="73" spans="2:15">
      <c r="B73" t="s">
        <v>126</v>
      </c>
      <c r="C73" s="1" t="s">
        <v>127</v>
      </c>
      <c r="E73" t="s">
        <v>8</v>
      </c>
      <c r="F73">
        <v>11</v>
      </c>
      <c r="G73" t="s">
        <v>128</v>
      </c>
      <c r="I73" t="str">
        <f t="shared" si="0"/>
        <v>Ian Stephens $^{11}$                    \\</v>
      </c>
      <c r="K73">
        <f t="shared" si="1"/>
        <v>12</v>
      </c>
      <c r="L73">
        <f t="shared" si="2"/>
        <v>20</v>
      </c>
      <c r="M73" t="str">
        <f t="shared" si="3"/>
        <v xml:space="preserve">                    </v>
      </c>
      <c r="O73" t="str">
        <f t="shared" si="4"/>
        <v>11. Harvard-Smithsonian Center for Astrophysics.  \\</v>
      </c>
    </row>
    <row r="74" spans="2:15">
      <c r="B74" s="1" t="s">
        <v>129</v>
      </c>
      <c r="C74" t="s">
        <v>130</v>
      </c>
      <c r="D74" t="s">
        <v>468</v>
      </c>
      <c r="E74" t="s">
        <v>8</v>
      </c>
      <c r="F74">
        <v>22</v>
      </c>
      <c r="G74" t="s">
        <v>110</v>
      </c>
      <c r="I74" t="str">
        <f t="shared" si="0"/>
        <v>Brian Sutin $^{22}$                     \\</v>
      </c>
      <c r="K74">
        <f t="shared" si="1"/>
        <v>11</v>
      </c>
      <c r="L74">
        <f t="shared" si="2"/>
        <v>21</v>
      </c>
      <c r="M74" t="str">
        <f t="shared" si="3"/>
        <v xml:space="preserve">                     </v>
      </c>
      <c r="O74" t="str">
        <f t="shared" si="4"/>
        <v>22. Jet Propulsion Laboratory, California Institute of Technology.  \\</v>
      </c>
    </row>
    <row r="75" spans="2:15">
      <c r="B75" t="s">
        <v>131</v>
      </c>
      <c r="C75" s="1" t="s">
        <v>132</v>
      </c>
      <c r="D75" s="1" t="s">
        <v>469</v>
      </c>
      <c r="E75" t="s">
        <v>8</v>
      </c>
      <c r="F75">
        <v>37</v>
      </c>
      <c r="G75" t="s">
        <v>133</v>
      </c>
      <c r="I75" t="str">
        <f t="shared" ref="I75:I82" si="5">CONCATENATE(B75," ",C75, " $^{", F75,"}$", M75,"\\")</f>
        <v>Maurizio Tomasi $^{37}$                 \\</v>
      </c>
      <c r="K75">
        <f t="shared" ref="K75:K82" si="6">LEN(B75) + LEN(C75) +1</f>
        <v>15</v>
      </c>
      <c r="L75">
        <f t="shared" ref="L75:L82" si="7">IF(K75&lt;30,(32-K75),3)</f>
        <v>17</v>
      </c>
      <c r="M75" t="str">
        <f t="shared" ref="M75:M82" si="8">REPT(" ",L75)</f>
        <v xml:space="preserve">                 </v>
      </c>
      <c r="O75" t="str">
        <f t="shared" ref="O75:O82" si="9">CONCATENATE(F75, ". ", G75, ".  \\")</f>
        <v>37. Università degli studi di Milano.  \\</v>
      </c>
    </row>
    <row r="76" spans="2:15">
      <c r="B76" s="1" t="s">
        <v>134</v>
      </c>
      <c r="C76" t="s">
        <v>135</v>
      </c>
      <c r="D76" t="s">
        <v>470</v>
      </c>
      <c r="E76" t="s">
        <v>8</v>
      </c>
      <c r="F76">
        <v>22</v>
      </c>
      <c r="G76" t="s">
        <v>110</v>
      </c>
      <c r="I76" t="str">
        <f t="shared" si="5"/>
        <v>Amy Trangsrud $^{22}$                   \\</v>
      </c>
      <c r="K76">
        <f t="shared" si="6"/>
        <v>13</v>
      </c>
      <c r="L76">
        <f t="shared" si="7"/>
        <v>19</v>
      </c>
      <c r="M76" t="str">
        <f t="shared" si="8"/>
        <v xml:space="preserve">                   </v>
      </c>
      <c r="O76" t="str">
        <f t="shared" si="9"/>
        <v>22. Jet Propulsion Laboratory, California Institute of Technology.  \\</v>
      </c>
    </row>
    <row r="77" spans="2:15">
      <c r="B77" s="1" t="s">
        <v>136</v>
      </c>
      <c r="C77" t="s">
        <v>137</v>
      </c>
      <c r="D77"/>
      <c r="E77" t="s">
        <v>8</v>
      </c>
      <c r="F77">
        <v>14</v>
      </c>
      <c r="G77" t="s">
        <v>345</v>
      </c>
      <c r="I77" t="str">
        <f t="shared" si="5"/>
        <v>Flavien Vansyngel $^{14}$               \\</v>
      </c>
      <c r="K77">
        <f t="shared" si="6"/>
        <v>17</v>
      </c>
      <c r="L77">
        <f t="shared" si="7"/>
        <v>15</v>
      </c>
      <c r="M77" t="str">
        <f t="shared" si="8"/>
        <v xml:space="preserve">               </v>
      </c>
      <c r="O77" t="str">
        <f t="shared" si="9"/>
        <v>14. Institut d’Astrophysique Spatiale, CNRS, Univ. Paris-Sud, Universite´ Paris-Saclay, Bat. 121, 91405 Orsay cedex, France.  \\</v>
      </c>
    </row>
    <row r="78" spans="2:15">
      <c r="B78" t="s">
        <v>138</v>
      </c>
      <c r="C78" s="1" t="s">
        <v>139</v>
      </c>
      <c r="D78" s="1" t="s">
        <v>471</v>
      </c>
      <c r="E78" t="s">
        <v>8</v>
      </c>
      <c r="F78">
        <v>36</v>
      </c>
      <c r="G78" t="s">
        <v>410</v>
      </c>
      <c r="I78" t="str">
        <f t="shared" si="5"/>
        <v>Qi Wen $^{36}$                          \\</v>
      </c>
      <c r="K78">
        <f t="shared" si="6"/>
        <v>6</v>
      </c>
      <c r="L78">
        <f t="shared" si="7"/>
        <v>26</v>
      </c>
      <c r="M78" t="str">
        <f t="shared" si="8"/>
        <v xml:space="preserve">                          </v>
      </c>
      <c r="O78" t="str">
        <f t="shared" si="9"/>
        <v>36. University of Minnesota - Twin Cities.  \\</v>
      </c>
    </row>
    <row r="79" spans="2:15">
      <c r="B79" s="3" t="s">
        <v>142</v>
      </c>
      <c r="C79" t="s">
        <v>143</v>
      </c>
      <c r="D79"/>
      <c r="E79" t="s">
        <v>8</v>
      </c>
      <c r="F79">
        <v>39</v>
      </c>
      <c r="G79" t="s">
        <v>340</v>
      </c>
      <c r="I79" t="str">
        <f t="shared" si="5"/>
        <v>Siyao Xu $^{39}$                        \\</v>
      </c>
      <c r="K79">
        <f>LEN(B79) + LEN(C79) +1</f>
        <v>8</v>
      </c>
      <c r="L79">
        <f>IF(K79&lt;30,(32-K79),3)</f>
        <v>24</v>
      </c>
      <c r="M79" t="str">
        <f t="shared" si="8"/>
        <v xml:space="preserve">                        </v>
      </c>
      <c r="O79" t="str">
        <f t="shared" si="9"/>
        <v>39. University of Wisconsin - Madison.  \\</v>
      </c>
    </row>
    <row r="80" spans="2:15">
      <c r="B80" s="3" t="s">
        <v>144</v>
      </c>
      <c r="C80" t="s">
        <v>145</v>
      </c>
      <c r="D80" t="s">
        <v>473</v>
      </c>
      <c r="E80" t="s">
        <v>8</v>
      </c>
      <c r="F80">
        <v>36</v>
      </c>
      <c r="G80" t="s">
        <v>410</v>
      </c>
      <c r="I80" t="str">
        <f t="shared" si="5"/>
        <v>Karl Young $^{36}$                      \\</v>
      </c>
      <c r="K80">
        <f>LEN(B80) + LEN(C80) +1</f>
        <v>10</v>
      </c>
      <c r="L80">
        <f>IF(K80&lt;30,(32-K80),3)</f>
        <v>22</v>
      </c>
      <c r="M80" t="str">
        <f t="shared" si="8"/>
        <v xml:space="preserve">                      </v>
      </c>
      <c r="O80" t="str">
        <f t="shared" si="9"/>
        <v>36. University of Minnesota - Twin Cities.  \\</v>
      </c>
    </row>
    <row r="81" spans="2:15">
      <c r="B81" s="3" t="s">
        <v>146</v>
      </c>
      <c r="C81" t="s">
        <v>147</v>
      </c>
      <c r="D81" t="s">
        <v>472</v>
      </c>
      <c r="E81" t="s">
        <v>8</v>
      </c>
      <c r="F81">
        <v>30</v>
      </c>
      <c r="G81" t="s">
        <v>346</v>
      </c>
      <c r="I81" t="str">
        <f t="shared" si="5"/>
        <v>Andrea Zonca $^{30}$                    \\</v>
      </c>
      <c r="K81">
        <f t="shared" si="6"/>
        <v>12</v>
      </c>
      <c r="L81">
        <f t="shared" si="7"/>
        <v>20</v>
      </c>
      <c r="M81" t="str">
        <f t="shared" si="8"/>
        <v xml:space="preserve">                    </v>
      </c>
      <c r="O81" t="str">
        <f t="shared" si="9"/>
        <v>30. San Diego Supercomputer Center, UC San Diego.  \\</v>
      </c>
    </row>
    <row r="82" spans="2:15">
      <c r="B82" t="s">
        <v>303</v>
      </c>
      <c r="C82" s="1" t="s">
        <v>302</v>
      </c>
      <c r="D82" s="1" t="s">
        <v>474</v>
      </c>
      <c r="E82" t="s">
        <v>8</v>
      </c>
      <c r="F82">
        <v>13</v>
      </c>
      <c r="G82" t="s">
        <v>42</v>
      </c>
      <c r="I82" t="str">
        <f t="shared" si="5"/>
        <v>Gianfranco De Zotti $^{13}$             \\</v>
      </c>
      <c r="K82">
        <f t="shared" si="6"/>
        <v>19</v>
      </c>
      <c r="L82">
        <f t="shared" si="7"/>
        <v>13</v>
      </c>
      <c r="M82" t="str">
        <f t="shared" si="8"/>
        <v xml:space="preserve">             </v>
      </c>
      <c r="O82" t="str">
        <f t="shared" si="9"/>
        <v>13. INAF-Osservatorio Astronomico di Padova, Italy.  \\</v>
      </c>
    </row>
    <row r="83" spans="2:15">
      <c r="B83"/>
    </row>
    <row r="85" spans="2:15">
      <c r="B85" s="3"/>
      <c r="C85"/>
      <c r="D85"/>
    </row>
    <row r="87" spans="2:15">
      <c r="B87" t="s">
        <v>364</v>
      </c>
      <c r="C87" s="1" t="s">
        <v>365</v>
      </c>
      <c r="E87" t="s">
        <v>366</v>
      </c>
      <c r="G87" t="s">
        <v>336</v>
      </c>
    </row>
    <row r="88" spans="2:15">
      <c r="B88"/>
    </row>
    <row r="90" spans="2:15">
      <c r="B90" s="3"/>
      <c r="C90"/>
      <c r="D90"/>
      <c r="I90" t="str">
        <f t="shared" ref="I90:I153" si="10">CONCATENATE(B90," ",C90,M90,"\\")</f>
        <v xml:space="preserve">                                \\</v>
      </c>
      <c r="K90">
        <f t="shared" ref="K90:K153" si="11">LEN(B90) + LEN(C90) +1</f>
        <v>1</v>
      </c>
      <c r="L90">
        <f t="shared" ref="L90:L153" si="12">IF(K90&lt;30,(32-K90),3)</f>
        <v>31</v>
      </c>
      <c r="M90" t="str">
        <f t="shared" ref="M90:M153" si="13">REPT(" ",L90)</f>
        <v xml:space="preserve">                               </v>
      </c>
    </row>
    <row r="91" spans="2:15">
      <c r="B91" t="s">
        <v>148</v>
      </c>
      <c r="C91" t="s">
        <v>149</v>
      </c>
      <c r="D91"/>
      <c r="E91" t="s">
        <v>150</v>
      </c>
      <c r="G91" t="s">
        <v>151</v>
      </c>
      <c r="I91" t="str">
        <f t="shared" si="10"/>
        <v>Zeeshan Ahmed                   \\</v>
      </c>
      <c r="K91">
        <f t="shared" si="11"/>
        <v>13</v>
      </c>
      <c r="L91">
        <f t="shared" si="12"/>
        <v>19</v>
      </c>
      <c r="M91" t="str">
        <f t="shared" si="13"/>
        <v xml:space="preserve">                   </v>
      </c>
    </row>
    <row r="92" spans="2:15">
      <c r="B92" t="s">
        <v>152</v>
      </c>
      <c r="C92" s="1" t="s">
        <v>153</v>
      </c>
      <c r="E92" t="s">
        <v>150</v>
      </c>
      <c r="G92" t="s">
        <v>154</v>
      </c>
      <c r="I92" t="str">
        <f t="shared" si="10"/>
        <v>Jason Austermann                \\</v>
      </c>
      <c r="K92">
        <f t="shared" si="11"/>
        <v>16</v>
      </c>
      <c r="L92">
        <f t="shared" si="12"/>
        <v>16</v>
      </c>
      <c r="M92" t="str">
        <f t="shared" si="13"/>
        <v xml:space="preserve">                </v>
      </c>
    </row>
    <row r="93" spans="2:15">
      <c r="B93" t="s">
        <v>155</v>
      </c>
      <c r="C93" s="1" t="s">
        <v>156</v>
      </c>
      <c r="E93" t="s">
        <v>150</v>
      </c>
      <c r="G93" t="s">
        <v>157</v>
      </c>
      <c r="I93" t="str">
        <f t="shared" si="10"/>
        <v>Darcy Barron                    \\</v>
      </c>
      <c r="K93">
        <f t="shared" si="11"/>
        <v>12</v>
      </c>
      <c r="L93">
        <f t="shared" si="12"/>
        <v>20</v>
      </c>
      <c r="M93" t="str">
        <f t="shared" si="13"/>
        <v xml:space="preserve">                    </v>
      </c>
    </row>
    <row r="94" spans="2:15">
      <c r="B94" t="s">
        <v>158</v>
      </c>
      <c r="C94" t="s">
        <v>159</v>
      </c>
      <c r="D94"/>
      <c r="E94" t="s">
        <v>150</v>
      </c>
      <c r="I94" t="str">
        <f t="shared" si="10"/>
        <v>Karim Benabed                   \\</v>
      </c>
      <c r="K94">
        <f t="shared" si="11"/>
        <v>13</v>
      </c>
      <c r="L94">
        <f t="shared" si="12"/>
        <v>19</v>
      </c>
      <c r="M94" t="str">
        <f t="shared" si="13"/>
        <v xml:space="preserve">                   </v>
      </c>
    </row>
    <row r="95" spans="2:15">
      <c r="B95" t="s">
        <v>160</v>
      </c>
      <c r="C95" t="s">
        <v>161</v>
      </c>
      <c r="D95"/>
      <c r="E95" t="s">
        <v>150</v>
      </c>
      <c r="G95" t="s">
        <v>162</v>
      </c>
      <c r="I95" t="str">
        <f t="shared" si="10"/>
        <v>Federico Bianchini              \\</v>
      </c>
      <c r="K95">
        <f t="shared" si="11"/>
        <v>18</v>
      </c>
      <c r="L95">
        <f t="shared" si="12"/>
        <v>14</v>
      </c>
      <c r="M95" t="str">
        <f t="shared" si="13"/>
        <v xml:space="preserve">              </v>
      </c>
    </row>
    <row r="96" spans="2:15">
      <c r="B96" s="1" t="s">
        <v>75</v>
      </c>
      <c r="C96" s="1" t="s">
        <v>286</v>
      </c>
      <c r="E96" t="s">
        <v>150</v>
      </c>
      <c r="G96" t="s">
        <v>274</v>
      </c>
      <c r="I96" t="str">
        <f t="shared" si="10"/>
        <v>Colin Bischoff                  \\</v>
      </c>
      <c r="K96">
        <f t="shared" si="11"/>
        <v>14</v>
      </c>
      <c r="L96">
        <f t="shared" si="12"/>
        <v>18</v>
      </c>
      <c r="M96" t="str">
        <f t="shared" si="13"/>
        <v xml:space="preserve">                  </v>
      </c>
    </row>
    <row r="97" spans="2:13">
      <c r="B97" t="s">
        <v>165</v>
      </c>
      <c r="C97" t="s">
        <v>166</v>
      </c>
      <c r="D97"/>
      <c r="E97" t="s">
        <v>150</v>
      </c>
      <c r="G97" t="s">
        <v>167</v>
      </c>
      <c r="I97" t="str">
        <f t="shared" si="10"/>
        <v>J. Richard Bond                 \\</v>
      </c>
      <c r="K97">
        <f t="shared" si="11"/>
        <v>15</v>
      </c>
      <c r="L97">
        <f t="shared" si="12"/>
        <v>17</v>
      </c>
      <c r="M97" t="str">
        <f t="shared" si="13"/>
        <v xml:space="preserve">                 </v>
      </c>
    </row>
    <row r="98" spans="2:13">
      <c r="B98" s="1" t="s">
        <v>305</v>
      </c>
      <c r="C98" s="1" t="s">
        <v>31</v>
      </c>
      <c r="E98" s="1" t="s">
        <v>150</v>
      </c>
      <c r="G98" s="1" t="s">
        <v>389</v>
      </c>
      <c r="I98" t="str">
        <f t="shared" si="10"/>
        <v>Fran\c{c}ois Boulanger          \\</v>
      </c>
      <c r="K98">
        <f t="shared" si="11"/>
        <v>22</v>
      </c>
      <c r="L98">
        <f t="shared" si="12"/>
        <v>10</v>
      </c>
      <c r="M98" t="str">
        <f t="shared" si="13"/>
        <v xml:space="preserve">          </v>
      </c>
    </row>
    <row r="99" spans="2:13">
      <c r="B99" s="1" t="s">
        <v>283</v>
      </c>
      <c r="C99" s="1" t="s">
        <v>284</v>
      </c>
      <c r="E99" t="s">
        <v>150</v>
      </c>
      <c r="G99" t="s">
        <v>272</v>
      </c>
      <c r="I99" t="str">
        <f t="shared" si="10"/>
        <v>Robert Caldwell                 \\</v>
      </c>
      <c r="K99">
        <f t="shared" si="11"/>
        <v>15</v>
      </c>
      <c r="L99">
        <f t="shared" si="12"/>
        <v>17</v>
      </c>
      <c r="M99" t="str">
        <f t="shared" si="13"/>
        <v xml:space="preserve">                 </v>
      </c>
    </row>
    <row r="100" spans="2:13">
      <c r="B100" t="s">
        <v>168</v>
      </c>
      <c r="C100" t="s">
        <v>169</v>
      </c>
      <c r="D100"/>
      <c r="E100" t="s">
        <v>150</v>
      </c>
      <c r="G100" t="s">
        <v>128</v>
      </c>
      <c r="I100" t="str">
        <f t="shared" si="10"/>
        <v>Xingang Chen                    \\</v>
      </c>
      <c r="K100">
        <f t="shared" si="11"/>
        <v>12</v>
      </c>
      <c r="L100">
        <f t="shared" si="12"/>
        <v>20</v>
      </c>
      <c r="M100" t="str">
        <f t="shared" si="13"/>
        <v xml:space="preserve">                    </v>
      </c>
    </row>
    <row r="101" spans="2:13">
      <c r="B101" t="s">
        <v>173</v>
      </c>
      <c r="C101" s="1" t="s">
        <v>174</v>
      </c>
      <c r="E101" t="s">
        <v>150</v>
      </c>
      <c r="G101" t="s">
        <v>175</v>
      </c>
      <c r="I101" t="str">
        <f t="shared" si="10"/>
        <v>Francis-Yan Cyr-Racine          \\</v>
      </c>
      <c r="K101">
        <f t="shared" si="11"/>
        <v>22</v>
      </c>
      <c r="L101">
        <f t="shared" si="12"/>
        <v>10</v>
      </c>
      <c r="M101" t="str">
        <f t="shared" si="13"/>
        <v xml:space="preserve">          </v>
      </c>
    </row>
    <row r="102" spans="2:13">
      <c r="B102" t="s">
        <v>176</v>
      </c>
      <c r="C102" s="1" t="s">
        <v>177</v>
      </c>
      <c r="E102" t="s">
        <v>150</v>
      </c>
      <c r="G102" t="s">
        <v>178</v>
      </c>
      <c r="I102" t="str">
        <f t="shared" si="10"/>
        <v>Tijmen de Haan                  \\</v>
      </c>
      <c r="K102">
        <f t="shared" si="11"/>
        <v>14</v>
      </c>
      <c r="L102">
        <f t="shared" si="12"/>
        <v>18</v>
      </c>
      <c r="M102" t="str">
        <f t="shared" si="13"/>
        <v xml:space="preserve">                  </v>
      </c>
    </row>
    <row r="103" spans="2:13">
      <c r="B103" t="s">
        <v>181</v>
      </c>
      <c r="C103" s="1" t="s">
        <v>182</v>
      </c>
      <c r="E103" t="s">
        <v>150</v>
      </c>
      <c r="G103" t="s">
        <v>87</v>
      </c>
      <c r="I103" t="str">
        <f t="shared" si="10"/>
        <v>Aurelien Fraisse                \\</v>
      </c>
      <c r="K103">
        <f t="shared" si="11"/>
        <v>16</v>
      </c>
      <c r="L103">
        <f t="shared" si="12"/>
        <v>16</v>
      </c>
      <c r="M103" t="str">
        <f t="shared" si="13"/>
        <v xml:space="preserve">                </v>
      </c>
    </row>
    <row r="104" spans="2:13">
      <c r="B104" t="s">
        <v>187</v>
      </c>
      <c r="C104" s="1" t="s">
        <v>188</v>
      </c>
      <c r="E104" t="s">
        <v>150</v>
      </c>
      <c r="G104" t="s">
        <v>189</v>
      </c>
      <c r="I104" t="str">
        <f t="shared" si="10"/>
        <v>Silvia Galli                    \\</v>
      </c>
      <c r="K104">
        <f t="shared" si="11"/>
        <v>12</v>
      </c>
      <c r="L104">
        <f t="shared" si="12"/>
        <v>20</v>
      </c>
      <c r="M104" t="str">
        <f t="shared" si="13"/>
        <v xml:space="preserve">                    </v>
      </c>
    </row>
    <row r="105" spans="2:13">
      <c r="B105" t="s">
        <v>190</v>
      </c>
      <c r="C105" t="s">
        <v>191</v>
      </c>
      <c r="D105"/>
      <c r="E105" t="s">
        <v>150</v>
      </c>
      <c r="G105" t="s">
        <v>192</v>
      </c>
      <c r="I105" t="str">
        <f t="shared" si="10"/>
        <v>Ken Ganga                       \\</v>
      </c>
      <c r="K105">
        <f t="shared" si="11"/>
        <v>9</v>
      </c>
      <c r="L105">
        <f t="shared" si="12"/>
        <v>23</v>
      </c>
      <c r="M105" t="str">
        <f t="shared" si="13"/>
        <v xml:space="preserve">                       </v>
      </c>
    </row>
    <row r="106" spans="2:13">
      <c r="B106" t="s">
        <v>193</v>
      </c>
      <c r="C106" s="1" t="s">
        <v>194</v>
      </c>
      <c r="E106" t="s">
        <v>150</v>
      </c>
      <c r="G106" t="s">
        <v>195</v>
      </c>
      <c r="I106" t="str">
        <f t="shared" si="10"/>
        <v>Tuhin Ghosh                     \\</v>
      </c>
      <c r="K106">
        <f t="shared" si="11"/>
        <v>11</v>
      </c>
      <c r="L106">
        <f t="shared" si="12"/>
        <v>21</v>
      </c>
      <c r="M106" t="str">
        <f t="shared" si="13"/>
        <v xml:space="preserve">                     </v>
      </c>
    </row>
    <row r="107" spans="2:13">
      <c r="B107" s="1" t="s">
        <v>317</v>
      </c>
      <c r="C107" s="1" t="s">
        <v>477</v>
      </c>
      <c r="E107" t="s">
        <v>150</v>
      </c>
      <c r="G107" s="1" t="s">
        <v>223</v>
      </c>
      <c r="I107" t="str">
        <f t="shared" si="10"/>
        <v>Sunil Golwala                   \\</v>
      </c>
      <c r="K107">
        <f t="shared" si="11"/>
        <v>13</v>
      </c>
      <c r="L107">
        <f t="shared" si="12"/>
        <v>19</v>
      </c>
      <c r="M107" t="str">
        <f t="shared" si="13"/>
        <v xml:space="preserve">                   </v>
      </c>
    </row>
    <row r="108" spans="2:13">
      <c r="B108" t="s">
        <v>196</v>
      </c>
      <c r="C108" t="s">
        <v>197</v>
      </c>
      <c r="D108"/>
      <c r="E108" t="s">
        <v>150</v>
      </c>
      <c r="G108" t="s">
        <v>198</v>
      </c>
      <c r="I108" t="str">
        <f t="shared" si="10"/>
        <v>Jon E. Gudmundsson              \\</v>
      </c>
      <c r="K108">
        <f t="shared" si="11"/>
        <v>18</v>
      </c>
      <c r="L108">
        <f t="shared" si="12"/>
        <v>14</v>
      </c>
      <c r="M108" t="str">
        <f t="shared" si="13"/>
        <v xml:space="preserve">              </v>
      </c>
    </row>
    <row r="109" spans="2:13">
      <c r="B109" s="1" t="s">
        <v>318</v>
      </c>
      <c r="C109" s="1" t="s">
        <v>319</v>
      </c>
      <c r="E109" t="s">
        <v>150</v>
      </c>
      <c r="G109" s="1" t="s">
        <v>316</v>
      </c>
      <c r="I109" t="str">
        <f t="shared" si="10"/>
        <v>Kevin M. Huffenberger           \\</v>
      </c>
      <c r="K109">
        <f t="shared" si="11"/>
        <v>21</v>
      </c>
      <c r="L109">
        <f t="shared" si="12"/>
        <v>11</v>
      </c>
      <c r="M109" t="str">
        <f t="shared" si="13"/>
        <v xml:space="preserve">           </v>
      </c>
    </row>
    <row r="110" spans="2:13">
      <c r="B110" t="s">
        <v>199</v>
      </c>
      <c r="C110" s="1" t="s">
        <v>200</v>
      </c>
      <c r="E110" t="s">
        <v>150</v>
      </c>
      <c r="G110" t="s">
        <v>201</v>
      </c>
      <c r="I110" t="str">
        <f t="shared" si="10"/>
        <v>Marc Kamionkowski               \\</v>
      </c>
      <c r="K110">
        <f t="shared" si="11"/>
        <v>17</v>
      </c>
      <c r="L110">
        <f t="shared" si="12"/>
        <v>15</v>
      </c>
      <c r="M110" t="str">
        <f t="shared" si="13"/>
        <v xml:space="preserve">               </v>
      </c>
    </row>
    <row r="111" spans="2:13">
      <c r="B111" t="s">
        <v>202</v>
      </c>
      <c r="C111" s="1" t="s">
        <v>203</v>
      </c>
      <c r="E111" t="s">
        <v>150</v>
      </c>
      <c r="G111" t="s">
        <v>204</v>
      </c>
      <c r="I111" t="str">
        <f t="shared" si="10"/>
        <v>Reijo Keskitalo                 \\</v>
      </c>
      <c r="K111">
        <f t="shared" si="11"/>
        <v>15</v>
      </c>
      <c r="L111">
        <f t="shared" si="12"/>
        <v>17</v>
      </c>
      <c r="M111" t="str">
        <f t="shared" si="13"/>
        <v xml:space="preserve">                 </v>
      </c>
    </row>
    <row r="112" spans="2:13">
      <c r="B112" t="s">
        <v>205</v>
      </c>
      <c r="C112" s="1" t="s">
        <v>206</v>
      </c>
      <c r="E112" t="s">
        <v>150</v>
      </c>
      <c r="G112" t="s">
        <v>207</v>
      </c>
      <c r="I112" t="str">
        <f t="shared" si="10"/>
        <v>Rishi Khatri                    \\</v>
      </c>
      <c r="K112">
        <f t="shared" si="11"/>
        <v>12</v>
      </c>
      <c r="L112">
        <f t="shared" si="12"/>
        <v>20</v>
      </c>
      <c r="M112" t="str">
        <f t="shared" si="13"/>
        <v xml:space="preserve">                    </v>
      </c>
    </row>
    <row r="113" spans="2:13">
      <c r="B113" t="s">
        <v>208</v>
      </c>
      <c r="C113" s="1" t="s">
        <v>209</v>
      </c>
      <c r="E113" t="s">
        <v>150</v>
      </c>
      <c r="G113" t="s">
        <v>201</v>
      </c>
      <c r="I113" t="str">
        <f t="shared" si="10"/>
        <v>Ely Kovetz                      \\</v>
      </c>
      <c r="K113">
        <f t="shared" si="11"/>
        <v>10</v>
      </c>
      <c r="L113">
        <f t="shared" si="12"/>
        <v>22</v>
      </c>
      <c r="M113" t="str">
        <f t="shared" si="13"/>
        <v xml:space="preserve">                      </v>
      </c>
    </row>
    <row r="114" spans="2:13">
      <c r="B114" s="1" t="s">
        <v>354</v>
      </c>
      <c r="C114" s="1" t="s">
        <v>355</v>
      </c>
      <c r="E114" t="s">
        <v>150</v>
      </c>
      <c r="G114" t="s">
        <v>350</v>
      </c>
      <c r="I114" t="str">
        <f t="shared" si="10"/>
        <v>Kerstin Kunze                   \\</v>
      </c>
      <c r="K114">
        <f t="shared" si="11"/>
        <v>13</v>
      </c>
      <c r="L114">
        <f t="shared" si="12"/>
        <v>19</v>
      </c>
      <c r="M114" t="str">
        <f t="shared" si="13"/>
        <v xml:space="preserve">                   </v>
      </c>
    </row>
    <row r="115" spans="2:13">
      <c r="B115" s="1" t="s">
        <v>407</v>
      </c>
      <c r="C115" s="1" t="s">
        <v>408</v>
      </c>
      <c r="E115" s="1" t="s">
        <v>150</v>
      </c>
      <c r="G115" s="1" t="s">
        <v>395</v>
      </c>
      <c r="I115" t="str">
        <f t="shared" si="10"/>
        <v>Guilaine Lagache                \\</v>
      </c>
      <c r="K115">
        <f t="shared" si="11"/>
        <v>16</v>
      </c>
      <c r="L115">
        <f t="shared" si="12"/>
        <v>16</v>
      </c>
      <c r="M115" t="str">
        <f t="shared" si="13"/>
        <v xml:space="preserve">                </v>
      </c>
    </row>
    <row r="116" spans="2:13">
      <c r="B116" t="s">
        <v>210</v>
      </c>
      <c r="C116" s="1" t="s">
        <v>211</v>
      </c>
      <c r="E116" t="s">
        <v>150</v>
      </c>
      <c r="G116" t="s">
        <v>212</v>
      </c>
      <c r="I116" t="str">
        <f t="shared" si="10"/>
        <v>Daniel Lenz                     \\</v>
      </c>
      <c r="K116">
        <f t="shared" si="11"/>
        <v>11</v>
      </c>
      <c r="L116">
        <f t="shared" si="12"/>
        <v>21</v>
      </c>
      <c r="M116" t="str">
        <f t="shared" si="13"/>
        <v xml:space="preserve">                     </v>
      </c>
    </row>
    <row r="117" spans="2:13">
      <c r="B117" s="5" t="s">
        <v>305</v>
      </c>
      <c r="C117" s="1" t="s">
        <v>398</v>
      </c>
      <c r="E117" s="1" t="s">
        <v>150</v>
      </c>
      <c r="G117" s="1" t="s">
        <v>383</v>
      </c>
      <c r="I117" t="str">
        <f t="shared" si="10"/>
        <v>Fran\c{c}ois Levrier            \\</v>
      </c>
      <c r="K117">
        <f t="shared" si="11"/>
        <v>20</v>
      </c>
      <c r="L117">
        <f t="shared" si="12"/>
        <v>12</v>
      </c>
      <c r="M117" t="str">
        <f t="shared" si="13"/>
        <v xml:space="preserve">            </v>
      </c>
    </row>
    <row r="118" spans="2:13">
      <c r="B118" t="s">
        <v>213</v>
      </c>
      <c r="C118" t="s">
        <v>214</v>
      </c>
      <c r="D118"/>
      <c r="E118" t="s">
        <v>150</v>
      </c>
      <c r="G118" t="s">
        <v>215</v>
      </c>
      <c r="I118" t="str">
        <f t="shared" si="10"/>
        <v>Marilena Loverde                \\</v>
      </c>
      <c r="K118">
        <f t="shared" si="11"/>
        <v>16</v>
      </c>
      <c r="L118">
        <f t="shared" si="12"/>
        <v>16</v>
      </c>
      <c r="M118" t="str">
        <f t="shared" si="13"/>
        <v xml:space="preserve">                </v>
      </c>
    </row>
    <row r="119" spans="2:13">
      <c r="B119" s="1" t="s">
        <v>352</v>
      </c>
      <c r="C119" s="1" t="s">
        <v>353</v>
      </c>
      <c r="E119" t="s">
        <v>150</v>
      </c>
      <c r="G119" t="s">
        <v>349</v>
      </c>
      <c r="I119" t="str">
        <f t="shared" si="10"/>
        <v>Juan Macias-Perez               \\</v>
      </c>
      <c r="K119">
        <f t="shared" si="11"/>
        <v>17</v>
      </c>
      <c r="L119">
        <f t="shared" si="12"/>
        <v>15</v>
      </c>
      <c r="M119" t="str">
        <f t="shared" si="13"/>
        <v xml:space="preserve">               </v>
      </c>
    </row>
    <row r="120" spans="2:13">
      <c r="B120" t="s">
        <v>216</v>
      </c>
      <c r="C120" s="1" t="s">
        <v>217</v>
      </c>
      <c r="E120" t="s">
        <v>150</v>
      </c>
      <c r="G120" t="s">
        <v>218</v>
      </c>
      <c r="I120" t="str">
        <f t="shared" si="10"/>
        <v>Carlos Martins                  \\</v>
      </c>
      <c r="K120">
        <f t="shared" si="11"/>
        <v>14</v>
      </c>
      <c r="L120">
        <f t="shared" si="12"/>
        <v>18</v>
      </c>
      <c r="M120" t="str">
        <f t="shared" si="13"/>
        <v xml:space="preserve">                  </v>
      </c>
    </row>
    <row r="121" spans="2:13">
      <c r="B121" t="s">
        <v>187</v>
      </c>
      <c r="C121" t="s">
        <v>219</v>
      </c>
      <c r="D121"/>
      <c r="E121" t="s">
        <v>150</v>
      </c>
      <c r="G121" t="s">
        <v>220</v>
      </c>
      <c r="I121" t="str">
        <f t="shared" si="10"/>
        <v>Silvia Masi                     \\</v>
      </c>
      <c r="K121">
        <f t="shared" si="11"/>
        <v>11</v>
      </c>
      <c r="L121">
        <f t="shared" si="12"/>
        <v>21</v>
      </c>
      <c r="M121" t="str">
        <f t="shared" si="13"/>
        <v xml:space="preserve">                     </v>
      </c>
    </row>
    <row r="122" spans="2:13">
      <c r="B122" s="1" t="s">
        <v>288</v>
      </c>
      <c r="C122" s="1" t="s">
        <v>289</v>
      </c>
      <c r="E122" t="s">
        <v>150</v>
      </c>
      <c r="G122" t="s">
        <v>276</v>
      </c>
      <c r="I122" t="str">
        <f t="shared" si="10"/>
        <v>Joel Meyers                     \\</v>
      </c>
      <c r="K122">
        <f t="shared" si="11"/>
        <v>11</v>
      </c>
      <c r="L122">
        <f t="shared" si="12"/>
        <v>21</v>
      </c>
      <c r="M122" t="str">
        <f t="shared" si="13"/>
        <v xml:space="preserve">                     </v>
      </c>
    </row>
    <row r="123" spans="2:13">
      <c r="B123" t="s">
        <v>221</v>
      </c>
      <c r="C123" s="1" t="s">
        <v>222</v>
      </c>
      <c r="E123" t="s">
        <v>150</v>
      </c>
      <c r="G123" t="s">
        <v>223</v>
      </c>
      <c r="I123" t="str">
        <f t="shared" si="10"/>
        <v>Lorenzo Moncelsi                \\</v>
      </c>
      <c r="K123">
        <f t="shared" si="11"/>
        <v>16</v>
      </c>
      <c r="L123">
        <f t="shared" si="12"/>
        <v>16</v>
      </c>
      <c r="M123" t="str">
        <f t="shared" si="13"/>
        <v xml:space="preserve">                </v>
      </c>
    </row>
    <row r="124" spans="2:13">
      <c r="B124" t="s">
        <v>224</v>
      </c>
      <c r="C124" s="1" t="s">
        <v>225</v>
      </c>
      <c r="E124" t="s">
        <v>150</v>
      </c>
      <c r="G124" t="s">
        <v>226</v>
      </c>
      <c r="I124" t="str">
        <f t="shared" si="10"/>
        <v>Pavel Motloch                   \\</v>
      </c>
      <c r="K124">
        <f t="shared" si="11"/>
        <v>13</v>
      </c>
      <c r="L124">
        <f t="shared" si="12"/>
        <v>19</v>
      </c>
      <c r="M124" t="str">
        <f t="shared" si="13"/>
        <v xml:space="preserve">                   </v>
      </c>
    </row>
    <row r="125" spans="2:13">
      <c r="B125" t="s">
        <v>227</v>
      </c>
      <c r="C125" s="1" t="s">
        <v>228</v>
      </c>
      <c r="E125" t="s">
        <v>150</v>
      </c>
      <c r="G125" t="s">
        <v>229</v>
      </c>
      <c r="I125" t="str">
        <f t="shared" si="10"/>
        <v>Tony Mroczkowski                \\</v>
      </c>
      <c r="K125">
        <f t="shared" si="11"/>
        <v>16</v>
      </c>
      <c r="L125">
        <f t="shared" si="12"/>
        <v>16</v>
      </c>
      <c r="M125" t="str">
        <f t="shared" si="13"/>
        <v xml:space="preserve">                </v>
      </c>
    </row>
    <row r="126" spans="2:13">
      <c r="B126" s="5" t="s">
        <v>399</v>
      </c>
      <c r="C126" s="1" t="s">
        <v>400</v>
      </c>
      <c r="E126" s="1" t="s">
        <v>150</v>
      </c>
      <c r="G126" s="1" t="s">
        <v>384</v>
      </c>
      <c r="I126" t="str">
        <f t="shared" si="10"/>
        <v>Suvodip Mukherjee               \\</v>
      </c>
      <c r="K126">
        <f t="shared" si="11"/>
        <v>17</v>
      </c>
      <c r="L126">
        <f t="shared" si="12"/>
        <v>15</v>
      </c>
      <c r="M126" t="str">
        <f t="shared" si="13"/>
        <v xml:space="preserve">               </v>
      </c>
    </row>
    <row r="127" spans="2:13">
      <c r="B127" t="s">
        <v>224</v>
      </c>
      <c r="C127" t="s">
        <v>230</v>
      </c>
      <c r="D127"/>
      <c r="E127" t="s">
        <v>150</v>
      </c>
      <c r="G127" t="s">
        <v>231</v>
      </c>
      <c r="I127" t="str">
        <f t="shared" si="10"/>
        <v>Pavel Naselsky                  \\</v>
      </c>
      <c r="K127">
        <f t="shared" si="11"/>
        <v>14</v>
      </c>
      <c r="L127">
        <f t="shared" si="12"/>
        <v>18</v>
      </c>
      <c r="M127" t="str">
        <f t="shared" si="13"/>
        <v xml:space="preserve">                  </v>
      </c>
    </row>
    <row r="128" spans="2:13">
      <c r="B128" t="s">
        <v>160</v>
      </c>
      <c r="C128" s="1" t="s">
        <v>232</v>
      </c>
      <c r="E128" t="s">
        <v>150</v>
      </c>
      <c r="G128" t="s">
        <v>233</v>
      </c>
      <c r="I128" t="str">
        <f t="shared" si="10"/>
        <v>Federico Nati                   \\</v>
      </c>
      <c r="K128">
        <f t="shared" si="11"/>
        <v>13</v>
      </c>
      <c r="L128">
        <f t="shared" si="12"/>
        <v>19</v>
      </c>
      <c r="M128" t="str">
        <f t="shared" si="13"/>
        <v xml:space="preserve">                   </v>
      </c>
    </row>
    <row r="129" spans="2:13">
      <c r="B129" s="1" t="s">
        <v>403</v>
      </c>
      <c r="C129" s="1" t="s">
        <v>404</v>
      </c>
      <c r="E129" s="1" t="s">
        <v>150</v>
      </c>
      <c r="G129" s="1" t="s">
        <v>390</v>
      </c>
      <c r="I129" t="str">
        <f t="shared" si="10"/>
        <v>Paolo Natoli                    \\</v>
      </c>
      <c r="K129">
        <f t="shared" si="11"/>
        <v>12</v>
      </c>
      <c r="L129">
        <f t="shared" si="12"/>
        <v>20</v>
      </c>
      <c r="M129" t="str">
        <f t="shared" si="13"/>
        <v xml:space="preserve">                    </v>
      </c>
    </row>
    <row r="130" spans="2:13">
      <c r="B130" t="s">
        <v>234</v>
      </c>
      <c r="C130" t="s">
        <v>235</v>
      </c>
      <c r="D130"/>
      <c r="E130" t="s">
        <v>150</v>
      </c>
      <c r="G130" t="s">
        <v>236</v>
      </c>
      <c r="I130" t="str">
        <f t="shared" si="10"/>
        <v>Elena Orlando                   \\</v>
      </c>
      <c r="K130">
        <f t="shared" si="11"/>
        <v>13</v>
      </c>
      <c r="L130">
        <f t="shared" si="12"/>
        <v>19</v>
      </c>
      <c r="M130" t="str">
        <f t="shared" si="13"/>
        <v xml:space="preserve">                   </v>
      </c>
    </row>
    <row r="131" spans="2:13">
      <c r="B131" s="1" t="s">
        <v>184</v>
      </c>
      <c r="C131" t="s">
        <v>183</v>
      </c>
      <c r="D131"/>
      <c r="E131" t="s">
        <v>150</v>
      </c>
      <c r="G131" t="s">
        <v>185</v>
      </c>
      <c r="I131" t="str">
        <f t="shared" si="10"/>
        <v>Francesco Piacentini            \\</v>
      </c>
      <c r="K131">
        <f t="shared" si="11"/>
        <v>20</v>
      </c>
      <c r="L131">
        <f t="shared" si="12"/>
        <v>12</v>
      </c>
      <c r="M131" t="str">
        <f t="shared" si="13"/>
        <v xml:space="preserve">            </v>
      </c>
    </row>
    <row r="132" spans="2:13">
      <c r="B132" s="1" t="s">
        <v>405</v>
      </c>
      <c r="C132" s="1" t="s">
        <v>406</v>
      </c>
      <c r="E132" s="1" t="s">
        <v>150</v>
      </c>
      <c r="G132" s="1" t="s">
        <v>391</v>
      </c>
      <c r="I132" t="str">
        <f t="shared" si="10"/>
        <v>Nicolas Ponthieu                \\</v>
      </c>
      <c r="K132">
        <f t="shared" si="11"/>
        <v>16</v>
      </c>
      <c r="L132">
        <f t="shared" si="12"/>
        <v>16</v>
      </c>
      <c r="M132" t="str">
        <f t="shared" si="13"/>
        <v xml:space="preserve">                </v>
      </c>
    </row>
    <row r="133" spans="2:13">
      <c r="B133" t="s">
        <v>237</v>
      </c>
      <c r="C133" s="1" t="s">
        <v>238</v>
      </c>
      <c r="E133" t="s">
        <v>150</v>
      </c>
      <c r="G133" t="s">
        <v>239</v>
      </c>
      <c r="I133" t="str">
        <f t="shared" si="10"/>
        <v>Giuseppe Puglisi                \\</v>
      </c>
      <c r="K133">
        <f t="shared" si="11"/>
        <v>16</v>
      </c>
      <c r="L133">
        <f t="shared" si="12"/>
        <v>16</v>
      </c>
      <c r="M133" t="str">
        <f t="shared" si="13"/>
        <v xml:space="preserve">                </v>
      </c>
    </row>
    <row r="134" spans="2:13">
      <c r="B134" s="1" t="s">
        <v>281</v>
      </c>
      <c r="C134" s="1" t="s">
        <v>312</v>
      </c>
      <c r="E134" t="s">
        <v>150</v>
      </c>
      <c r="G134" t="s">
        <v>311</v>
      </c>
      <c r="I134" t="str">
        <f t="shared" si="10"/>
        <v>Benjamin Racine                 \\</v>
      </c>
      <c r="K134">
        <f t="shared" si="11"/>
        <v>15</v>
      </c>
      <c r="L134">
        <f t="shared" si="12"/>
        <v>17</v>
      </c>
      <c r="M134" t="str">
        <f t="shared" si="13"/>
        <v xml:space="preserve">                 </v>
      </c>
    </row>
    <row r="135" spans="2:13">
      <c r="B135" t="s">
        <v>240</v>
      </c>
      <c r="C135" t="s">
        <v>241</v>
      </c>
      <c r="D135"/>
      <c r="E135" t="s">
        <v>150</v>
      </c>
      <c r="G135" t="s">
        <v>162</v>
      </c>
      <c r="I135" t="str">
        <f t="shared" si="10"/>
        <v>Christian Reichardt             \\</v>
      </c>
      <c r="K135">
        <f t="shared" si="11"/>
        <v>19</v>
      </c>
      <c r="L135">
        <f t="shared" si="12"/>
        <v>13</v>
      </c>
      <c r="M135" t="str">
        <f t="shared" si="13"/>
        <v xml:space="preserve">             </v>
      </c>
    </row>
    <row r="136" spans="2:13">
      <c r="B136" s="1" t="s">
        <v>478</v>
      </c>
      <c r="C136" s="1" t="s">
        <v>360</v>
      </c>
      <c r="E136" t="s">
        <v>150</v>
      </c>
      <c r="G136" t="s">
        <v>348</v>
      </c>
      <c r="I136" t="str">
        <f t="shared" si="10"/>
        <v>Christophe Ringeval             \\</v>
      </c>
      <c r="K136">
        <f t="shared" si="11"/>
        <v>19</v>
      </c>
      <c r="L136">
        <f t="shared" si="12"/>
        <v>13</v>
      </c>
      <c r="M136" t="str">
        <f t="shared" si="13"/>
        <v xml:space="preserve">             </v>
      </c>
    </row>
    <row r="137" spans="2:13">
      <c r="B137" t="s">
        <v>242</v>
      </c>
      <c r="C137" s="1" t="s">
        <v>243</v>
      </c>
      <c r="E137" t="s">
        <v>150</v>
      </c>
      <c r="G137" t="s">
        <v>244</v>
      </c>
      <c r="I137" t="str">
        <f t="shared" si="10"/>
        <v>Anirban Roy                     \\</v>
      </c>
      <c r="K137">
        <f t="shared" si="11"/>
        <v>11</v>
      </c>
      <c r="L137">
        <f t="shared" si="12"/>
        <v>21</v>
      </c>
      <c r="M137" t="str">
        <f t="shared" si="13"/>
        <v xml:space="preserve">                     </v>
      </c>
    </row>
    <row r="138" spans="2:13">
      <c r="B138" s="1" t="s">
        <v>358</v>
      </c>
      <c r="C138" s="1" t="s">
        <v>359</v>
      </c>
      <c r="E138" t="s">
        <v>150</v>
      </c>
      <c r="G138" t="s">
        <v>347</v>
      </c>
      <c r="I138" t="str">
        <f t="shared" si="10"/>
        <v>Jose-Alberto Rubino-Martin      \\</v>
      </c>
      <c r="K138">
        <f t="shared" si="11"/>
        <v>26</v>
      </c>
      <c r="L138">
        <f t="shared" si="12"/>
        <v>6</v>
      </c>
      <c r="M138" t="str">
        <f t="shared" si="13"/>
        <v xml:space="preserve">      </v>
      </c>
    </row>
    <row r="139" spans="2:13">
      <c r="B139" t="s">
        <v>245</v>
      </c>
      <c r="C139" s="1" t="s">
        <v>246</v>
      </c>
      <c r="E139" t="s">
        <v>150</v>
      </c>
      <c r="G139" t="s">
        <v>247</v>
      </c>
      <c r="I139" t="str">
        <f t="shared" si="10"/>
        <v>Maria Salatino                  \\</v>
      </c>
      <c r="K139">
        <f t="shared" si="11"/>
        <v>14</v>
      </c>
      <c r="L139">
        <f t="shared" si="12"/>
        <v>18</v>
      </c>
      <c r="M139" t="str">
        <f t="shared" si="13"/>
        <v xml:space="preserve">                  </v>
      </c>
    </row>
    <row r="140" spans="2:13">
      <c r="B140" s="1" t="s">
        <v>281</v>
      </c>
      <c r="C140" s="1" t="s">
        <v>282</v>
      </c>
      <c r="E140" t="s">
        <v>150</v>
      </c>
      <c r="G140" t="s">
        <v>271</v>
      </c>
      <c r="I140" t="str">
        <f t="shared" si="10"/>
        <v>Benjamin Saliwanchik            \\</v>
      </c>
      <c r="K140">
        <f t="shared" si="11"/>
        <v>20</v>
      </c>
      <c r="L140">
        <f t="shared" si="12"/>
        <v>12</v>
      </c>
      <c r="M140" t="str">
        <f t="shared" si="13"/>
        <v xml:space="preserve">            </v>
      </c>
    </row>
    <row r="141" spans="2:13">
      <c r="B141" s="1" t="s">
        <v>292</v>
      </c>
      <c r="C141" s="1" t="s">
        <v>293</v>
      </c>
      <c r="E141" t="s">
        <v>150</v>
      </c>
      <c r="G141" t="s">
        <v>215</v>
      </c>
      <c r="I141" t="str">
        <f t="shared" si="10"/>
        <v>Neelima Sehgal                  \\</v>
      </c>
      <c r="K141">
        <f t="shared" si="11"/>
        <v>14</v>
      </c>
      <c r="L141">
        <f t="shared" si="12"/>
        <v>18</v>
      </c>
      <c r="M141" t="str">
        <f t="shared" si="13"/>
        <v xml:space="preserve">                  </v>
      </c>
    </row>
    <row r="142" spans="2:13">
      <c r="B142" t="s">
        <v>248</v>
      </c>
      <c r="C142" s="1" t="s">
        <v>249</v>
      </c>
      <c r="E142" t="s">
        <v>150</v>
      </c>
      <c r="G142" t="s">
        <v>250</v>
      </c>
      <c r="I142" t="str">
        <f t="shared" si="10"/>
        <v>Sarah Shandera                  \\</v>
      </c>
      <c r="K142">
        <f t="shared" si="11"/>
        <v>14</v>
      </c>
      <c r="L142">
        <f t="shared" si="12"/>
        <v>18</v>
      </c>
      <c r="M142" t="str">
        <f t="shared" si="13"/>
        <v xml:space="preserve">                  </v>
      </c>
    </row>
    <row r="143" spans="2:13">
      <c r="B143" t="s">
        <v>179</v>
      </c>
      <c r="C143" t="s">
        <v>310</v>
      </c>
      <c r="D143"/>
      <c r="E143" t="s">
        <v>150</v>
      </c>
      <c r="G143" t="s">
        <v>180</v>
      </c>
      <c r="I143" t="str">
        <f t="shared" si="10"/>
        <v>Erik Shirokoff                  \\</v>
      </c>
      <c r="K143">
        <f t="shared" si="11"/>
        <v>14</v>
      </c>
      <c r="L143">
        <f t="shared" si="12"/>
        <v>18</v>
      </c>
      <c r="M143" t="str">
        <f t="shared" si="13"/>
        <v xml:space="preserve">                  </v>
      </c>
    </row>
    <row r="144" spans="2:13">
      <c r="B144" t="s">
        <v>251</v>
      </c>
      <c r="C144" s="1" t="s">
        <v>252</v>
      </c>
      <c r="E144" t="s">
        <v>150</v>
      </c>
      <c r="G144" t="s">
        <v>253</v>
      </c>
      <c r="I144" t="str">
        <f t="shared" si="10"/>
        <v>An\v{z}e Slosar                 \\</v>
      </c>
      <c r="K144">
        <f t="shared" si="11"/>
        <v>15</v>
      </c>
      <c r="L144">
        <f t="shared" si="12"/>
        <v>17</v>
      </c>
      <c r="M144" t="str">
        <f t="shared" si="13"/>
        <v xml:space="preserve">                 </v>
      </c>
    </row>
    <row r="145" spans="2:13">
      <c r="B145" s="1" t="s">
        <v>401</v>
      </c>
      <c r="C145" s="1" t="s">
        <v>402</v>
      </c>
      <c r="E145" s="1" t="s">
        <v>150</v>
      </c>
      <c r="G145" s="1" t="s">
        <v>385</v>
      </c>
      <c r="I145" t="str">
        <f t="shared" si="10"/>
        <v>Tarun Souradeep                 \\</v>
      </c>
      <c r="K145">
        <f t="shared" si="11"/>
        <v>15</v>
      </c>
      <c r="L145">
        <f t="shared" si="12"/>
        <v>17</v>
      </c>
      <c r="M145" t="str">
        <f t="shared" si="13"/>
        <v xml:space="preserve">                 </v>
      </c>
    </row>
    <row r="146" spans="2:13">
      <c r="B146" t="s">
        <v>254</v>
      </c>
      <c r="C146" s="1" t="s">
        <v>255</v>
      </c>
      <c r="E146" t="s">
        <v>150</v>
      </c>
      <c r="G146" t="s">
        <v>178</v>
      </c>
      <c r="I146" t="str">
        <f t="shared" si="10"/>
        <v>Aritoki Suzuki                  \\</v>
      </c>
      <c r="K146">
        <f t="shared" si="11"/>
        <v>14</v>
      </c>
      <c r="L146">
        <f t="shared" si="12"/>
        <v>18</v>
      </c>
      <c r="M146" t="str">
        <f t="shared" si="13"/>
        <v xml:space="preserve">                  </v>
      </c>
    </row>
    <row r="147" spans="2:13">
      <c r="B147" s="1" t="s">
        <v>77</v>
      </c>
      <c r="C147" s="1" t="s">
        <v>290</v>
      </c>
      <c r="E147" t="s">
        <v>150</v>
      </c>
      <c r="G147" t="s">
        <v>277</v>
      </c>
      <c r="I147" t="str">
        <f t="shared" si="10"/>
        <v>Eric Switzer                    \\</v>
      </c>
      <c r="K147">
        <f t="shared" si="11"/>
        <v>12</v>
      </c>
      <c r="L147">
        <f t="shared" si="12"/>
        <v>20</v>
      </c>
      <c r="M147" t="str">
        <f t="shared" si="13"/>
        <v xml:space="preserve">                    </v>
      </c>
    </row>
    <row r="148" spans="2:13">
      <c r="B148" s="1" t="s">
        <v>146</v>
      </c>
      <c r="C148" s="1" t="s">
        <v>291</v>
      </c>
      <c r="E148" t="s">
        <v>150</v>
      </c>
      <c r="G148" t="s">
        <v>278</v>
      </c>
      <c r="I148" t="str">
        <f t="shared" si="10"/>
        <v>Andrea Tartari                  \\</v>
      </c>
      <c r="K148">
        <f t="shared" si="11"/>
        <v>14</v>
      </c>
      <c r="L148">
        <f t="shared" si="12"/>
        <v>18</v>
      </c>
      <c r="M148" t="str">
        <f t="shared" si="13"/>
        <v xml:space="preserve">                  </v>
      </c>
    </row>
    <row r="149" spans="2:13">
      <c r="B149" t="s">
        <v>256</v>
      </c>
      <c r="C149" s="1" t="s">
        <v>257</v>
      </c>
      <c r="E149" t="s">
        <v>150</v>
      </c>
      <c r="G149" t="s">
        <v>258</v>
      </c>
      <c r="I149" t="str">
        <f t="shared" si="10"/>
        <v>Grant Teply                     \\</v>
      </c>
      <c r="K149">
        <f t="shared" si="11"/>
        <v>11</v>
      </c>
      <c r="L149">
        <f t="shared" si="12"/>
        <v>21</v>
      </c>
      <c r="M149" t="str">
        <f t="shared" si="13"/>
        <v xml:space="preserve">                     </v>
      </c>
    </row>
    <row r="150" spans="2:13">
      <c r="B150" s="1" t="s">
        <v>9</v>
      </c>
      <c r="C150" s="1" t="s">
        <v>294</v>
      </c>
      <c r="E150" t="s">
        <v>150</v>
      </c>
      <c r="G150" t="s">
        <v>279</v>
      </c>
      <c r="I150" t="str">
        <f t="shared" si="10"/>
        <v>Peter Timbie                    \\</v>
      </c>
      <c r="K150">
        <f t="shared" si="11"/>
        <v>12</v>
      </c>
      <c r="L150">
        <f t="shared" si="12"/>
        <v>20</v>
      </c>
      <c r="M150" t="str">
        <f t="shared" si="13"/>
        <v xml:space="preserve">                    </v>
      </c>
    </row>
    <row r="151" spans="2:13">
      <c r="B151" t="s">
        <v>259</v>
      </c>
      <c r="C151" s="1" t="s">
        <v>260</v>
      </c>
      <c r="E151" t="s">
        <v>150</v>
      </c>
      <c r="G151" t="s">
        <v>261</v>
      </c>
      <c r="I151" t="str">
        <f t="shared" si="10"/>
        <v>Matthieu Tristram               \\</v>
      </c>
      <c r="K151">
        <f t="shared" si="11"/>
        <v>17</v>
      </c>
      <c r="L151">
        <f t="shared" si="12"/>
        <v>15</v>
      </c>
      <c r="M151" t="str">
        <f t="shared" si="13"/>
        <v xml:space="preserve">               </v>
      </c>
    </row>
    <row r="152" spans="2:13">
      <c r="B152" s="1" t="s">
        <v>313</v>
      </c>
      <c r="C152" s="1" t="s">
        <v>314</v>
      </c>
      <c r="E152" t="s">
        <v>150</v>
      </c>
      <c r="G152" t="s">
        <v>274</v>
      </c>
      <c r="I152" t="str">
        <f t="shared" si="10"/>
        <v>Caterina Umilt\`{a}             \\</v>
      </c>
      <c r="K152">
        <f t="shared" si="11"/>
        <v>19</v>
      </c>
      <c r="L152">
        <f t="shared" si="12"/>
        <v>13</v>
      </c>
      <c r="M152" t="str">
        <f t="shared" si="13"/>
        <v xml:space="preserve">             </v>
      </c>
    </row>
    <row r="153" spans="2:13">
      <c r="B153" s="1" t="s">
        <v>356</v>
      </c>
      <c r="C153" s="1" t="s">
        <v>357</v>
      </c>
      <c r="E153" t="s">
        <v>150</v>
      </c>
      <c r="G153" t="s">
        <v>351</v>
      </c>
      <c r="I153" t="str">
        <f t="shared" si="10"/>
        <v>Licia Verde                     \\</v>
      </c>
      <c r="K153">
        <f t="shared" si="11"/>
        <v>11</v>
      </c>
      <c r="L153">
        <f t="shared" si="12"/>
        <v>21</v>
      </c>
      <c r="M153" t="str">
        <f t="shared" si="13"/>
        <v xml:space="preserve">                     </v>
      </c>
    </row>
    <row r="154" spans="2:13">
      <c r="B154" s="1" t="s">
        <v>321</v>
      </c>
      <c r="C154" s="1" t="s">
        <v>320</v>
      </c>
      <c r="E154" t="s">
        <v>150</v>
      </c>
      <c r="G154" s="1" t="s">
        <v>315</v>
      </c>
      <c r="I154" t="str">
        <f>CONCATENATE(B154," ",C154,M154,"\\")</f>
        <v>Patricio Vielva                 \\</v>
      </c>
      <c r="K154">
        <f>LEN(B154) + LEN(C154) +1</f>
        <v>15</v>
      </c>
      <c r="L154">
        <f>IF(K154&lt;30,(32-K154),3)</f>
        <v>17</v>
      </c>
      <c r="M154" t="str">
        <f>REPT(" ",L154)</f>
        <v xml:space="preserve">                 </v>
      </c>
    </row>
    <row r="155" spans="2:13">
      <c r="B155" s="1" t="s">
        <v>281</v>
      </c>
      <c r="C155" s="1" t="s">
        <v>285</v>
      </c>
      <c r="E155" t="s">
        <v>150</v>
      </c>
      <c r="G155" t="s">
        <v>273</v>
      </c>
      <c r="I155" t="str">
        <f>CONCATENATE(B155," ",C155,M155,"\\")</f>
        <v>Benjamin Wallisch               \\</v>
      </c>
      <c r="K155">
        <f>LEN(B155) + LEN(C155) +1</f>
        <v>17</v>
      </c>
      <c r="L155">
        <f>IF(K155&lt;30,(32-K155),3)</f>
        <v>15</v>
      </c>
      <c r="M155" t="str">
        <f>REPT(" ",L155)</f>
        <v xml:space="preserve">               </v>
      </c>
    </row>
    <row r="156" spans="2:13">
      <c r="B156" t="s">
        <v>262</v>
      </c>
      <c r="C156" s="1" t="s">
        <v>263</v>
      </c>
      <c r="E156" t="s">
        <v>150</v>
      </c>
      <c r="G156" t="s">
        <v>264</v>
      </c>
      <c r="I156" t="str">
        <f>CONCATENATE(B156," ",C156,M156,"\\")</f>
        <v>Scott Watson                    \\</v>
      </c>
      <c r="K156">
        <f>LEN(B156) + LEN(C156) +1</f>
        <v>12</v>
      </c>
      <c r="L156">
        <f>IF(K156&lt;30,(32-K156),3)</f>
        <v>20</v>
      </c>
      <c r="M156" t="str">
        <f>REPT(" ",L156)</f>
        <v xml:space="preserve">                    </v>
      </c>
    </row>
    <row r="157" spans="2:13">
      <c r="B157" s="5" t="s">
        <v>396</v>
      </c>
      <c r="C157" s="1" t="s">
        <v>397</v>
      </c>
      <c r="E157" s="1" t="s">
        <v>150</v>
      </c>
      <c r="G157" s="1" t="s">
        <v>379</v>
      </c>
      <c r="I157" t="str">
        <f>CONCATENATE(B157," ",C157,M157,"\\")</f>
        <v>Rien van de Weygaert            \\</v>
      </c>
      <c r="K157">
        <f>LEN(B157) + LEN(C157) +1</f>
        <v>20</v>
      </c>
      <c r="L157">
        <f>IF(K157&lt;30,(32-K157),3)</f>
        <v>12</v>
      </c>
      <c r="M157" t="str">
        <f>REPT(" ",L157)</f>
        <v xml:space="preserve">            </v>
      </c>
    </row>
    <row r="158" spans="2:13">
      <c r="B158" t="s">
        <v>265</v>
      </c>
      <c r="C158" s="1" t="s">
        <v>266</v>
      </c>
      <c r="E158" t="s">
        <v>150</v>
      </c>
      <c r="G158" t="s">
        <v>55</v>
      </c>
      <c r="I158" t="str">
        <f>CONCATENATE(B158," ",C158,M158,"\\")</f>
        <v>Edward J. Wollack               \\</v>
      </c>
      <c r="K158">
        <f>LEN(B158) + LEN(C158) +1</f>
        <v>17</v>
      </c>
      <c r="L158">
        <f>IF(K158&lt;30,(32-K158),3)</f>
        <v>15</v>
      </c>
      <c r="M158" t="str">
        <f>REPT(" ",L158)</f>
        <v xml:space="preserve">               </v>
      </c>
    </row>
    <row r="167" spans="2:13">
      <c r="B167" s="1" t="s">
        <v>140</v>
      </c>
      <c r="C167" t="s">
        <v>141</v>
      </c>
      <c r="D167"/>
      <c r="E167" t="s">
        <v>150</v>
      </c>
      <c r="I167" t="str">
        <f>CONCATENATE(B167," ",C167,M167,"\\")</f>
        <v>Martin White                    \\</v>
      </c>
      <c r="K167">
        <f>LEN(B167) + LEN(C167) +1</f>
        <v>12</v>
      </c>
      <c r="L167">
        <f>IF(K167&lt;30,(32-K167),3)</f>
        <v>20</v>
      </c>
      <c r="M167" t="str">
        <f>REPT(" ",L167)</f>
        <v xml:space="preserve">                    </v>
      </c>
    </row>
    <row r="168" spans="2:13">
      <c r="I168" t="str">
        <f>CONCATENATE(B168," ",C168,M168,"\\")</f>
        <v xml:space="preserve">                                \\</v>
      </c>
      <c r="K168">
        <f>LEN(B168) + LEN(C168) +1</f>
        <v>1</v>
      </c>
      <c r="L168">
        <f>IF(K168&lt;30,(32-K168),3)</f>
        <v>31</v>
      </c>
      <c r="M168" t="str">
        <f t="shared" ref="M168:M182" si="14">REPT(" ",L168)</f>
        <v xml:space="preserve">                               </v>
      </c>
    </row>
    <row r="169" spans="2:13">
      <c r="I169" t="str">
        <f>CONCATENATE(B169," ",C169,M169,"\\")</f>
        <v xml:space="preserve">                                \\</v>
      </c>
      <c r="K169">
        <f>LEN(B169) + LEN(C169) +1</f>
        <v>1</v>
      </c>
      <c r="L169">
        <f>IF(K169&lt;30,(32-K169),3)</f>
        <v>31</v>
      </c>
      <c r="M169" t="str">
        <f t="shared" si="14"/>
        <v xml:space="preserve">                               </v>
      </c>
    </row>
    <row r="170" spans="2:13">
      <c r="M170" t="str">
        <f t="shared" si="14"/>
        <v/>
      </c>
    </row>
    <row r="171" spans="2:13">
      <c r="M171" t="str">
        <f t="shared" si="14"/>
        <v/>
      </c>
    </row>
    <row r="172" spans="2:13">
      <c r="B172" s="8" t="s">
        <v>409</v>
      </c>
      <c r="M172" t="str">
        <f t="shared" si="14"/>
        <v/>
      </c>
    </row>
    <row r="173" spans="2:13">
      <c r="M173" t="str">
        <f t="shared" si="14"/>
        <v/>
      </c>
    </row>
    <row r="174" spans="2:13">
      <c r="B174" s="5" t="s">
        <v>380</v>
      </c>
      <c r="C174" s="1" t="s">
        <v>381</v>
      </c>
      <c r="D174" s="1" t="s">
        <v>8</v>
      </c>
      <c r="E174" t="s">
        <v>382</v>
      </c>
      <c r="M174" t="str">
        <f t="shared" si="14"/>
        <v/>
      </c>
    </row>
    <row r="175" spans="2:13">
      <c r="B175" s="1" t="s">
        <v>386</v>
      </c>
      <c r="C175" s="1" t="s">
        <v>387</v>
      </c>
      <c r="D175" s="1" t="s">
        <v>8</v>
      </c>
      <c r="E175" t="s">
        <v>388</v>
      </c>
      <c r="M175" t="str">
        <f t="shared" si="14"/>
        <v/>
      </c>
    </row>
    <row r="176" spans="2:13">
      <c r="B176" s="1" t="s">
        <v>392</v>
      </c>
      <c r="C176" s="1" t="s">
        <v>393</v>
      </c>
      <c r="D176" s="1" t="s">
        <v>8</v>
      </c>
      <c r="E176" t="s">
        <v>394</v>
      </c>
      <c r="M176" t="str">
        <f t="shared" si="14"/>
        <v/>
      </c>
    </row>
    <row r="177" spans="13:13">
      <c r="M177" t="str">
        <f t="shared" si="14"/>
        <v/>
      </c>
    </row>
    <row r="178" spans="13:13">
      <c r="M178" t="str">
        <f t="shared" si="14"/>
        <v/>
      </c>
    </row>
    <row r="179" spans="13:13">
      <c r="M179" t="str">
        <f t="shared" si="14"/>
        <v/>
      </c>
    </row>
    <row r="180" spans="13:13">
      <c r="M180" t="str">
        <f t="shared" si="14"/>
        <v/>
      </c>
    </row>
    <row r="181" spans="13:13">
      <c r="M181" t="str">
        <f t="shared" si="14"/>
        <v/>
      </c>
    </row>
    <row r="182" spans="13:13">
      <c r="M182" t="str">
        <f t="shared" si="14"/>
        <v/>
      </c>
    </row>
    <row r="194" spans="2:4">
      <c r="C194"/>
      <c r="D194"/>
    </row>
    <row r="195" spans="2:4">
      <c r="B195" s="6"/>
    </row>
    <row r="196" spans="2:4">
      <c r="C196"/>
      <c r="D196"/>
    </row>
    <row r="197" spans="2:4">
      <c r="C197"/>
      <c r="D197"/>
    </row>
    <row r="198" spans="2:4">
      <c r="C198"/>
      <c r="D198"/>
    </row>
    <row r="199" spans="2:4">
      <c r="C199"/>
      <c r="D199"/>
    </row>
    <row r="200" spans="2:4">
      <c r="C200"/>
      <c r="D200"/>
    </row>
    <row r="201" spans="2:4">
      <c r="C201"/>
      <c r="D201"/>
    </row>
    <row r="202" spans="2:4">
      <c r="C202"/>
      <c r="D202"/>
    </row>
    <row r="203" spans="2:4">
      <c r="C203"/>
      <c r="D203"/>
    </row>
    <row r="204" spans="2:4">
      <c r="C204"/>
      <c r="D204"/>
    </row>
    <row r="205" spans="2:4">
      <c r="C205"/>
      <c r="D205"/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backup_copy_jan2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Hanany</dc:creator>
  <cp:lastModifiedBy>Karl</cp:lastModifiedBy>
  <cp:revision>2</cp:revision>
  <dcterms:created xsi:type="dcterms:W3CDTF">2018-10-01T18:23:05Z</dcterms:created>
  <dcterms:modified xsi:type="dcterms:W3CDTF">2019-01-09T15:37:02Z</dcterms:modified>
  <dc:language>en-US</dc:language>
</cp:coreProperties>
</file>