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06" i="1" l="1"/>
  <c r="L206" i="1" s="1"/>
  <c r="M206" i="1" s="1"/>
  <c r="I206" i="1" s="1"/>
  <c r="K205" i="1" l="1"/>
  <c r="L205" i="1"/>
  <c r="M205" i="1" s="1"/>
  <c r="I205" i="1" s="1"/>
  <c r="K204" i="1"/>
  <c r="L204" i="1"/>
  <c r="M204" i="1" s="1"/>
  <c r="I204" i="1" s="1"/>
  <c r="K202" i="1" l="1"/>
  <c r="L202" i="1" s="1"/>
  <c r="M202" i="1" s="1"/>
  <c r="I202" i="1" s="1"/>
  <c r="K203" i="1"/>
  <c r="L203" i="1" s="1"/>
  <c r="M203" i="1" s="1"/>
  <c r="I203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28" i="1"/>
  <c r="M227" i="1"/>
  <c r="O226" i="1"/>
  <c r="K226" i="1"/>
  <c r="L226" i="1" s="1"/>
  <c r="M226" i="1" s="1"/>
  <c r="I226" i="1" s="1"/>
  <c r="M225" i="1"/>
  <c r="M224" i="1"/>
  <c r="M222" i="1"/>
  <c r="M221" i="1"/>
  <c r="M220" i="1"/>
  <c r="M219" i="1"/>
  <c r="M218" i="1"/>
  <c r="M217" i="1"/>
  <c r="M216" i="1"/>
  <c r="M215" i="1"/>
  <c r="K212" i="1"/>
  <c r="L212" i="1" s="1"/>
  <c r="M212" i="1" s="1"/>
  <c r="I21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K178" i="1"/>
  <c r="L178" i="1" s="1"/>
  <c r="M178" i="1" s="1"/>
  <c r="I178" i="1" s="1"/>
  <c r="P177" i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K173" i="1"/>
  <c r="L173" i="1" s="1"/>
  <c r="M173" i="1" s="1"/>
  <c r="I173" i="1" s="1"/>
  <c r="P172" i="1"/>
  <c r="Q172" i="1" s="1"/>
  <c r="K172" i="1"/>
  <c r="L172" i="1" s="1"/>
  <c r="M172" i="1" s="1"/>
  <c r="I172" i="1" s="1"/>
  <c r="P171" i="1"/>
  <c r="Q171" i="1" s="1"/>
  <c r="K171" i="1"/>
  <c r="L171" i="1" s="1"/>
  <c r="M171" i="1" s="1"/>
  <c r="I171" i="1" s="1"/>
  <c r="P170" i="1"/>
  <c r="Q170" i="1" s="1"/>
  <c r="L170" i="1"/>
  <c r="M170" i="1" s="1"/>
  <c r="K170" i="1"/>
  <c r="I170" i="1"/>
  <c r="P169" i="1"/>
  <c r="Q169" i="1" s="1"/>
  <c r="M169" i="1"/>
  <c r="I169" i="1" s="1"/>
  <c r="K169" i="1"/>
  <c r="L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K157" i="1"/>
  <c r="L157" i="1" s="1"/>
  <c r="M157" i="1" s="1"/>
  <c r="I157" i="1" s="1"/>
  <c r="P156" i="1"/>
  <c r="Q156" i="1" s="1"/>
  <c r="L156" i="1"/>
  <c r="M156" i="1" s="1"/>
  <c r="K156" i="1"/>
  <c r="I156" i="1"/>
  <c r="P155" i="1"/>
  <c r="Q155" i="1" s="1"/>
  <c r="M155" i="1"/>
  <c r="P154" i="1"/>
  <c r="Q154" i="1" s="1"/>
  <c r="K154" i="1"/>
  <c r="L154" i="1" s="1"/>
  <c r="M154" i="1" s="1"/>
  <c r="I154" i="1" s="1"/>
  <c r="P153" i="1"/>
  <c r="Q153" i="1" s="1"/>
  <c r="L153" i="1"/>
  <c r="M153" i="1" s="1"/>
  <c r="K153" i="1"/>
  <c r="I153" i="1"/>
  <c r="P152" i="1"/>
  <c r="Q152" i="1" s="1"/>
  <c r="M152" i="1"/>
  <c r="I152" i="1" s="1"/>
  <c r="K152" i="1"/>
  <c r="L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Q143" i="1" s="1"/>
  <c r="K143" i="1"/>
  <c r="L143" i="1" s="1"/>
  <c r="M143" i="1" s="1"/>
  <c r="I143" i="1" s="1"/>
  <c r="P142" i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K140" i="1"/>
  <c r="L140" i="1" s="1"/>
  <c r="M140" i="1" s="1"/>
  <c r="I140" i="1" s="1"/>
  <c r="P139" i="1"/>
  <c r="Q139" i="1" s="1"/>
  <c r="L139" i="1"/>
  <c r="M139" i="1" s="1"/>
  <c r="K139" i="1"/>
  <c r="I139" i="1"/>
  <c r="P138" i="1"/>
  <c r="K138" i="1"/>
  <c r="L138" i="1" s="1"/>
  <c r="M138" i="1" s="1"/>
  <c r="I138" i="1" s="1"/>
  <c r="P137" i="1"/>
  <c r="Q137" i="1" s="1"/>
  <c r="L137" i="1"/>
  <c r="M137" i="1" s="1"/>
  <c r="K137" i="1"/>
  <c r="I137" i="1"/>
  <c r="P136" i="1"/>
  <c r="Q136" i="1" s="1"/>
  <c r="M136" i="1"/>
  <c r="I136" i="1" s="1"/>
  <c r="K136" i="1"/>
  <c r="L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Q132" i="1" s="1"/>
  <c r="K132" i="1"/>
  <c r="L132" i="1" s="1"/>
  <c r="M132" i="1" s="1"/>
  <c r="I132" i="1" s="1"/>
  <c r="P131" i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K124" i="1"/>
  <c r="L124" i="1" s="1"/>
  <c r="M124" i="1" s="1"/>
  <c r="I124" i="1" s="1"/>
  <c r="P123" i="1"/>
  <c r="Q123" i="1" s="1"/>
  <c r="L123" i="1"/>
  <c r="M123" i="1" s="1"/>
  <c r="I123" i="1" s="1"/>
  <c r="K123" i="1"/>
  <c r="P122" i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Q113" i="1" s="1"/>
  <c r="K113" i="1"/>
  <c r="L113" i="1" s="1"/>
  <c r="M113" i="1" s="1"/>
  <c r="I113" i="1" s="1"/>
  <c r="P112" i="1"/>
  <c r="K112" i="1"/>
  <c r="L112" i="1" s="1"/>
  <c r="M112" i="1" s="1"/>
  <c r="I112" i="1" s="1"/>
  <c r="P111" i="1"/>
  <c r="Q111" i="1" s="1"/>
  <c r="K111" i="1"/>
  <c r="L111" i="1" s="1"/>
  <c r="M111" i="1" s="1"/>
  <c r="I111" i="1" s="1"/>
  <c r="P110" i="1"/>
  <c r="Q110" i="1" s="1"/>
  <c r="K110" i="1"/>
  <c r="L110" i="1" s="1"/>
  <c r="M110" i="1" s="1"/>
  <c r="I110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L79" i="1"/>
  <c r="M79" i="1" s="1"/>
  <c r="K79" i="1"/>
  <c r="I79" i="1"/>
  <c r="O78" i="1"/>
  <c r="M78" i="1"/>
  <c r="I78" i="1" s="1"/>
  <c r="K78" i="1"/>
  <c r="L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<sst xmlns="http://schemas.openxmlformats.org/spreadsheetml/2006/main" count="1548" uniqueCount="651">
  <si>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</si>
  <si>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</si>
  <si>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</si>
  <si>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</si>
  <si>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</si>
  <si>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</si>
  <si>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</si>
  <si>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</si>
  <si>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</si>
  <si>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</si>
  <si>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</si>
  <si>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</si>
  <si>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</si>
  <si>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</si>
  <si>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</si>
  <si>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</si>
  <si>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</si>
  <si>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</si>
  <si>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</si>
  <si>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</si>
  <si>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</si>
  <si>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</si>
  <si>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</si>
  <si>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</si>
  <si>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</si>
  <si>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</si>
  <si>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</si>
  <si>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</si>
  <si>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</si>
  <si>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</si>
  <si>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</si>
  <si>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</si>
  <si>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</si>
  <si>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</si>
  <si>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</si>
  <si>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</si>
  <si>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</si>
  <si>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</si>
  <si>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</si>
  <si>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</si>
  <si>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</si>
  <si>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</si>
  <si>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</si>
  <si>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</si>
  <si>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</si>
  <si>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</si>
  <si>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</si>
  <si>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</si>
  <si>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</si>
  <si>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</si>
  <si>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</si>
  <si>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</si>
  <si>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</si>
  <si>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</si>
  <si>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</si>
  <si>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</si>
  <si>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</si>
  <si>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</si>
  <si>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</si>
  <si>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</si>
  <si>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</si>
  <si>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</si>
  <si>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</si>
  <si>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</si>
  <si>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</si>
  <si>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</si>
  <si>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</si>
  <si>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</si>
  <si>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</si>
  <si>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</si>
  <si>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</si>
  <si>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</si>
  <si>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</si>
  <si>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</si>
  <si>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</si>
  <si>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</si>
  <si>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</si>
  <si>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</si>
  <si>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</si>
  <si>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</si>
  <si>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</si>
  <si>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</si>
  <si>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</si>
  <si>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</si>
  <si>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</si>
  <si>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</si>
  <si>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</si>
  <si>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</si>
  <si>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</si>
  <si>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</si>
  <si>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</si>
  <si>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</si>
  <si>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</si>
  <si>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</si>
  <si>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</si>
  <si>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</si>
  <si>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</si>
  <si>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</si>
  <si>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</si>
  <si>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</si>
  <si>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</si>
  <si>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</si>
  <si>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</si>
  <si>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</si>
  <si>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</si>
  <si>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</si>
  <si>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</si>
  <si>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</si>
  <si>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</si>
  <si>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</si>
  <si>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</si>
  <si>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</si>
  <si>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</si>
  <si>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</si>
  <si>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</si>
  <si>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</si>
  <si>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</si>
  <si>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</si>
  <si>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</si>
  <si>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</si>
  <si>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</si>
  <si>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</si>
  <si>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</si>
  <si>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</si>
  <si>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</si>
  <si>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</si>
  <si>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</si>
  <si>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</si>
  <si>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</si>
  <si>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</si>
  <si>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</si>
  <si>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</si>
  <si>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</si>
  <si>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</si>
  <si>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</si>
  <si>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</si>
  <si>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</si>
  <si>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</si>
  <si>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</si>
  <si>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</si>
  <si>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</si>
  <si>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</si>
  <si>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</si>
  <si>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</si>
  <si>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</si>
  <si>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</si>
  <si>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</si>
  <si>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</si>
  <si>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</si>
  <si>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</si>
  <si>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</si>
  <si>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</si>
  <si>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</si>
  <si>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</si>
  <si>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</si>
  <si>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</si>
  <si>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</si>
  <si>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</si>
  <si>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</si>
  <si>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</si>
  <si>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</si>
  <si>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</si>
  <si>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</si>
  <si>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</si>
  <si>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</si>
  <si>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</si>
  <si>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</si>
  <si>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</si>
  <si>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</si>
  <si>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</si>
  <si>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</si>
  <si>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</si>
  <si>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</si>
  <si>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</si>
  <si>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</si>
  <si>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</si>
  <si>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</si>
  <si>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</si>
  <si>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</si>
  <si>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</si>
  <si>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</si>
  <si>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</si>
  <si>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</si>
  <si>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</si>
  <si>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</si>
  <si>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</si>
  <si>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</si>
  <si>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</si>
  <si>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</si>
  <si>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</si>
  <si>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</si>
  <si>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</si>
  <si>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</si>
  <si>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</si>
  <si>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</si>
  <si>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</si>
  <si>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</si>
  <si>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</si>
  <si>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</si>
  <si>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</si>
  <si>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</si>
  <si>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</si>
  <si>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</si>
  <si>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</si>
  <si>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</si>
  <si>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</si>
  <si>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</si>
  <si>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</si>
  <si>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</si>
  <si>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</si>
  <si>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</si>
  <si>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</si>
  <si>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</si>
  <si>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</si>
  <si>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</si>
  <si>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</si>
  <si>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</si>
  <si>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</si>
  <si>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</si>
  <si>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</si>
  <si>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</si>
  <si>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</si>
  <si>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</si>
  <si>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</si>
  <si>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</si>
  <si>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</si>
  <si>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</si>
  <si>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</si>
  <si>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</si>
  <si>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</si>
  <si>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</si>
  <si>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</si>
  <si>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</si>
  <si>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</si>
  <si>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</si>
  <si>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</si>
  <si>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</si>
  <si>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</si>
  <si>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</si>
  <si>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</si>
  <si>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</si>
  <si>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</si>
  <si>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</si>
  <si>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</si>
  <si>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</si>
  <si>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</si>
  <si>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</si>
  <si>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</si>
  <si>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</si>
  <si>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</si>
  <si>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</si>
  <si>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</si>
  <si>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</si>
  <si>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</si>
  <si>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</si>
  <si>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</si>
  <si>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</si>
  <si>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</si>
  <si>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</si>
  <si>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</si>
  <si>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</si>
  <si>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</si>
  <si>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</si>
  <si>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</si>
  <si>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</si>
  <si>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</si>
  <si>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</si>
  <si>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</si>
  <si>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</si>
  <si>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</si>
  <si>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</si>
  <si>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</si>
  <si>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</si>
  <si>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</si>
  <si>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</si>
  <si>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</si>
  <si>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</si>
  <si>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</si>
  <si>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</si>
  <si>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</si>
  <si>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</si>
  <si>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</si>
  <si>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</si>
  <si>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</si>
  <si>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</si>
  <si>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</si>
  <si>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</si>
  <si>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</si>
  <si>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</si>
  <si>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</si>
  <si>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</si>
  <si>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</si>
  <si>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</si>
  <si>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</si>
  <si>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</si>
  <si>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</si>
  <si>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</si>
  <si>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</si>
  <si>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</si>
  <si>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</si>
  <si>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</si>
  <si>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</si>
  <si>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</si>
  <si>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</si>
  <si>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</si>
  <si>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</si>
  <si>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</si>
  <si>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</si>
  <si>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</si>
  <si>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</si>
  <si>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</si>
  <si>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</si>
  <si>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</si>
  <si>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</si>
  <si>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</si>
  <si>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</si>
  <si>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</si>
  <si>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</si>
  <si>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</si>
  <si>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</si>
  <si>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</si>
  <si>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</si>
  <si>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</si>
  <si>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</si>
  <si>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</si>
  <si>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</si>
  <si>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</si>
  <si>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</si>
  <si>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</si>
  <si>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</si>
  <si>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</si>
  <si>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</si>
  <si>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</si>
  <si>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</si>
  <si>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</si>
  <si>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</si>
  <si>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</si>
  <si>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</si>
  <si>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</si>
  <si>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</si>
  <si>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</si>
  <si>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</si>
  <si>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</si>
  <si>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</si>
  <si>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</si>
  <si>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</si>
  <si>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</si>
  <si>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</si>
  <si>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</si>
  <si>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</si>
  <si>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</si>
  <si>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</si>
  <si>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</si>
  <si>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</si>
  <si>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</si>
  <si>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</si>
  <si>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</si>
  <si>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</si>
  <si>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</si>
  <si>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</si>
  <si>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</si>
  <si>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</si>
  <si>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</si>
  <si>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</si>
  <si>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</si>
  <si>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</si>
  <si>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</si>
  <si>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</si>
  <si>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</si>
  <si>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</si>
  <si>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</si>
  <si>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</si>
  <si>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</si>
  <si>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</si>
  <si>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</si>
  <si>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</si>
  <si>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</si>
  <si>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</si>
  <si>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</si>
  <si>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</si>
  <si>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</si>
  <si>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</si>
  <si>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</si>
  <si>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</si>
  <si>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</si>
  <si>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</si>
  <si>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</si>
  <si>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</si>
  <si>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</si>
  <si>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</si>
  <si>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</si>
  <si>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</si>
  <si>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</si>
  <si>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</si>
  <si>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</si>
  <si>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</si>
  <si>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</si>
  <si>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</si>
  <si>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</si>
  <si>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</si>
  <si>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</si>
  <si>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</si>
  <si>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</si>
  <si>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</si>
  <si>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</si>
  <si>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</si>
  <si>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</si>
  <si>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</si>
  <si>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</si>
  <si>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</si>
  <si>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</si>
  <si>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</si>
  <si>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</si>
  <si>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</si>
  <si>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</si>
  <si>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</si>
  <si>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</si>
  <si>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</si>
  <si>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</si>
  <si>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</si>
  <si>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</si>
  <si>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</si>
  <si>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</si>
  <si>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</si>
  <si>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</si>
  <si>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</si>
  <si>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</si>
  <si>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</si>
  <si>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</si>
  <si>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</si>
  <si>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</si>
  <si>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</si>
  <si>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</si>
  <si>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</si>
  <si>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</si>
  <si>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</si>
  <si>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</si>
  <si>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</si>
  <si>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</si>
  <si>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</si>
  <si>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</si>
  <si>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</si>
  <si>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</si>
  <si>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</si>
  <si>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</si>
  <si>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</si>
  <si>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</si>
  <si>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</si>
  <si>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</si>
  <si>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</si>
  <si>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</si>
  <si>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</si>
  <si>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</si>
  <si>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</si>
  <si>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</si>
  <si>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</si>
  <si>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</si>
  <si>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</si>
  <si>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</si>
  <si>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</si>
  <si>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</si>
  <si>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</si>
  <si>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</si>
  <si>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</si>
  <si>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</si>
  <si>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</si>
  <si>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</si>
  <si>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</si>
  <si>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</si>
  <si>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</si>
  <si>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</si>
  <si>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</si>
  <si>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</si>
  <si>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</si>
  <si>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</si>
  <si>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</si>
  <si>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</si>
  <si>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</si>
  <si>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</si>
  <si>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</si>
  <si>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</si>
  <si>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</si>
  <si>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</si>
  <si>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</si>
  <si>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</si>
  <si>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</si>
  <si>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</si>
  <si>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</si>
  <si>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</si>
  <si>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</si>
  <si>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</si>
  <si>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</si>
  <si>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</si>
  <si>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</si>
  <si>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</si>
  <si>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</si>
  <si>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</si>
  <si>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</si>
  <si>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</si>
  <si>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</si>
  <si>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</si>
  <si>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</si>
  <si>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</si>
  <si>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</si>
  <si>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</si>
  <si>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</si>
  <si>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</si>
  <si>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</si>
  <si>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</si>
  <si>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</si>
  <si>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</si>
  <si>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</si>
  <si>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</si>
  <si>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</si>
  <si>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</si>
  <si>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</si>
  <si>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</si>
  <si>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</si>
  <si>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</si>
  <si>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</si>
  <si>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</si>
  <si>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</si>
  <si>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</si>
  <si>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</si>
  <si>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</si>
  <si>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</si>
  <si>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</si>
  <si>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</si>
  <si>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</si>
  <si>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</si>
  <si>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</si>
  <si>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</si>
  <si>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</si>
  <si>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</si>
  <si>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</si>
  <si>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</si>
  <si>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</si>
  <si>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</si>
  <si>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</si>
  <si>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</si>
  <si>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</si>
  <si>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</si>
  <si>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</si>
  <si>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</si>
  <si>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</si>
  <si>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</si>
  <si>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</si>
  <si>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</si>
  <si>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</si>
  <si>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</si>
  <si>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</si>
  <si>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</si>
  <si>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</si>
  <si>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</si>
  <si>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</si>
  <si>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</si>
  <si>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</si>
  <si>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</si>
  <si>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</si>
  <si>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</si>
  <si>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</si>
  <si>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</si>
  <si>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</si>
  <si>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</si>
  <si>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</si>
  <si>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</si>
  <si>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</si>
  <si>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</si>
  <si>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</si>
  <si>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</si>
  <si>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</si>
  <si>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</si>
  <si>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</si>
  <si>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</si>
  <si>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</si>
  <si>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</si>
  <si>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</si>
  <si>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</si>
  <si>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</si>
  <si>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</si>
  <si>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</si>
  <si>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</si>
  <si>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</si>
  <si>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</si>
  <si>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</si>
  <si>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</si>
  <si>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</si>
  <si>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</si>
  <si>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</si>
  <si>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</si>
  <si>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</si>
  <si>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</si>
  <si>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</si>
  <si>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</si>
  <si>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</si>
  <si>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</si>
  <si>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</si>
  <si>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</si>
  <si>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</si>
  <si>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</si>
  <si>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</si>
  <si>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</si>
  <si>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</si>
  <si>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</si>
  <si>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</si>
  <si>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</si>
  <si>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</si>
  <si>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</si>
  <si>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</si>
  <si>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</si>
  <si>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</si>
  <si>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</si>
  <si>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</si>
  <si>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</si>
  <si>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</si>
  <si>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</si>
  <si>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</si>
  <si>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</si>
  <si>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</si>
  <si>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</si>
  <si>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</si>
  <si>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</si>
  <si>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</si>
  <si>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</si>
  <si>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</si>
  <si>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</si>
  <si>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</si>
  <si>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</si>
  <si>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</si>
  <si>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</si>
  <si>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1/11/2019, 4 pm.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</si>
  <si>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</si>
  <si>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</si>
  <si>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</si>
  <si>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</si>
  <si>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</si>
  <si>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</si>
  <si>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</si>
  <si>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</si>
  <si>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</si>
  <si>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</si>
  <si>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</si>
  <si>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</si>
  <si>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</si>
  <si>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</si>
  <si>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</si>
  <si>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</si>
  <si>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</si>
  <si>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</si>
  <si>
    <t>Baccigalupi</t>
  </si>
  <si>
    <t>SISSA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</si>
</sst>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51"/>
  <sheetViews>
    <sheetView tabSelected="1" topLeftCell="A175" zoomScale="70" zoomScaleNormal="70" workbookViewId="0">
      <selection activeCell="I206" sqref="I206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630</v>
      </c>
    </row>
    <row r="4" spans="1:15">
      <c r="A4" s="2" t="s">
        <v>268</v>
      </c>
      <c r="B4"/>
      <c r="C4" s="3" t="s">
        <v>630</v>
      </c>
    </row>
    <row r="5" spans="1:15">
      <c r="A5" s="2" t="s">
        <v>269</v>
      </c>
      <c r="B5"/>
      <c r="C5" s="3" t="s">
        <v>630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616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612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617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626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606</v>
      </c>
      <c r="E22" t="s">
        <v>535</v>
      </c>
      <c r="F22">
        <v>8</v>
      </c>
      <c r="G22" t="s">
        <v>605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634</v>
      </c>
      <c r="C25" s="3" t="s">
        <v>635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611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604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615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607</v>
      </c>
      <c r="C38" t="s">
        <v>608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616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625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629</v>
      </c>
      <c r="C46" s="1" t="s">
        <v>633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627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614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613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611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628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620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579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603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616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2" si="18">IF(K76&lt;30,(32-K76),3)</f>
        <v>21</v>
      </c>
      <c r="M76" t="str">
        <f t="shared" ref="M76:M102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631</v>
      </c>
      <c r="C81" s="1" t="s">
        <v>632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619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17">
      <c r="B97" s="1" t="s">
        <v>609</v>
      </c>
      <c r="C97" t="s">
        <v>610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17">
      <c r="B98" s="1" t="s">
        <v>136</v>
      </c>
      <c r="C98" t="s">
        <v>137</v>
      </c>
      <c r="D98" t="s">
        <v>580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17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2" si="24">CONCATENATE(B99," ",C99," $^{",F99,"}$",M99,"\\")</f>
        <v>Qi Wen $^{48}$                          \\</v>
      </c>
      <c r="K99">
        <f t="shared" ref="K99:K102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2" si="26">CONCATENATE(F99,". ",G99,".  \\")</f>
        <v>48. University of Minnesota - Twin Cities.  \\</v>
      </c>
    </row>
    <row r="100" spans="1:17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17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17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618</v>
      </c>
      <c r="I102" t="str">
        <f t="shared" si="24"/>
        <v>Andrea Zonca $^{33}$                    \\</v>
      </c>
      <c r="K102">
        <f t="shared" si="25"/>
        <v>12</v>
      </c>
      <c r="L102">
        <f t="shared" si="18"/>
        <v>20</v>
      </c>
      <c r="M102" t="str">
        <f t="shared" si="19"/>
        <v xml:space="preserve">                    </v>
      </c>
      <c r="O102" t="str">
        <f t="shared" si="26"/>
        <v>33. San Diego Supercomputer Center, University of California, San Diego.  \\</v>
      </c>
    </row>
    <row r="105" spans="1:17">
      <c r="A105" t="s">
        <v>538</v>
      </c>
      <c r="B105" s="3" t="s">
        <v>288</v>
      </c>
      <c r="C105" s="1" t="s">
        <v>538</v>
      </c>
      <c r="D105"/>
      <c r="F105">
        <v>45</v>
      </c>
      <c r="G105" t="s">
        <v>410</v>
      </c>
    </row>
    <row r="106" spans="1:17">
      <c r="B106" s="3"/>
      <c r="D106"/>
    </row>
    <row r="107" spans="1:17">
      <c r="E107" s="1"/>
    </row>
    <row r="110" spans="1:17">
      <c r="B110" s="3"/>
      <c r="C110"/>
      <c r="D110"/>
      <c r="I110" t="str">
        <f t="shared" ref="I110:I154" si="27">CONCATENATE(B110," ",C110,M110,"\\")</f>
        <v xml:space="preserve">                                \\</v>
      </c>
      <c r="K110">
        <f t="shared" ref="K110:K154" si="28">LEN(B110)+LEN(C110)+1</f>
        <v>1</v>
      </c>
      <c r="L110">
        <f t="shared" ref="L110:L154" si="29">IF(K110&lt;30,(32-K110),3)</f>
        <v>31</v>
      </c>
      <c r="M110" t="str">
        <f t="shared" ref="M110:M140" si="30">REPT(" ",L110)</f>
        <v xml:space="preserve">                               </v>
      </c>
      <c r="P110">
        <f t="shared" ref="P110:P119" si="31">F14+1</f>
        <v>27</v>
      </c>
      <c r="Q110">
        <f>P110-2</f>
        <v>25</v>
      </c>
    </row>
    <row r="111" spans="1:17">
      <c r="B111" s="1" t="s">
        <v>570</v>
      </c>
      <c r="C111" s="1" t="s">
        <v>571</v>
      </c>
      <c r="E111" s="1" t="s">
        <v>150</v>
      </c>
      <c r="G111" s="1" t="s">
        <v>555</v>
      </c>
      <c r="I111" t="str">
        <f t="shared" si="27"/>
        <v>Maximilian Abitbol              \\</v>
      </c>
      <c r="K111">
        <f t="shared" si="28"/>
        <v>18</v>
      </c>
      <c r="L111">
        <f t="shared" si="29"/>
        <v>14</v>
      </c>
      <c r="M111" t="str">
        <f t="shared" si="30"/>
        <v xml:space="preserve">              </v>
      </c>
      <c r="P111">
        <f t="shared" si="31"/>
        <v>42</v>
      </c>
      <c r="Q111">
        <f>P111-2</f>
        <v>40</v>
      </c>
    </row>
    <row r="112" spans="1:17">
      <c r="B112" s="1" t="s">
        <v>148</v>
      </c>
      <c r="C112" s="1" t="s">
        <v>149</v>
      </c>
      <c r="E112" s="1" t="s">
        <v>150</v>
      </c>
      <c r="G112" s="1" t="s">
        <v>151</v>
      </c>
      <c r="I112" t="str">
        <f t="shared" si="27"/>
        <v>Zeeshan Ahmed                   \\</v>
      </c>
      <c r="K112">
        <f t="shared" si="28"/>
        <v>13</v>
      </c>
      <c r="L112">
        <f t="shared" si="29"/>
        <v>19</v>
      </c>
      <c r="M112" t="str">
        <f t="shared" si="30"/>
        <v xml:space="preserve">                   </v>
      </c>
      <c r="P112">
        <f t="shared" si="31"/>
        <v>20</v>
      </c>
    </row>
    <row r="113" spans="2:17">
      <c r="B113" s="1" t="s">
        <v>35</v>
      </c>
      <c r="C113" s="1" t="s">
        <v>569</v>
      </c>
      <c r="E113" s="1" t="s">
        <v>150</v>
      </c>
      <c r="G113" s="1" t="s">
        <v>554</v>
      </c>
      <c r="I113" t="str">
        <f t="shared" si="27"/>
        <v>David Alonso                    \\</v>
      </c>
      <c r="K113">
        <f t="shared" si="28"/>
        <v>12</v>
      </c>
      <c r="L113">
        <f t="shared" si="29"/>
        <v>20</v>
      </c>
      <c r="M113" t="str">
        <f t="shared" si="30"/>
        <v xml:space="preserve">                    </v>
      </c>
      <c r="P113">
        <f t="shared" si="31"/>
        <v>50</v>
      </c>
      <c r="Q113">
        <f t="shared" ref="Q113:Q121" si="32">P113-2</f>
        <v>48</v>
      </c>
    </row>
    <row r="114" spans="2:17">
      <c r="B114" t="s">
        <v>152</v>
      </c>
      <c r="C114" s="1" t="s">
        <v>153</v>
      </c>
      <c r="E114" t="s">
        <v>150</v>
      </c>
      <c r="G114" t="s">
        <v>154</v>
      </c>
      <c r="I114" t="str">
        <f t="shared" si="27"/>
        <v>Jason Austermann                \\</v>
      </c>
      <c r="K114">
        <f t="shared" si="28"/>
        <v>16</v>
      </c>
      <c r="L114">
        <f t="shared" si="29"/>
        <v>16</v>
      </c>
      <c r="M114" t="str">
        <f t="shared" si="30"/>
        <v xml:space="preserve">                </v>
      </c>
      <c r="P114">
        <f t="shared" si="31"/>
        <v>19</v>
      </c>
      <c r="Q114">
        <f t="shared" si="32"/>
        <v>17</v>
      </c>
    </row>
    <row r="115" spans="2:17">
      <c r="B115" t="s">
        <v>155</v>
      </c>
      <c r="C115" s="1" t="s">
        <v>156</v>
      </c>
      <c r="E115" t="s">
        <v>150</v>
      </c>
      <c r="G115" t="s">
        <v>157</v>
      </c>
      <c r="I115" t="str">
        <f t="shared" si="27"/>
        <v>Darcy Barron                    \\</v>
      </c>
      <c r="K115">
        <f t="shared" si="28"/>
        <v>12</v>
      </c>
      <c r="L115">
        <f t="shared" si="29"/>
        <v>20</v>
      </c>
      <c r="M115" t="str">
        <f t="shared" si="30"/>
        <v xml:space="preserve">                    </v>
      </c>
      <c r="P115">
        <f t="shared" si="31"/>
        <v>2</v>
      </c>
      <c r="Q115">
        <f t="shared" si="32"/>
        <v>0</v>
      </c>
    </row>
    <row r="116" spans="2:17">
      <c r="B116" s="1" t="s">
        <v>210</v>
      </c>
      <c r="C116" s="1" t="s">
        <v>563</v>
      </c>
      <c r="E116" s="1" t="s">
        <v>150</v>
      </c>
      <c r="G116" s="1" t="s">
        <v>551</v>
      </c>
      <c r="I116" t="str">
        <f t="shared" si="27"/>
        <v>Daniel Baumann                  \\</v>
      </c>
      <c r="K116">
        <f t="shared" si="28"/>
        <v>14</v>
      </c>
      <c r="L116">
        <f t="shared" si="29"/>
        <v>18</v>
      </c>
      <c r="M116" t="str">
        <f t="shared" si="30"/>
        <v xml:space="preserve">                  </v>
      </c>
      <c r="P116">
        <f t="shared" si="31"/>
        <v>23</v>
      </c>
      <c r="Q116">
        <f t="shared" si="32"/>
        <v>21</v>
      </c>
    </row>
    <row r="117" spans="2:17">
      <c r="B117" s="1" t="s">
        <v>158</v>
      </c>
      <c r="C117" s="1" t="s">
        <v>159</v>
      </c>
      <c r="E117" s="1" t="s">
        <v>150</v>
      </c>
      <c r="G117" s="1" t="s">
        <v>597</v>
      </c>
      <c r="I117" t="str">
        <f t="shared" si="27"/>
        <v>Karim Benabed                   \\</v>
      </c>
      <c r="K117">
        <f t="shared" si="28"/>
        <v>13</v>
      </c>
      <c r="L117">
        <f t="shared" si="29"/>
        <v>19</v>
      </c>
      <c r="M117" t="str">
        <f t="shared" si="30"/>
        <v xml:space="preserve">                   </v>
      </c>
      <c r="P117">
        <f t="shared" si="31"/>
        <v>35</v>
      </c>
      <c r="Q117">
        <f t="shared" si="32"/>
        <v>33</v>
      </c>
    </row>
    <row r="118" spans="2:17">
      <c r="B118" s="1" t="s">
        <v>557</v>
      </c>
      <c r="C118" s="1" t="s">
        <v>558</v>
      </c>
      <c r="E118" s="1" t="s">
        <v>150</v>
      </c>
      <c r="G118" s="1" t="s">
        <v>544</v>
      </c>
      <c r="I118" t="str">
        <f t="shared" si="27"/>
        <v>Bradford Benson                 \\</v>
      </c>
      <c r="K118">
        <f t="shared" si="28"/>
        <v>15</v>
      </c>
      <c r="L118">
        <f t="shared" si="29"/>
        <v>17</v>
      </c>
      <c r="M118" t="str">
        <f t="shared" si="30"/>
        <v xml:space="preserve">                 </v>
      </c>
      <c r="P118">
        <f t="shared" si="31"/>
        <v>9</v>
      </c>
      <c r="Q118">
        <f t="shared" si="32"/>
        <v>7</v>
      </c>
    </row>
    <row r="119" spans="2:17">
      <c r="B119" s="1" t="s">
        <v>576</v>
      </c>
      <c r="C119" s="1" t="s">
        <v>577</v>
      </c>
      <c r="E119" s="1" t="s">
        <v>150</v>
      </c>
      <c r="G119" s="1" t="s">
        <v>550</v>
      </c>
      <c r="I119" t="str">
        <f t="shared" si="27"/>
        <v>Paolo de Bernardis              \\</v>
      </c>
      <c r="K119">
        <f t="shared" si="28"/>
        <v>18</v>
      </c>
      <c r="L119">
        <f t="shared" si="29"/>
        <v>14</v>
      </c>
      <c r="M119" t="str">
        <f t="shared" si="30"/>
        <v xml:space="preserve">              </v>
      </c>
      <c r="P119">
        <f t="shared" si="31"/>
        <v>24</v>
      </c>
      <c r="Q119">
        <f t="shared" si="32"/>
        <v>22</v>
      </c>
    </row>
    <row r="120" spans="2:17">
      <c r="B120" t="s">
        <v>160</v>
      </c>
      <c r="C120" t="s">
        <v>161</v>
      </c>
      <c r="D120"/>
      <c r="E120" t="s">
        <v>150</v>
      </c>
      <c r="G120" t="s">
        <v>162</v>
      </c>
      <c r="I120" t="str">
        <f t="shared" si="27"/>
        <v>Federico Bianchini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 t="shared" ref="P120:P133" si="33">F25+1</f>
        <v>23</v>
      </c>
      <c r="Q120">
        <f t="shared" si="32"/>
        <v>21</v>
      </c>
    </row>
    <row r="121" spans="2:17">
      <c r="B121" s="1" t="s">
        <v>75</v>
      </c>
      <c r="C121" s="1" t="s">
        <v>286</v>
      </c>
      <c r="E121" t="s">
        <v>150</v>
      </c>
      <c r="G121" t="s">
        <v>274</v>
      </c>
      <c r="I121" t="str">
        <f t="shared" si="27"/>
        <v>Colin Bischoff                  \\</v>
      </c>
      <c r="K121">
        <f t="shared" si="28"/>
        <v>14</v>
      </c>
      <c r="L121">
        <f t="shared" si="29"/>
        <v>18</v>
      </c>
      <c r="M121" t="str">
        <f t="shared" si="30"/>
        <v xml:space="preserve">                  </v>
      </c>
      <c r="P121">
        <f t="shared" si="33"/>
        <v>24</v>
      </c>
      <c r="Q121">
        <f t="shared" si="32"/>
        <v>22</v>
      </c>
    </row>
    <row r="122" spans="2:17">
      <c r="B122" s="1" t="s">
        <v>165</v>
      </c>
      <c r="C122" s="1" t="s">
        <v>166</v>
      </c>
      <c r="E122" s="1" t="s">
        <v>150</v>
      </c>
      <c r="G122" s="1" t="s">
        <v>167</v>
      </c>
      <c r="I122" t="str">
        <f t="shared" si="27"/>
        <v>J. Richard Bond                 \\</v>
      </c>
      <c r="K122">
        <f t="shared" si="28"/>
        <v>15</v>
      </c>
      <c r="L122">
        <f t="shared" si="29"/>
        <v>17</v>
      </c>
      <c r="M122" t="str">
        <f t="shared" si="30"/>
        <v xml:space="preserve">                 </v>
      </c>
      <c r="P122">
        <f t="shared" si="33"/>
        <v>14</v>
      </c>
    </row>
    <row r="123" spans="2:17">
      <c r="B123" s="1" t="s">
        <v>582</v>
      </c>
      <c r="C123" s="1" t="s">
        <v>581</v>
      </c>
      <c r="E123" s="1" t="s">
        <v>150</v>
      </c>
      <c r="G123" s="1" t="s">
        <v>546</v>
      </c>
      <c r="I123" t="str">
        <f t="shared" si="27"/>
        <v>Sean Bryan                      \\</v>
      </c>
      <c r="K123">
        <f t="shared" si="28"/>
        <v>10</v>
      </c>
      <c r="L123">
        <f t="shared" si="29"/>
        <v>22</v>
      </c>
      <c r="M123" t="str">
        <f t="shared" si="30"/>
        <v xml:space="preserve">                      </v>
      </c>
      <c r="P123">
        <f t="shared" si="33"/>
        <v>27</v>
      </c>
      <c r="Q123">
        <f t="shared" ref="Q123:Q130" si="34">P123-2</f>
        <v>25</v>
      </c>
    </row>
    <row r="124" spans="2:17">
      <c r="B124" s="1" t="s">
        <v>590</v>
      </c>
      <c r="C124" s="1" t="s">
        <v>591</v>
      </c>
      <c r="E124" s="1" t="s">
        <v>150</v>
      </c>
      <c r="F124" t="s">
        <v>388</v>
      </c>
      <c r="G124" s="1" t="s">
        <v>387</v>
      </c>
      <c r="I124" t="str">
        <f t="shared" si="27"/>
        <v>Carlo Burigana                  \\</v>
      </c>
      <c r="K124">
        <f t="shared" si="28"/>
        <v>14</v>
      </c>
      <c r="L124">
        <f t="shared" si="29"/>
        <v>18</v>
      </c>
      <c r="M124" t="str">
        <f t="shared" si="30"/>
        <v xml:space="preserve">                  </v>
      </c>
      <c r="P124">
        <f t="shared" si="33"/>
        <v>38</v>
      </c>
      <c r="Q124">
        <f t="shared" si="34"/>
        <v>36</v>
      </c>
    </row>
    <row r="125" spans="2:17">
      <c r="B125" s="1" t="s">
        <v>283</v>
      </c>
      <c r="C125" s="1" t="s">
        <v>284</v>
      </c>
      <c r="E125" t="s">
        <v>150</v>
      </c>
      <c r="G125" t="s">
        <v>272</v>
      </c>
      <c r="I125" t="str">
        <f t="shared" si="27"/>
        <v>Robert Caldwell                 \\</v>
      </c>
      <c r="K125">
        <f t="shared" si="28"/>
        <v>15</v>
      </c>
      <c r="L125">
        <f t="shared" si="29"/>
        <v>17</v>
      </c>
      <c r="M125" t="str">
        <f t="shared" si="30"/>
        <v xml:space="preserve">                 </v>
      </c>
      <c r="P125">
        <f t="shared" si="33"/>
        <v>16</v>
      </c>
      <c r="Q125">
        <f t="shared" si="34"/>
        <v>14</v>
      </c>
    </row>
    <row r="126" spans="2:17">
      <c r="B126" t="s">
        <v>168</v>
      </c>
      <c r="C126" t="s">
        <v>169</v>
      </c>
      <c r="D126"/>
      <c r="E126" t="s">
        <v>150</v>
      </c>
      <c r="G126" t="s">
        <v>128</v>
      </c>
      <c r="I126" t="str">
        <f t="shared" si="27"/>
        <v>Xingang Chen                    \\</v>
      </c>
      <c r="K126">
        <f t="shared" si="28"/>
        <v>12</v>
      </c>
      <c r="L126">
        <f t="shared" si="29"/>
        <v>20</v>
      </c>
      <c r="M126" t="str">
        <f t="shared" si="30"/>
        <v xml:space="preserve">                    </v>
      </c>
      <c r="P126">
        <f t="shared" si="33"/>
        <v>11</v>
      </c>
      <c r="Q126">
        <f t="shared" si="34"/>
        <v>9</v>
      </c>
    </row>
    <row r="127" spans="2:17">
      <c r="B127" t="s">
        <v>173</v>
      </c>
      <c r="C127" s="1" t="s">
        <v>174</v>
      </c>
      <c r="E127" t="s">
        <v>150</v>
      </c>
      <c r="G127" t="s">
        <v>175</v>
      </c>
      <c r="I127" t="str">
        <f t="shared" si="27"/>
        <v>Francis-Yan Cyr-Racine          \\</v>
      </c>
      <c r="K127">
        <f t="shared" si="28"/>
        <v>22</v>
      </c>
      <c r="L127">
        <f t="shared" si="29"/>
        <v>10</v>
      </c>
      <c r="M127" t="str">
        <f t="shared" si="30"/>
        <v xml:space="preserve">          </v>
      </c>
      <c r="P127">
        <f t="shared" si="33"/>
        <v>33</v>
      </c>
      <c r="Q127">
        <f t="shared" si="34"/>
        <v>31</v>
      </c>
    </row>
    <row r="128" spans="2:17">
      <c r="B128" t="s">
        <v>176</v>
      </c>
      <c r="C128" s="1" t="s">
        <v>177</v>
      </c>
      <c r="E128" t="s">
        <v>150</v>
      </c>
      <c r="G128" t="s">
        <v>178</v>
      </c>
      <c r="I128" t="str">
        <f t="shared" si="27"/>
        <v>Tijmen de Haan                  \\</v>
      </c>
      <c r="K128">
        <f t="shared" si="28"/>
        <v>14</v>
      </c>
      <c r="L128">
        <f t="shared" si="29"/>
        <v>18</v>
      </c>
      <c r="M128" t="str">
        <f t="shared" si="30"/>
        <v xml:space="preserve">                  </v>
      </c>
      <c r="P128">
        <f t="shared" si="33"/>
        <v>22</v>
      </c>
      <c r="Q128">
        <f t="shared" si="34"/>
        <v>20</v>
      </c>
    </row>
    <row r="129" spans="2:17">
      <c r="B129" s="1" t="s">
        <v>564</v>
      </c>
      <c r="C129" s="1" t="s">
        <v>565</v>
      </c>
      <c r="E129" s="1" t="s">
        <v>150</v>
      </c>
      <c r="G129" s="1" t="s">
        <v>175</v>
      </c>
      <c r="I129" t="str">
        <f t="shared" si="27"/>
        <v>Cora Dvorkin                    \\</v>
      </c>
      <c r="K129">
        <f t="shared" si="28"/>
        <v>12</v>
      </c>
      <c r="L129">
        <f t="shared" si="29"/>
        <v>20</v>
      </c>
      <c r="M129" t="str">
        <f t="shared" si="30"/>
        <v xml:space="preserve">                    </v>
      </c>
      <c r="P129">
        <f t="shared" si="33"/>
        <v>54</v>
      </c>
      <c r="Q129">
        <f t="shared" si="34"/>
        <v>52</v>
      </c>
    </row>
    <row r="130" spans="2:17">
      <c r="B130" t="s">
        <v>587</v>
      </c>
      <c r="C130" s="1" t="s">
        <v>586</v>
      </c>
      <c r="E130" s="1" t="s">
        <v>150</v>
      </c>
      <c r="G130" s="1" t="s">
        <v>585</v>
      </c>
      <c r="I130" t="str">
        <f t="shared" si="27"/>
        <v>Ivan Soares Ferreira            \\</v>
      </c>
      <c r="K130">
        <f t="shared" si="28"/>
        <v>20</v>
      </c>
      <c r="L130">
        <f t="shared" si="29"/>
        <v>12</v>
      </c>
      <c r="M130" t="str">
        <f t="shared" si="30"/>
        <v xml:space="preserve">            </v>
      </c>
      <c r="P130">
        <f t="shared" si="33"/>
        <v>18</v>
      </c>
      <c r="Q130">
        <f t="shared" si="34"/>
        <v>16</v>
      </c>
    </row>
    <row r="131" spans="2:17">
      <c r="B131" t="s">
        <v>181</v>
      </c>
      <c r="C131" s="1" t="s">
        <v>182</v>
      </c>
      <c r="E131" t="s">
        <v>150</v>
      </c>
      <c r="G131" t="s">
        <v>87</v>
      </c>
      <c r="I131" t="str">
        <f t="shared" si="27"/>
        <v>Aurelien Fraisse                \\</v>
      </c>
      <c r="K131">
        <f t="shared" si="28"/>
        <v>16</v>
      </c>
      <c r="L131">
        <f t="shared" si="29"/>
        <v>16</v>
      </c>
      <c r="M131" t="str">
        <f t="shared" si="30"/>
        <v xml:space="preserve">                </v>
      </c>
      <c r="P131">
        <f t="shared" si="33"/>
        <v>23</v>
      </c>
    </row>
    <row r="132" spans="2:17">
      <c r="B132" t="s">
        <v>187</v>
      </c>
      <c r="C132" s="1" t="s">
        <v>188</v>
      </c>
      <c r="E132" t="s">
        <v>150</v>
      </c>
      <c r="G132" t="s">
        <v>189</v>
      </c>
      <c r="I132" t="str">
        <f t="shared" si="27"/>
        <v>Silvia Galli                    \\</v>
      </c>
      <c r="K132">
        <f t="shared" si="28"/>
        <v>12</v>
      </c>
      <c r="L132">
        <f t="shared" si="29"/>
        <v>20</v>
      </c>
      <c r="M132" t="str">
        <f t="shared" si="30"/>
        <v xml:space="preserve">                    </v>
      </c>
      <c r="P132">
        <f t="shared" si="33"/>
        <v>23</v>
      </c>
      <c r="Q132">
        <f t="shared" ref="Q132:Q137" si="35">P132-2</f>
        <v>21</v>
      </c>
    </row>
    <row r="133" spans="2:17">
      <c r="B133" s="1" t="s">
        <v>190</v>
      </c>
      <c r="C133" s="1" t="s">
        <v>191</v>
      </c>
      <c r="E133" s="1" t="s">
        <v>150</v>
      </c>
      <c r="G133" s="1" t="s">
        <v>545</v>
      </c>
      <c r="I133" t="str">
        <f t="shared" si="27"/>
        <v>Ken Ganga                       \\</v>
      </c>
      <c r="K133">
        <f t="shared" si="28"/>
        <v>9</v>
      </c>
      <c r="L133">
        <f t="shared" si="29"/>
        <v>23</v>
      </c>
      <c r="M133" t="str">
        <f t="shared" si="30"/>
        <v xml:space="preserve">                       </v>
      </c>
      <c r="P133">
        <f t="shared" si="33"/>
        <v>15</v>
      </c>
      <c r="Q133">
        <f t="shared" si="35"/>
        <v>13</v>
      </c>
    </row>
    <row r="134" spans="2:17">
      <c r="B134" s="1" t="s">
        <v>193</v>
      </c>
      <c r="C134" s="1" t="s">
        <v>194</v>
      </c>
      <c r="E134" t="s">
        <v>150</v>
      </c>
      <c r="G134" s="1" t="s">
        <v>195</v>
      </c>
      <c r="I134" t="str">
        <f t="shared" si="27"/>
        <v>Tuhin Ghosh                     \\</v>
      </c>
      <c r="K134">
        <f t="shared" si="28"/>
        <v>11</v>
      </c>
      <c r="L134">
        <f t="shared" si="29"/>
        <v>21</v>
      </c>
      <c r="M134" t="str">
        <f t="shared" si="30"/>
        <v xml:space="preserve">                     </v>
      </c>
      <c r="P134">
        <f>F40+1</f>
        <v>21</v>
      </c>
      <c r="Q134">
        <f t="shared" si="35"/>
        <v>19</v>
      </c>
    </row>
    <row r="135" spans="2:17">
      <c r="B135" s="1" t="s">
        <v>317</v>
      </c>
      <c r="C135" s="1" t="s">
        <v>477</v>
      </c>
      <c r="E135" s="1" t="s">
        <v>150</v>
      </c>
      <c r="G135" s="1" t="s">
        <v>223</v>
      </c>
      <c r="I135" t="str">
        <f t="shared" si="27"/>
        <v>Sunil Golwala                   \\</v>
      </c>
      <c r="K135">
        <f t="shared" si="28"/>
        <v>13</v>
      </c>
      <c r="L135">
        <f t="shared" si="29"/>
        <v>19</v>
      </c>
      <c r="M135" t="str">
        <f t="shared" si="30"/>
        <v xml:space="preserve">                   </v>
      </c>
      <c r="P135">
        <f>F41+1</f>
        <v>51</v>
      </c>
      <c r="Q135">
        <f t="shared" si="35"/>
        <v>49</v>
      </c>
    </row>
    <row r="136" spans="2:17">
      <c r="B136" t="s">
        <v>572</v>
      </c>
      <c r="C136" t="s">
        <v>573</v>
      </c>
      <c r="D136"/>
      <c r="E136" t="s">
        <v>150</v>
      </c>
      <c r="G136" t="s">
        <v>556</v>
      </c>
      <c r="I136" t="str">
        <f t="shared" si="27"/>
        <v>Riccardo Gualtieri              \\</v>
      </c>
      <c r="K136">
        <f t="shared" si="28"/>
        <v>18</v>
      </c>
      <c r="L136">
        <f t="shared" si="29"/>
        <v>14</v>
      </c>
      <c r="M136" t="str">
        <f t="shared" si="30"/>
        <v xml:space="preserve">              </v>
      </c>
      <c r="P136">
        <f>F42+1</f>
        <v>47</v>
      </c>
      <c r="Q136">
        <f t="shared" si="35"/>
        <v>45</v>
      </c>
    </row>
    <row r="137" spans="2:17">
      <c r="B137" s="1" t="s">
        <v>196</v>
      </c>
      <c r="C137" s="1" t="s">
        <v>197</v>
      </c>
      <c r="E137" s="1" t="s">
        <v>150</v>
      </c>
      <c r="G137" s="1" t="s">
        <v>198</v>
      </c>
      <c r="I137" t="str">
        <f t="shared" si="27"/>
        <v>Jon E. Gudmundsson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F43+1</f>
        <v>52</v>
      </c>
      <c r="Q137">
        <f t="shared" si="35"/>
        <v>50</v>
      </c>
    </row>
    <row r="138" spans="2:17">
      <c r="B138" s="1" t="s">
        <v>566</v>
      </c>
      <c r="C138" s="1" t="s">
        <v>567</v>
      </c>
      <c r="E138" s="1" t="s">
        <v>150</v>
      </c>
      <c r="G138" s="1" t="s">
        <v>552</v>
      </c>
      <c r="I138" t="str">
        <f t="shared" si="27"/>
        <v>Nikhel Gupta                    \\</v>
      </c>
      <c r="K138">
        <f t="shared" si="28"/>
        <v>12</v>
      </c>
      <c r="L138">
        <f t="shared" si="29"/>
        <v>20</v>
      </c>
      <c r="M138" t="str">
        <f t="shared" si="30"/>
        <v xml:space="preserve">                    </v>
      </c>
      <c r="P138">
        <f>F44+1</f>
        <v>6</v>
      </c>
    </row>
    <row r="139" spans="2:17">
      <c r="B139" s="1" t="s">
        <v>601</v>
      </c>
      <c r="C139" s="1" t="s">
        <v>602</v>
      </c>
      <c r="E139" s="1" t="s">
        <v>150</v>
      </c>
      <c r="G139" t="s">
        <v>598</v>
      </c>
      <c r="I139" t="str">
        <f t="shared" si="27"/>
        <v>Sophie Henrot-Versill\'e        \\</v>
      </c>
      <c r="K139">
        <f t="shared" si="28"/>
        <v>24</v>
      </c>
      <c r="L139">
        <f t="shared" si="29"/>
        <v>8</v>
      </c>
      <c r="M139" t="str">
        <f t="shared" si="30"/>
        <v xml:space="preserve">        </v>
      </c>
      <c r="P139">
        <f t="shared" ref="P139:P152" si="36">F46+1</f>
        <v>3</v>
      </c>
      <c r="Q139">
        <f>P139-2</f>
        <v>1</v>
      </c>
    </row>
    <row r="140" spans="2:17">
      <c r="B140" s="1" t="s">
        <v>539</v>
      </c>
      <c r="C140" s="1" t="s">
        <v>540</v>
      </c>
      <c r="D140" s="1" t="s">
        <v>541</v>
      </c>
      <c r="E140" t="s">
        <v>543</v>
      </c>
      <c r="G140" s="1" t="s">
        <v>542</v>
      </c>
      <c r="I140" t="str">
        <f t="shared" si="27"/>
        <v>Thiem Hoang                     \\</v>
      </c>
      <c r="K140">
        <f t="shared" si="28"/>
        <v>11</v>
      </c>
      <c r="L140">
        <f t="shared" si="29"/>
        <v>21</v>
      </c>
      <c r="M140" t="str">
        <f t="shared" si="30"/>
        <v xml:space="preserve">                     </v>
      </c>
      <c r="P140">
        <f t="shared" si="36"/>
        <v>2</v>
      </c>
      <c r="Q140">
        <f>P140-2</f>
        <v>0</v>
      </c>
    </row>
    <row r="141" spans="2:17">
      <c r="B141" s="1" t="s">
        <v>318</v>
      </c>
      <c r="C141" s="1" t="s">
        <v>319</v>
      </c>
      <c r="E141" s="1" t="s">
        <v>150</v>
      </c>
      <c r="G141" s="1" t="s">
        <v>316</v>
      </c>
      <c r="I141" t="str">
        <f t="shared" si="27"/>
        <v>Kevin M. Huffenberger           \\</v>
      </c>
      <c r="K141">
        <f t="shared" si="28"/>
        <v>21</v>
      </c>
      <c r="L141">
        <f t="shared" si="29"/>
        <v>11</v>
      </c>
      <c r="M141" t="str">
        <f t="shared" ref="M141:M172" si="37">REPT(" ",L141)</f>
        <v xml:space="preserve">           </v>
      </c>
      <c r="P141">
        <f t="shared" si="36"/>
        <v>28</v>
      </c>
      <c r="Q141">
        <f>P141-2</f>
        <v>26</v>
      </c>
    </row>
    <row r="142" spans="2:17">
      <c r="B142" t="s">
        <v>199</v>
      </c>
      <c r="C142" s="1" t="s">
        <v>200</v>
      </c>
      <c r="E142" t="s">
        <v>150</v>
      </c>
      <c r="G142" t="s">
        <v>201</v>
      </c>
      <c r="I142" t="str">
        <f t="shared" si="27"/>
        <v>Marc Kamionkowski               \\</v>
      </c>
      <c r="K142">
        <f t="shared" si="28"/>
        <v>17</v>
      </c>
      <c r="L142">
        <f t="shared" si="29"/>
        <v>15</v>
      </c>
      <c r="M142" t="str">
        <f t="shared" si="37"/>
        <v xml:space="preserve">               </v>
      </c>
      <c r="P142">
        <f t="shared" si="36"/>
        <v>7</v>
      </c>
    </row>
    <row r="143" spans="2:17">
      <c r="B143" t="s">
        <v>202</v>
      </c>
      <c r="C143" s="1" t="s">
        <v>203</v>
      </c>
      <c r="E143" t="s">
        <v>150</v>
      </c>
      <c r="G143" t="s">
        <v>204</v>
      </c>
      <c r="I143" t="str">
        <f t="shared" si="27"/>
        <v>Reijo Keskitalo                 \\</v>
      </c>
      <c r="K143">
        <f t="shared" si="28"/>
        <v>15</v>
      </c>
      <c r="L143">
        <f t="shared" si="29"/>
        <v>17</v>
      </c>
      <c r="M143" t="str">
        <f t="shared" si="37"/>
        <v xml:space="preserve">                 </v>
      </c>
      <c r="P143">
        <f t="shared" si="36"/>
        <v>46</v>
      </c>
      <c r="Q143">
        <f t="shared" ref="Q143:Q176" si="38">P143-2</f>
        <v>44</v>
      </c>
    </row>
    <row r="144" spans="2:17">
      <c r="B144" s="1" t="s">
        <v>205</v>
      </c>
      <c r="C144" s="1" t="s">
        <v>206</v>
      </c>
      <c r="E144" s="1" t="s">
        <v>150</v>
      </c>
      <c r="G144" s="1" t="s">
        <v>207</v>
      </c>
      <c r="I144" t="str">
        <f t="shared" si="27"/>
        <v>Rishi Khatri                    \\</v>
      </c>
      <c r="K144">
        <f t="shared" si="28"/>
        <v>12</v>
      </c>
      <c r="L144">
        <f t="shared" si="29"/>
        <v>20</v>
      </c>
      <c r="M144" t="str">
        <f t="shared" si="37"/>
        <v xml:space="preserve">                    </v>
      </c>
      <c r="P144">
        <f t="shared" si="36"/>
        <v>30</v>
      </c>
      <c r="Q144">
        <f t="shared" si="38"/>
        <v>28</v>
      </c>
    </row>
    <row r="145" spans="2:17">
      <c r="B145" s="1" t="s">
        <v>624</v>
      </c>
      <c r="C145" s="1" t="s">
        <v>623</v>
      </c>
      <c r="E145" t="s">
        <v>150</v>
      </c>
      <c r="G145" t="s">
        <v>505</v>
      </c>
      <c r="I145" t="str">
        <f t="shared" si="27"/>
        <v>Theodore Kisner                 \\</v>
      </c>
      <c r="K145">
        <f t="shared" si="28"/>
        <v>15</v>
      </c>
      <c r="L145">
        <f t="shared" si="29"/>
        <v>17</v>
      </c>
      <c r="M145" t="str">
        <f t="shared" si="37"/>
        <v xml:space="preserve">                 </v>
      </c>
      <c r="P145">
        <f t="shared" si="36"/>
        <v>44</v>
      </c>
      <c r="Q145">
        <f t="shared" si="38"/>
        <v>42</v>
      </c>
    </row>
    <row r="146" spans="2:17">
      <c r="B146" s="1" t="s">
        <v>208</v>
      </c>
      <c r="C146" s="1" t="s">
        <v>209</v>
      </c>
      <c r="E146" s="1" t="s">
        <v>150</v>
      </c>
      <c r="G146" s="1" t="s">
        <v>201</v>
      </c>
      <c r="I146" t="str">
        <f t="shared" si="27"/>
        <v>Ely Kovetz                      \\</v>
      </c>
      <c r="K146">
        <f t="shared" si="28"/>
        <v>10</v>
      </c>
      <c r="L146">
        <f t="shared" si="29"/>
        <v>22</v>
      </c>
      <c r="M146" t="str">
        <f t="shared" si="37"/>
        <v xml:space="preserve">                      </v>
      </c>
      <c r="P146">
        <f t="shared" si="36"/>
        <v>45</v>
      </c>
      <c r="Q146">
        <f t="shared" si="38"/>
        <v>43</v>
      </c>
    </row>
    <row r="147" spans="2:17">
      <c r="B147" t="s">
        <v>354</v>
      </c>
      <c r="C147" s="1" t="s">
        <v>355</v>
      </c>
      <c r="E147" t="s">
        <v>150</v>
      </c>
      <c r="G147" t="s">
        <v>350</v>
      </c>
      <c r="I147" t="str">
        <f t="shared" si="27"/>
        <v>Kerstin Kunze                   \\</v>
      </c>
      <c r="K147">
        <f t="shared" si="28"/>
        <v>13</v>
      </c>
      <c r="L147">
        <f t="shared" si="29"/>
        <v>19</v>
      </c>
      <c r="M147" t="str">
        <f t="shared" si="37"/>
        <v xml:space="preserve">                   </v>
      </c>
      <c r="P147">
        <f t="shared" si="36"/>
        <v>23</v>
      </c>
      <c r="Q147">
        <f t="shared" si="38"/>
        <v>21</v>
      </c>
    </row>
    <row r="148" spans="2:17">
      <c r="B148" s="5" t="s">
        <v>407</v>
      </c>
      <c r="C148" s="1" t="s">
        <v>408</v>
      </c>
      <c r="E148" s="1" t="s">
        <v>150</v>
      </c>
      <c r="G148" s="1" t="s">
        <v>395</v>
      </c>
      <c r="I148" t="str">
        <f t="shared" si="27"/>
        <v>Guilaine Lagache                \\</v>
      </c>
      <c r="K148">
        <f t="shared" si="28"/>
        <v>16</v>
      </c>
      <c r="L148">
        <f t="shared" si="29"/>
        <v>16</v>
      </c>
      <c r="M148" t="str">
        <f t="shared" si="37"/>
        <v xml:space="preserve">                </v>
      </c>
      <c r="P148">
        <f t="shared" si="36"/>
        <v>42</v>
      </c>
      <c r="Q148">
        <f t="shared" si="38"/>
        <v>40</v>
      </c>
    </row>
    <row r="149" spans="2:17">
      <c r="B149" t="s">
        <v>210</v>
      </c>
      <c r="C149" t="s">
        <v>211</v>
      </c>
      <c r="D149"/>
      <c r="E149" t="s">
        <v>150</v>
      </c>
      <c r="G149" t="s">
        <v>212</v>
      </c>
      <c r="I149" t="str">
        <f t="shared" si="27"/>
        <v>Daniel Lenz                     \\</v>
      </c>
      <c r="K149">
        <f t="shared" si="28"/>
        <v>11</v>
      </c>
      <c r="L149">
        <f t="shared" si="29"/>
        <v>21</v>
      </c>
      <c r="M149" t="str">
        <f t="shared" si="37"/>
        <v xml:space="preserve">                     </v>
      </c>
      <c r="P149">
        <f t="shared" si="36"/>
        <v>49</v>
      </c>
      <c r="Q149">
        <f t="shared" si="38"/>
        <v>47</v>
      </c>
    </row>
    <row r="150" spans="2:17">
      <c r="B150" s="1" t="s">
        <v>305</v>
      </c>
      <c r="C150" s="1" t="s">
        <v>398</v>
      </c>
      <c r="E150" s="1" t="s">
        <v>150</v>
      </c>
      <c r="G150" s="1" t="s">
        <v>383</v>
      </c>
      <c r="I150" t="str">
        <f t="shared" si="27"/>
        <v>Fran\c{c}ois Levrier            \\</v>
      </c>
      <c r="K150">
        <f t="shared" si="28"/>
        <v>20</v>
      </c>
      <c r="L150">
        <f t="shared" si="29"/>
        <v>12</v>
      </c>
      <c r="M150" t="str">
        <f t="shared" si="37"/>
        <v xml:space="preserve">            </v>
      </c>
      <c r="P150">
        <f t="shared" si="36"/>
        <v>32</v>
      </c>
      <c r="Q150">
        <f t="shared" si="38"/>
        <v>30</v>
      </c>
    </row>
    <row r="151" spans="2:17">
      <c r="B151" s="1" t="s">
        <v>213</v>
      </c>
      <c r="C151" s="1" t="s">
        <v>214</v>
      </c>
      <c r="E151" t="s">
        <v>150</v>
      </c>
      <c r="G151" t="s">
        <v>215</v>
      </c>
      <c r="I151" t="str">
        <f t="shared" si="27"/>
        <v>Marilena Loverde                \\</v>
      </c>
      <c r="K151">
        <f t="shared" si="28"/>
        <v>16</v>
      </c>
      <c r="L151">
        <f t="shared" si="29"/>
        <v>16</v>
      </c>
      <c r="M151" t="str">
        <f t="shared" si="37"/>
        <v xml:space="preserve">                </v>
      </c>
      <c r="P151">
        <f t="shared" si="36"/>
        <v>19</v>
      </c>
      <c r="Q151">
        <f t="shared" si="38"/>
        <v>17</v>
      </c>
    </row>
    <row r="152" spans="2:17">
      <c r="B152" s="1" t="s">
        <v>561</v>
      </c>
      <c r="C152" s="1" t="s">
        <v>562</v>
      </c>
      <c r="E152" s="1" t="s">
        <v>150</v>
      </c>
      <c r="G152" s="1" t="s">
        <v>549</v>
      </c>
      <c r="I152" t="str">
        <f t="shared" si="27"/>
        <v>Philip Lubin                    \\</v>
      </c>
      <c r="K152">
        <f t="shared" si="28"/>
        <v>12</v>
      </c>
      <c r="L152">
        <f t="shared" si="29"/>
        <v>20</v>
      </c>
      <c r="M152" t="str">
        <f t="shared" si="37"/>
        <v xml:space="preserve">                    </v>
      </c>
      <c r="P152">
        <f t="shared" si="36"/>
        <v>7</v>
      </c>
      <c r="Q152">
        <f t="shared" si="38"/>
        <v>5</v>
      </c>
    </row>
    <row r="153" spans="2:17">
      <c r="B153" t="s">
        <v>352</v>
      </c>
      <c r="C153" s="1" t="s">
        <v>353</v>
      </c>
      <c r="E153" t="s">
        <v>150</v>
      </c>
      <c r="G153" t="s">
        <v>349</v>
      </c>
      <c r="I153" t="str">
        <f t="shared" si="27"/>
        <v>Juan Macias-Perez               \\</v>
      </c>
      <c r="K153">
        <f t="shared" si="28"/>
        <v>17</v>
      </c>
      <c r="L153">
        <f t="shared" si="29"/>
        <v>15</v>
      </c>
      <c r="M153" t="str">
        <f t="shared" si="37"/>
        <v xml:space="preserve">               </v>
      </c>
      <c r="P153">
        <f t="shared" ref="P153:P171" si="39">F61+1</f>
        <v>16</v>
      </c>
      <c r="Q153">
        <f t="shared" si="38"/>
        <v>14</v>
      </c>
    </row>
    <row r="154" spans="2:17">
      <c r="B154" t="s">
        <v>592</v>
      </c>
      <c r="C154" t="s">
        <v>593</v>
      </c>
      <c r="D154"/>
      <c r="E154" t="s">
        <v>150</v>
      </c>
      <c r="F154" t="s">
        <v>394</v>
      </c>
      <c r="G154" t="s">
        <v>393</v>
      </c>
      <c r="I154" t="str">
        <f t="shared" si="27"/>
        <v>Nazzareno Mandolesi             \\</v>
      </c>
      <c r="K154">
        <f t="shared" si="28"/>
        <v>19</v>
      </c>
      <c r="L154">
        <f t="shared" si="29"/>
        <v>13</v>
      </c>
      <c r="M154" t="str">
        <f t="shared" si="37"/>
        <v xml:space="preserve">             </v>
      </c>
      <c r="P154">
        <f t="shared" si="39"/>
        <v>10</v>
      </c>
      <c r="Q154">
        <f t="shared" si="38"/>
        <v>8</v>
      </c>
    </row>
    <row r="155" spans="2:17">
      <c r="B155" s="1" t="s">
        <v>216</v>
      </c>
      <c r="C155" s="1" t="s">
        <v>217</v>
      </c>
      <c r="E155" t="s">
        <v>150</v>
      </c>
      <c r="G155" t="s">
        <v>218</v>
      </c>
      <c r="M155" t="str">
        <f t="shared" si="37"/>
        <v/>
      </c>
      <c r="P155">
        <f t="shared" si="39"/>
        <v>29</v>
      </c>
      <c r="Q155">
        <f t="shared" si="38"/>
        <v>27</v>
      </c>
    </row>
    <row r="156" spans="2:17">
      <c r="B156" s="1" t="s">
        <v>187</v>
      </c>
      <c r="C156" s="1" t="s">
        <v>219</v>
      </c>
      <c r="E156" s="1" t="s">
        <v>150</v>
      </c>
      <c r="G156" s="1" t="s">
        <v>220</v>
      </c>
      <c r="I156" t="str">
        <f t="shared" ref="I156:I201" si="40">CONCATENATE(B156," ",C156,M156,"\\")</f>
        <v>Silvia Masi                     \\</v>
      </c>
      <c r="K156">
        <f t="shared" ref="K156:K201" si="41">LEN(B156)+LEN(C156)+1</f>
        <v>11</v>
      </c>
      <c r="L156">
        <f t="shared" ref="L156:L206" si="42">IF(K156&lt;30,(32-K156),3)</f>
        <v>21</v>
      </c>
      <c r="M156" t="str">
        <f t="shared" si="37"/>
        <v xml:space="preserve">                     </v>
      </c>
      <c r="P156">
        <f t="shared" si="39"/>
        <v>8</v>
      </c>
      <c r="Q156">
        <f t="shared" si="38"/>
        <v>6</v>
      </c>
    </row>
    <row r="157" spans="2:17">
      <c r="B157" t="s">
        <v>559</v>
      </c>
      <c r="C157" s="1" t="s">
        <v>560</v>
      </c>
      <c r="E157" t="s">
        <v>150</v>
      </c>
      <c r="G157" t="s">
        <v>548</v>
      </c>
      <c r="I157" t="str">
        <f t="shared" si="40"/>
        <v>Amber Miller                    \\</v>
      </c>
      <c r="K157">
        <f t="shared" si="41"/>
        <v>12</v>
      </c>
      <c r="L157">
        <f t="shared" si="42"/>
        <v>20</v>
      </c>
      <c r="M157" t="str">
        <f t="shared" si="37"/>
        <v xml:space="preserve">                    </v>
      </c>
      <c r="P157">
        <f t="shared" si="39"/>
        <v>49</v>
      </c>
      <c r="Q157">
        <f t="shared" si="38"/>
        <v>47</v>
      </c>
    </row>
    <row r="158" spans="2:17">
      <c r="B158" t="s">
        <v>221</v>
      </c>
      <c r="C158" s="1" t="s">
        <v>222</v>
      </c>
      <c r="E158" t="s">
        <v>150</v>
      </c>
      <c r="G158" t="s">
        <v>223</v>
      </c>
      <c r="I158" t="str">
        <f t="shared" si="40"/>
        <v>Lorenzo Moncelsi                \\</v>
      </c>
      <c r="K158">
        <f t="shared" si="41"/>
        <v>16</v>
      </c>
      <c r="L158">
        <f t="shared" si="42"/>
        <v>16</v>
      </c>
      <c r="M158" t="str">
        <f t="shared" si="37"/>
        <v xml:space="preserve">                </v>
      </c>
      <c r="P158">
        <f t="shared" si="39"/>
        <v>32</v>
      </c>
      <c r="Q158">
        <f t="shared" si="38"/>
        <v>30</v>
      </c>
    </row>
    <row r="159" spans="2:17">
      <c r="B159" t="s">
        <v>224</v>
      </c>
      <c r="C159" s="1" t="s">
        <v>225</v>
      </c>
      <c r="E159" t="s">
        <v>150</v>
      </c>
      <c r="G159" t="s">
        <v>226</v>
      </c>
      <c r="I159" t="str">
        <f t="shared" si="40"/>
        <v>Pavel Motloch                   \\</v>
      </c>
      <c r="K159">
        <f t="shared" si="41"/>
        <v>13</v>
      </c>
      <c r="L159">
        <f t="shared" si="42"/>
        <v>19</v>
      </c>
      <c r="M159" t="str">
        <f t="shared" si="37"/>
        <v xml:space="preserve">                   </v>
      </c>
      <c r="P159">
        <f t="shared" si="39"/>
        <v>43</v>
      </c>
      <c r="Q159">
        <f t="shared" si="38"/>
        <v>41</v>
      </c>
    </row>
    <row r="160" spans="2:17">
      <c r="B160" s="5" t="s">
        <v>227</v>
      </c>
      <c r="C160" s="1" t="s">
        <v>228</v>
      </c>
      <c r="E160" s="1" t="s">
        <v>150</v>
      </c>
      <c r="G160" s="1" t="s">
        <v>229</v>
      </c>
      <c r="I160" t="str">
        <f t="shared" si="40"/>
        <v>Tony Mroczkowski                \\</v>
      </c>
      <c r="K160">
        <f t="shared" si="41"/>
        <v>16</v>
      </c>
      <c r="L160">
        <f t="shared" si="42"/>
        <v>16</v>
      </c>
      <c r="M160" t="str">
        <f t="shared" si="37"/>
        <v xml:space="preserve">                </v>
      </c>
      <c r="P160">
        <f t="shared" si="39"/>
        <v>28</v>
      </c>
      <c r="Q160">
        <f t="shared" si="38"/>
        <v>26</v>
      </c>
    </row>
    <row r="161" spans="2:17">
      <c r="B161" s="1" t="s">
        <v>399</v>
      </c>
      <c r="C161" s="1" t="s">
        <v>400</v>
      </c>
      <c r="E161" s="1" t="s">
        <v>150</v>
      </c>
      <c r="G161" s="1" t="s">
        <v>384</v>
      </c>
      <c r="I161" t="str">
        <f t="shared" si="40"/>
        <v>Suvodip Mukherjee               \\</v>
      </c>
      <c r="K161">
        <f t="shared" si="41"/>
        <v>17</v>
      </c>
      <c r="L161">
        <f t="shared" si="42"/>
        <v>15</v>
      </c>
      <c r="M161" t="str">
        <f t="shared" si="37"/>
        <v xml:space="preserve">               </v>
      </c>
      <c r="P161">
        <f t="shared" si="39"/>
        <v>12</v>
      </c>
      <c r="Q161">
        <f t="shared" si="38"/>
        <v>10</v>
      </c>
    </row>
    <row r="162" spans="2:17">
      <c r="B162" t="s">
        <v>574</v>
      </c>
      <c r="C162" t="s">
        <v>575</v>
      </c>
      <c r="D162"/>
      <c r="E162" t="s">
        <v>150</v>
      </c>
      <c r="G162" t="s">
        <v>226</v>
      </c>
      <c r="I162" t="str">
        <f t="shared" si="40"/>
        <v>Johanna Nagy                    \\</v>
      </c>
      <c r="K162">
        <f t="shared" si="41"/>
        <v>12</v>
      </c>
      <c r="L162">
        <f t="shared" si="42"/>
        <v>20</v>
      </c>
      <c r="M162" t="str">
        <f t="shared" si="37"/>
        <v xml:space="preserve">                    </v>
      </c>
      <c r="P162">
        <f t="shared" si="39"/>
        <v>23</v>
      </c>
      <c r="Q162">
        <f t="shared" si="38"/>
        <v>21</v>
      </c>
    </row>
    <row r="163" spans="2:17">
      <c r="B163" s="1" t="s">
        <v>224</v>
      </c>
      <c r="C163" s="1" t="s">
        <v>230</v>
      </c>
      <c r="E163" s="1" t="s">
        <v>150</v>
      </c>
      <c r="G163" s="1" t="s">
        <v>231</v>
      </c>
      <c r="I163" t="str">
        <f t="shared" si="40"/>
        <v>Pavel Naselsky                  \\</v>
      </c>
      <c r="K163">
        <f t="shared" si="41"/>
        <v>14</v>
      </c>
      <c r="L163">
        <f t="shared" si="42"/>
        <v>18</v>
      </c>
      <c r="M163" t="str">
        <f t="shared" si="37"/>
        <v xml:space="preserve">                  </v>
      </c>
      <c r="P163">
        <f t="shared" si="39"/>
        <v>53</v>
      </c>
      <c r="Q163">
        <f t="shared" si="38"/>
        <v>51</v>
      </c>
    </row>
    <row r="164" spans="2:17">
      <c r="B164" s="1" t="s">
        <v>160</v>
      </c>
      <c r="C164" s="1" t="s">
        <v>232</v>
      </c>
      <c r="E164" s="1" t="s">
        <v>150</v>
      </c>
      <c r="G164" s="1" t="s">
        <v>578</v>
      </c>
      <c r="I164" t="str">
        <f t="shared" si="40"/>
        <v>Federico Nati                   \\</v>
      </c>
      <c r="K164">
        <f t="shared" si="41"/>
        <v>13</v>
      </c>
      <c r="L164">
        <f t="shared" si="42"/>
        <v>19</v>
      </c>
      <c r="M164" t="str">
        <f t="shared" si="37"/>
        <v xml:space="preserve">                   </v>
      </c>
      <c r="P164">
        <f t="shared" si="39"/>
        <v>32</v>
      </c>
      <c r="Q164">
        <f t="shared" si="38"/>
        <v>30</v>
      </c>
    </row>
    <row r="165" spans="2:17">
      <c r="B165" t="s">
        <v>403</v>
      </c>
      <c r="C165" t="s">
        <v>404</v>
      </c>
      <c r="D165"/>
      <c r="E165" t="s">
        <v>150</v>
      </c>
      <c r="G165" t="s">
        <v>390</v>
      </c>
      <c r="I165" t="str">
        <f t="shared" si="40"/>
        <v>Paolo Natoli                    \\</v>
      </c>
      <c r="K165">
        <f t="shared" si="41"/>
        <v>12</v>
      </c>
      <c r="L165">
        <f t="shared" si="42"/>
        <v>20</v>
      </c>
      <c r="M165" t="str">
        <f t="shared" si="37"/>
        <v xml:space="preserve">                    </v>
      </c>
      <c r="P165">
        <f t="shared" si="39"/>
        <v>32</v>
      </c>
      <c r="Q165">
        <f t="shared" si="38"/>
        <v>30</v>
      </c>
    </row>
    <row r="166" spans="2:17">
      <c r="B166" s="1" t="s">
        <v>621</v>
      </c>
      <c r="C166" t="s">
        <v>622</v>
      </c>
      <c r="D166"/>
      <c r="E166" t="s">
        <v>150</v>
      </c>
      <c r="G166" t="s">
        <v>605</v>
      </c>
      <c r="I166" t="str">
        <f t="shared" si="40"/>
        <v>Michael Niemack                 \\</v>
      </c>
      <c r="K166">
        <f t="shared" si="41"/>
        <v>15</v>
      </c>
      <c r="L166">
        <f t="shared" si="42"/>
        <v>17</v>
      </c>
      <c r="M166" t="str">
        <f t="shared" si="37"/>
        <v xml:space="preserve">                 </v>
      </c>
      <c r="P166">
        <f t="shared" si="39"/>
        <v>48</v>
      </c>
      <c r="Q166">
        <f t="shared" si="38"/>
        <v>46</v>
      </c>
    </row>
    <row r="167" spans="2:17">
      <c r="B167" s="1" t="s">
        <v>234</v>
      </c>
      <c r="C167" s="1" t="s">
        <v>235</v>
      </c>
      <c r="E167" s="1" t="s">
        <v>150</v>
      </c>
      <c r="G167" s="1" t="s">
        <v>236</v>
      </c>
      <c r="I167" t="str">
        <f t="shared" si="40"/>
        <v>Elena Orlando                   \\</v>
      </c>
      <c r="K167">
        <f t="shared" si="41"/>
        <v>13</v>
      </c>
      <c r="L167">
        <f t="shared" si="42"/>
        <v>19</v>
      </c>
      <c r="M167" t="str">
        <f t="shared" si="37"/>
        <v xml:space="preserve">                   </v>
      </c>
      <c r="P167">
        <f t="shared" si="39"/>
        <v>21</v>
      </c>
      <c r="Q167">
        <f t="shared" si="38"/>
        <v>19</v>
      </c>
    </row>
    <row r="168" spans="2:17">
      <c r="B168" t="s">
        <v>184</v>
      </c>
      <c r="C168" s="1" t="s">
        <v>183</v>
      </c>
      <c r="E168" t="s">
        <v>150</v>
      </c>
      <c r="G168" t="s">
        <v>185</v>
      </c>
      <c r="I168" t="str">
        <f t="shared" si="40"/>
        <v>Francesco Piacentini            \\</v>
      </c>
      <c r="K168">
        <f t="shared" si="41"/>
        <v>20</v>
      </c>
      <c r="L168">
        <f t="shared" si="42"/>
        <v>12</v>
      </c>
      <c r="M168" t="str">
        <f t="shared" si="37"/>
        <v xml:space="preserve">            </v>
      </c>
      <c r="P168">
        <f t="shared" si="39"/>
        <v>37</v>
      </c>
      <c r="Q168">
        <f t="shared" si="38"/>
        <v>35</v>
      </c>
    </row>
    <row r="169" spans="2:17">
      <c r="B169" s="1" t="s">
        <v>405</v>
      </c>
      <c r="C169" s="1" t="s">
        <v>406</v>
      </c>
      <c r="E169" t="s">
        <v>150</v>
      </c>
      <c r="G169" t="s">
        <v>391</v>
      </c>
      <c r="I169" t="str">
        <f t="shared" si="40"/>
        <v>Nicolas Ponthieu                \\</v>
      </c>
      <c r="K169">
        <f t="shared" si="41"/>
        <v>16</v>
      </c>
      <c r="L169">
        <f t="shared" si="42"/>
        <v>16</v>
      </c>
      <c r="M169" t="str">
        <f t="shared" si="37"/>
        <v xml:space="preserve">                </v>
      </c>
      <c r="P169">
        <f t="shared" si="39"/>
        <v>2</v>
      </c>
      <c r="Q169">
        <f t="shared" si="38"/>
        <v>0</v>
      </c>
    </row>
    <row r="170" spans="2:17">
      <c r="B170" t="s">
        <v>237</v>
      </c>
      <c r="C170" t="s">
        <v>238</v>
      </c>
      <c r="D170"/>
      <c r="E170" t="s">
        <v>150</v>
      </c>
      <c r="G170" t="s">
        <v>239</v>
      </c>
      <c r="I170" t="str">
        <f t="shared" si="40"/>
        <v>Giuseppe Puglisi                \\</v>
      </c>
      <c r="K170">
        <f t="shared" si="41"/>
        <v>16</v>
      </c>
      <c r="L170">
        <f t="shared" si="42"/>
        <v>16</v>
      </c>
      <c r="M170" t="str">
        <f t="shared" si="37"/>
        <v xml:space="preserve">                </v>
      </c>
      <c r="P170">
        <f t="shared" si="39"/>
        <v>5</v>
      </c>
      <c r="Q170">
        <f t="shared" si="38"/>
        <v>3</v>
      </c>
    </row>
    <row r="171" spans="2:17">
      <c r="B171" s="1" t="s">
        <v>281</v>
      </c>
      <c r="C171" s="1" t="s">
        <v>312</v>
      </c>
      <c r="E171" t="s">
        <v>150</v>
      </c>
      <c r="G171" t="s">
        <v>311</v>
      </c>
      <c r="I171" t="str">
        <f t="shared" si="40"/>
        <v>Benjamin Racine                 \\</v>
      </c>
      <c r="K171">
        <f t="shared" si="41"/>
        <v>15</v>
      </c>
      <c r="L171">
        <f t="shared" si="42"/>
        <v>17</v>
      </c>
      <c r="M171" t="str">
        <f t="shared" si="37"/>
        <v xml:space="preserve">                 </v>
      </c>
      <c r="P171">
        <f t="shared" si="39"/>
        <v>31</v>
      </c>
      <c r="Q171">
        <f t="shared" si="38"/>
        <v>29</v>
      </c>
    </row>
    <row r="172" spans="2:17">
      <c r="B172" s="1" t="s">
        <v>240</v>
      </c>
      <c r="C172" s="1" t="s">
        <v>241</v>
      </c>
      <c r="E172" s="1" t="s">
        <v>150</v>
      </c>
      <c r="G172" s="1" t="s">
        <v>162</v>
      </c>
      <c r="I172" t="str">
        <f t="shared" si="40"/>
        <v>Christian Reichardt             \\</v>
      </c>
      <c r="K172">
        <f t="shared" si="41"/>
        <v>19</v>
      </c>
      <c r="L172">
        <f t="shared" si="42"/>
        <v>13</v>
      </c>
      <c r="M172" t="str">
        <f t="shared" si="37"/>
        <v xml:space="preserve">             </v>
      </c>
      <c r="P172" t="e">
        <f>#REF!+1</f>
        <v>#REF!</v>
      </c>
      <c r="Q172" t="e">
        <f t="shared" si="38"/>
        <v>#REF!</v>
      </c>
    </row>
    <row r="173" spans="2:17">
      <c r="B173" t="s">
        <v>478</v>
      </c>
      <c r="C173" s="1" t="s">
        <v>360</v>
      </c>
      <c r="E173" t="s">
        <v>150</v>
      </c>
      <c r="G173" t="s">
        <v>348</v>
      </c>
      <c r="I173" t="str">
        <f t="shared" si="40"/>
        <v>Christophe Ringeval             \\</v>
      </c>
      <c r="K173">
        <f t="shared" si="41"/>
        <v>19</v>
      </c>
      <c r="L173">
        <f t="shared" si="42"/>
        <v>13</v>
      </c>
      <c r="M173" t="str">
        <f t="shared" ref="M173:M206" si="43">REPT(" ",L173)</f>
        <v xml:space="preserve">             </v>
      </c>
      <c r="P173">
        <f t="shared" ref="P173:P177" si="44">F81+1</f>
        <v>3</v>
      </c>
      <c r="Q173">
        <f t="shared" si="38"/>
        <v>1</v>
      </c>
    </row>
    <row r="174" spans="2:17">
      <c r="B174" s="1" t="s">
        <v>594</v>
      </c>
      <c r="C174" s="1" t="s">
        <v>595</v>
      </c>
      <c r="E174" t="s">
        <v>150</v>
      </c>
      <c r="G174" t="s">
        <v>596</v>
      </c>
      <c r="I174" t="str">
        <f t="shared" si="40"/>
        <v>Karwan Rostem                   \\</v>
      </c>
      <c r="K174">
        <f t="shared" si="41"/>
        <v>13</v>
      </c>
      <c r="L174">
        <f t="shared" si="42"/>
        <v>19</v>
      </c>
      <c r="M174" t="str">
        <f t="shared" si="43"/>
        <v xml:space="preserve">                   </v>
      </c>
      <c r="P174">
        <f t="shared" si="44"/>
        <v>32</v>
      </c>
      <c r="Q174">
        <f t="shared" si="38"/>
        <v>30</v>
      </c>
    </row>
    <row r="175" spans="2:17">
      <c r="B175" t="s">
        <v>242</v>
      </c>
      <c r="C175" s="1" t="s">
        <v>243</v>
      </c>
      <c r="E175" t="s">
        <v>150</v>
      </c>
      <c r="G175" t="s">
        <v>244</v>
      </c>
      <c r="I175" t="str">
        <f t="shared" si="40"/>
        <v>Anirban Roy                     \\</v>
      </c>
      <c r="K175">
        <f t="shared" si="41"/>
        <v>11</v>
      </c>
      <c r="L175">
        <f t="shared" si="42"/>
        <v>21</v>
      </c>
      <c r="M175" t="str">
        <f t="shared" si="43"/>
        <v xml:space="preserve">                     </v>
      </c>
      <c r="P175">
        <f t="shared" si="44"/>
        <v>23</v>
      </c>
      <c r="Q175">
        <f t="shared" si="38"/>
        <v>21</v>
      </c>
    </row>
    <row r="176" spans="2:17">
      <c r="B176" s="1" t="s">
        <v>358</v>
      </c>
      <c r="C176" s="1" t="s">
        <v>359</v>
      </c>
      <c r="E176" t="s">
        <v>150</v>
      </c>
      <c r="G176" t="s">
        <v>347</v>
      </c>
      <c r="I176" t="str">
        <f t="shared" si="40"/>
        <v>Jose-Alberto Rubino-Martin      \\</v>
      </c>
      <c r="K176">
        <f t="shared" si="41"/>
        <v>26</v>
      </c>
      <c r="L176">
        <f t="shared" si="42"/>
        <v>6</v>
      </c>
      <c r="M176" t="str">
        <f t="shared" si="43"/>
        <v xml:space="preserve">      </v>
      </c>
      <c r="P176">
        <f t="shared" si="44"/>
        <v>3</v>
      </c>
      <c r="Q176">
        <f t="shared" si="38"/>
        <v>1</v>
      </c>
    </row>
    <row r="177" spans="2:16">
      <c r="B177" s="1" t="s">
        <v>245</v>
      </c>
      <c r="C177" s="1" t="s">
        <v>246</v>
      </c>
      <c r="E177" t="s">
        <v>150</v>
      </c>
      <c r="G177" t="s">
        <v>247</v>
      </c>
      <c r="I177" t="str">
        <f t="shared" si="40"/>
        <v>Maria Salatino                  \\</v>
      </c>
      <c r="K177">
        <f t="shared" si="41"/>
        <v>14</v>
      </c>
      <c r="L177">
        <f t="shared" si="42"/>
        <v>18</v>
      </c>
      <c r="M177" t="str">
        <f t="shared" si="43"/>
        <v xml:space="preserve">                  </v>
      </c>
      <c r="P177">
        <f t="shared" si="44"/>
        <v>36</v>
      </c>
    </row>
    <row r="178" spans="2:16">
      <c r="B178" t="s">
        <v>281</v>
      </c>
      <c r="C178" s="1" t="s">
        <v>282</v>
      </c>
      <c r="E178" t="s">
        <v>150</v>
      </c>
      <c r="G178" t="s">
        <v>271</v>
      </c>
      <c r="I178" t="str">
        <f t="shared" si="40"/>
        <v>Benjamin Saliwanchik            \\</v>
      </c>
      <c r="K178">
        <f t="shared" si="41"/>
        <v>20</v>
      </c>
      <c r="L178">
        <f t="shared" si="42"/>
        <v>12</v>
      </c>
      <c r="M178" t="str">
        <f t="shared" si="43"/>
        <v xml:space="preserve">            </v>
      </c>
    </row>
    <row r="179" spans="2:16">
      <c r="B179" s="1" t="s">
        <v>292</v>
      </c>
      <c r="C179" s="1" t="s">
        <v>293</v>
      </c>
      <c r="E179" s="1" t="s">
        <v>150</v>
      </c>
      <c r="G179" s="1" t="s">
        <v>215</v>
      </c>
      <c r="I179" t="str">
        <f t="shared" si="40"/>
        <v>Neelima Sehgal                  \\</v>
      </c>
      <c r="K179">
        <f t="shared" si="41"/>
        <v>14</v>
      </c>
      <c r="L179">
        <f t="shared" si="42"/>
        <v>18</v>
      </c>
      <c r="M179" t="str">
        <f t="shared" si="43"/>
        <v xml:space="preserve">                  </v>
      </c>
    </row>
    <row r="180" spans="2:16">
      <c r="B180" t="s">
        <v>248</v>
      </c>
      <c r="C180" s="1" t="s">
        <v>249</v>
      </c>
      <c r="E180" t="s">
        <v>150</v>
      </c>
      <c r="G180" t="s">
        <v>250</v>
      </c>
      <c r="I180" t="str">
        <f t="shared" si="40"/>
        <v>Sarah Shandera                  \\</v>
      </c>
      <c r="K180">
        <f t="shared" si="41"/>
        <v>14</v>
      </c>
      <c r="L180">
        <f t="shared" si="42"/>
        <v>18</v>
      </c>
      <c r="M180" t="str">
        <f t="shared" si="43"/>
        <v xml:space="preserve">                  </v>
      </c>
    </row>
    <row r="181" spans="2:16">
      <c r="B181" s="1" t="s">
        <v>179</v>
      </c>
      <c r="C181" s="1" t="s">
        <v>310</v>
      </c>
      <c r="E181" s="1" t="s">
        <v>150</v>
      </c>
      <c r="G181" s="1" t="s">
        <v>553</v>
      </c>
      <c r="I181" t="str">
        <f t="shared" si="40"/>
        <v>Erik Shirokoff                  \\</v>
      </c>
      <c r="K181">
        <f t="shared" si="41"/>
        <v>14</v>
      </c>
      <c r="L181">
        <f t="shared" si="42"/>
        <v>18</v>
      </c>
      <c r="M181" t="str">
        <f t="shared" si="43"/>
        <v xml:space="preserve">                  </v>
      </c>
    </row>
    <row r="182" spans="2:16">
      <c r="B182" s="9" t="s">
        <v>251</v>
      </c>
      <c r="C182" s="1" t="s">
        <v>252</v>
      </c>
      <c r="E182" s="1" t="s">
        <v>150</v>
      </c>
      <c r="G182" s="1" t="s">
        <v>253</v>
      </c>
      <c r="I182" t="str">
        <f t="shared" si="40"/>
        <v>An\v{z}e Slosar                 \\</v>
      </c>
      <c r="K182">
        <f t="shared" si="41"/>
        <v>15</v>
      </c>
      <c r="L182">
        <f t="shared" si="42"/>
        <v>17</v>
      </c>
      <c r="M182" t="str">
        <f t="shared" si="43"/>
        <v xml:space="preserve">                 </v>
      </c>
    </row>
    <row r="183" spans="2:16">
      <c r="B183" t="s">
        <v>401</v>
      </c>
      <c r="C183" s="1" t="s">
        <v>402</v>
      </c>
      <c r="E183" t="s">
        <v>150</v>
      </c>
      <c r="G183" t="s">
        <v>385</v>
      </c>
      <c r="I183" t="str">
        <f t="shared" si="40"/>
        <v>Tarun Souradeep                 \\</v>
      </c>
      <c r="K183">
        <f t="shared" si="41"/>
        <v>15</v>
      </c>
      <c r="L183">
        <f t="shared" si="42"/>
        <v>17</v>
      </c>
      <c r="M183" t="str">
        <f t="shared" si="43"/>
        <v xml:space="preserve">                 </v>
      </c>
    </row>
    <row r="184" spans="2:16">
      <c r="B184" s="1" t="s">
        <v>599</v>
      </c>
      <c r="C184" s="1" t="s">
        <v>600</v>
      </c>
      <c r="E184" t="s">
        <v>150</v>
      </c>
      <c r="G184" t="s">
        <v>483</v>
      </c>
      <c r="I184" t="str">
        <f t="shared" si="40"/>
        <v>George Stein                    \\</v>
      </c>
      <c r="K184">
        <f t="shared" si="41"/>
        <v>12</v>
      </c>
      <c r="L184">
        <f t="shared" si="42"/>
        <v>20</v>
      </c>
      <c r="M184" t="str">
        <f t="shared" si="43"/>
        <v xml:space="preserve">                    </v>
      </c>
    </row>
    <row r="185" spans="2:16">
      <c r="B185" s="1" t="s">
        <v>254</v>
      </c>
      <c r="C185" s="1" t="s">
        <v>255</v>
      </c>
      <c r="E185" t="s">
        <v>150</v>
      </c>
      <c r="G185" t="s">
        <v>178</v>
      </c>
      <c r="I185" t="str">
        <f t="shared" si="40"/>
        <v>Aritoki Suzuki                  \\</v>
      </c>
      <c r="K185">
        <f t="shared" si="41"/>
        <v>14</v>
      </c>
      <c r="L185">
        <f t="shared" si="42"/>
        <v>18</v>
      </c>
      <c r="M185" t="str">
        <f t="shared" si="43"/>
        <v xml:space="preserve">                  </v>
      </c>
    </row>
    <row r="186" spans="2:16">
      <c r="B186" t="s">
        <v>77</v>
      </c>
      <c r="C186" s="1" t="s">
        <v>290</v>
      </c>
      <c r="E186" t="s">
        <v>150</v>
      </c>
      <c r="G186" t="s">
        <v>277</v>
      </c>
      <c r="I186" t="str">
        <f t="shared" si="40"/>
        <v>Eric Switzer                    \\</v>
      </c>
      <c r="K186">
        <f t="shared" si="41"/>
        <v>12</v>
      </c>
      <c r="L186">
        <f t="shared" si="42"/>
        <v>20</v>
      </c>
      <c r="M186" t="str">
        <f t="shared" si="43"/>
        <v xml:space="preserve">                    </v>
      </c>
    </row>
    <row r="187" spans="2:16">
      <c r="B187" s="1" t="s">
        <v>146</v>
      </c>
      <c r="C187" s="1" t="s">
        <v>291</v>
      </c>
      <c r="E187" t="s">
        <v>150</v>
      </c>
      <c r="G187" t="s">
        <v>278</v>
      </c>
      <c r="I187" t="str">
        <f t="shared" si="40"/>
        <v>Andrea Tartari                  \\</v>
      </c>
      <c r="K187">
        <f t="shared" si="41"/>
        <v>14</v>
      </c>
      <c r="L187">
        <f t="shared" si="42"/>
        <v>18</v>
      </c>
      <c r="M187" t="str">
        <f t="shared" si="43"/>
        <v xml:space="preserve">                  </v>
      </c>
    </row>
    <row r="188" spans="2:16">
      <c r="B188" t="s">
        <v>256</v>
      </c>
      <c r="C188" s="1" t="s">
        <v>257</v>
      </c>
      <c r="E188" t="s">
        <v>150</v>
      </c>
      <c r="G188" t="s">
        <v>258</v>
      </c>
      <c r="I188" t="str">
        <f t="shared" si="40"/>
        <v>Grant Teply                     \\</v>
      </c>
      <c r="K188">
        <f t="shared" si="41"/>
        <v>11</v>
      </c>
      <c r="L188">
        <f t="shared" si="42"/>
        <v>21</v>
      </c>
      <c r="M188" t="str">
        <f t="shared" si="43"/>
        <v xml:space="preserve">                     </v>
      </c>
    </row>
    <row r="189" spans="2:16">
      <c r="B189" s="1" t="s">
        <v>9</v>
      </c>
      <c r="C189" s="1" t="s">
        <v>294</v>
      </c>
      <c r="E189" t="s">
        <v>150</v>
      </c>
      <c r="G189" t="s">
        <v>279</v>
      </c>
      <c r="I189" t="str">
        <f t="shared" si="40"/>
        <v>Peter Timbie                    \\</v>
      </c>
      <c r="K189">
        <f t="shared" si="41"/>
        <v>12</v>
      </c>
      <c r="L189">
        <f t="shared" si="42"/>
        <v>20</v>
      </c>
      <c r="M189" t="str">
        <f t="shared" si="43"/>
        <v xml:space="preserve">                    </v>
      </c>
    </row>
    <row r="190" spans="2:16">
      <c r="B190" s="5" t="s">
        <v>259</v>
      </c>
      <c r="C190" s="1" t="s">
        <v>260</v>
      </c>
      <c r="E190" s="1" t="s">
        <v>150</v>
      </c>
      <c r="G190" s="1" t="s">
        <v>261</v>
      </c>
      <c r="I190" t="str">
        <f t="shared" si="40"/>
        <v>Matthieu Tristram               \\</v>
      </c>
      <c r="K190">
        <f t="shared" si="41"/>
        <v>17</v>
      </c>
      <c r="L190">
        <f t="shared" si="42"/>
        <v>15</v>
      </c>
      <c r="M190" t="str">
        <f t="shared" si="43"/>
        <v xml:space="preserve">               </v>
      </c>
    </row>
    <row r="191" spans="2:16">
      <c r="B191" s="1" t="s">
        <v>313</v>
      </c>
      <c r="C191" s="1" t="s">
        <v>314</v>
      </c>
      <c r="E191" t="s">
        <v>150</v>
      </c>
      <c r="G191" t="s">
        <v>274</v>
      </c>
      <c r="I191" t="str">
        <f t="shared" si="40"/>
        <v>Caterina Umilt\`{a}             \\</v>
      </c>
      <c r="K191">
        <f t="shared" si="41"/>
        <v>19</v>
      </c>
      <c r="L191">
        <f t="shared" si="42"/>
        <v>13</v>
      </c>
      <c r="M191" t="str">
        <f t="shared" si="43"/>
        <v xml:space="preserve">             </v>
      </c>
    </row>
    <row r="192" spans="2:16">
      <c r="B192" s="1" t="s">
        <v>588</v>
      </c>
      <c r="C192" s="1" t="s">
        <v>589</v>
      </c>
      <c r="E192" t="s">
        <v>150</v>
      </c>
      <c r="F192" t="s">
        <v>382</v>
      </c>
      <c r="G192" s="1" t="s">
        <v>381</v>
      </c>
      <c r="I192" t="str">
        <f t="shared" si="40"/>
        <v>Vincent Vennin                  \\</v>
      </c>
      <c r="K192">
        <f t="shared" si="41"/>
        <v>14</v>
      </c>
      <c r="L192">
        <f t="shared" si="42"/>
        <v>18</v>
      </c>
      <c r="M192" t="str">
        <f t="shared" si="43"/>
        <v xml:space="preserve">                  </v>
      </c>
    </row>
    <row r="193" spans="2:13">
      <c r="B193" s="1" t="s">
        <v>356</v>
      </c>
      <c r="C193" s="1" t="s">
        <v>357</v>
      </c>
      <c r="E193" t="s">
        <v>150</v>
      </c>
      <c r="G193" t="s">
        <v>351</v>
      </c>
      <c r="I193" t="str">
        <f t="shared" si="40"/>
        <v>Licia Verde                     \\</v>
      </c>
      <c r="K193">
        <f t="shared" si="41"/>
        <v>11</v>
      </c>
      <c r="L193">
        <f t="shared" si="42"/>
        <v>21</v>
      </c>
      <c r="M193" t="str">
        <f t="shared" si="43"/>
        <v xml:space="preserve">                     </v>
      </c>
    </row>
    <row r="194" spans="2:13">
      <c r="B194" s="1" t="s">
        <v>321</v>
      </c>
      <c r="C194" s="1" t="s">
        <v>320</v>
      </c>
      <c r="E194" s="1" t="s">
        <v>150</v>
      </c>
      <c r="G194" s="1" t="s">
        <v>315</v>
      </c>
      <c r="I194" t="str">
        <f t="shared" si="40"/>
        <v>Patricio Vielva                 \\</v>
      </c>
      <c r="K194">
        <f t="shared" si="41"/>
        <v>15</v>
      </c>
      <c r="L194">
        <f t="shared" si="42"/>
        <v>17</v>
      </c>
      <c r="M194" t="str">
        <f t="shared" si="43"/>
        <v xml:space="preserve">                 </v>
      </c>
    </row>
    <row r="195" spans="2:13">
      <c r="B195" t="s">
        <v>281</v>
      </c>
      <c r="C195" s="1" t="s">
        <v>285</v>
      </c>
      <c r="E195" t="s">
        <v>150</v>
      </c>
      <c r="G195" t="s">
        <v>273</v>
      </c>
      <c r="I195" t="str">
        <f t="shared" si="40"/>
        <v>Benjamin Wallisch               \\</v>
      </c>
      <c r="K195">
        <f t="shared" si="41"/>
        <v>17</v>
      </c>
      <c r="L195">
        <f t="shared" si="42"/>
        <v>15</v>
      </c>
      <c r="M195" t="str">
        <f t="shared" si="43"/>
        <v xml:space="preserve">               </v>
      </c>
    </row>
    <row r="196" spans="2:13">
      <c r="B196" s="5" t="s">
        <v>281</v>
      </c>
      <c r="C196" s="1" t="s">
        <v>568</v>
      </c>
      <c r="E196" s="1" t="s">
        <v>150</v>
      </c>
      <c r="G196" s="1" t="s">
        <v>79</v>
      </c>
      <c r="I196" t="str">
        <f t="shared" si="40"/>
        <v>Benjamin Wandelt                \\</v>
      </c>
      <c r="K196">
        <f t="shared" si="41"/>
        <v>16</v>
      </c>
      <c r="L196">
        <f t="shared" si="42"/>
        <v>16</v>
      </c>
      <c r="M196" t="str">
        <f t="shared" si="43"/>
        <v xml:space="preserve">                </v>
      </c>
    </row>
    <row r="197" spans="2:13">
      <c r="B197" t="s">
        <v>262</v>
      </c>
      <c r="C197" s="1" t="s">
        <v>263</v>
      </c>
      <c r="E197" t="s">
        <v>150</v>
      </c>
      <c r="G197" t="s">
        <v>264</v>
      </c>
      <c r="I197" t="str">
        <f t="shared" si="40"/>
        <v>Scott Watson                    \\</v>
      </c>
      <c r="K197">
        <f t="shared" si="41"/>
        <v>12</v>
      </c>
      <c r="L197">
        <f t="shared" si="42"/>
        <v>20</v>
      </c>
      <c r="M197" t="str">
        <f t="shared" si="43"/>
        <v xml:space="preserve">                    </v>
      </c>
    </row>
    <row r="198" spans="2:13">
      <c r="B198" t="s">
        <v>396</v>
      </c>
      <c r="C198" s="1" t="s">
        <v>397</v>
      </c>
      <c r="D198"/>
      <c r="E198" s="1" t="s">
        <v>150</v>
      </c>
      <c r="G198" s="1" t="s">
        <v>379</v>
      </c>
      <c r="I198" t="str">
        <f t="shared" si="40"/>
        <v>Rien van de Weygaert            \\</v>
      </c>
      <c r="K198">
        <f t="shared" si="41"/>
        <v>20</v>
      </c>
      <c r="L198">
        <f t="shared" si="42"/>
        <v>12</v>
      </c>
      <c r="M198" t="str">
        <f t="shared" si="43"/>
        <v xml:space="preserve">            </v>
      </c>
    </row>
    <row r="199" spans="2:13">
      <c r="B199" t="s">
        <v>265</v>
      </c>
      <c r="C199" s="1" t="s">
        <v>266</v>
      </c>
      <c r="E199" s="1" t="s">
        <v>150</v>
      </c>
      <c r="G199" s="1" t="s">
        <v>55</v>
      </c>
      <c r="I199" t="str">
        <f t="shared" si="40"/>
        <v>Edward J. Wollack               \\</v>
      </c>
      <c r="K199">
        <f t="shared" si="41"/>
        <v>17</v>
      </c>
      <c r="L199">
        <f t="shared" si="42"/>
        <v>15</v>
      </c>
      <c r="M199" t="str">
        <f t="shared" si="43"/>
        <v xml:space="preserve">               </v>
      </c>
    </row>
    <row r="200" spans="2:13">
      <c r="B200" s="1" t="s">
        <v>583</v>
      </c>
      <c r="C200" s="1" t="s">
        <v>584</v>
      </c>
      <c r="E200" s="1" t="s">
        <v>150</v>
      </c>
      <c r="G200" t="s">
        <v>548</v>
      </c>
      <c r="I200" t="str">
        <f t="shared" si="40"/>
        <v>Siavash Yasini                  \\</v>
      </c>
      <c r="K200">
        <f t="shared" si="41"/>
        <v>14</v>
      </c>
      <c r="L200">
        <f t="shared" si="42"/>
        <v>18</v>
      </c>
      <c r="M200" t="str">
        <f t="shared" si="43"/>
        <v xml:space="preserve">                  </v>
      </c>
    </row>
    <row r="201" spans="2:13">
      <c r="B201" s="1" t="s">
        <v>636</v>
      </c>
      <c r="C201" s="1" t="s">
        <v>637</v>
      </c>
      <c r="E201" s="1" t="s">
        <v>150</v>
      </c>
      <c r="G201" s="1" t="s">
        <v>638</v>
      </c>
      <c r="I201" t="str">
        <f t="shared" si="40"/>
        <v>Marco Bersanelli                \\</v>
      </c>
      <c r="K201">
        <f t="shared" si="41"/>
        <v>16</v>
      </c>
      <c r="L201">
        <f t="shared" si="42"/>
        <v>16</v>
      </c>
      <c r="M201" t="str">
        <f t="shared" si="43"/>
        <v xml:space="preserve">                </v>
      </c>
    </row>
    <row r="202" spans="2:13">
      <c r="B202" s="1" t="s">
        <v>643</v>
      </c>
      <c r="C202" s="1" t="s">
        <v>640</v>
      </c>
      <c r="E202" s="1" t="s">
        <v>150</v>
      </c>
      <c r="G202" s="1" t="s">
        <v>117</v>
      </c>
      <c r="I202" t="str">
        <f t="shared" ref="I202:I206" si="45">CONCATENATE(B202," ",C202,M202,"\\")</f>
        <v>Andrei V. Frolov                \\</v>
      </c>
      <c r="K202">
        <f t="shared" ref="K202:K206" si="46">LEN(B202)+LEN(C202)+1</f>
        <v>16</v>
      </c>
      <c r="L202">
        <f t="shared" si="42"/>
        <v>16</v>
      </c>
      <c r="M202" t="str">
        <f t="shared" si="43"/>
        <v xml:space="preserve">                </v>
      </c>
    </row>
    <row r="203" spans="2:13">
      <c r="B203" s="1" t="s">
        <v>641</v>
      </c>
      <c r="C203" s="1" t="s">
        <v>642</v>
      </c>
      <c r="E203" s="1" t="s">
        <v>150</v>
      </c>
      <c r="G203" s="1" t="s">
        <v>639</v>
      </c>
      <c r="I203" t="str">
        <f t="shared" si="45"/>
        <v>P. Daniel Meerburg              \\</v>
      </c>
      <c r="K203">
        <f t="shared" si="46"/>
        <v>18</v>
      </c>
      <c r="L203">
        <f t="shared" si="42"/>
        <v>14</v>
      </c>
      <c r="M203" t="str">
        <f t="shared" si="43"/>
        <v xml:space="preserve">              </v>
      </c>
    </row>
    <row r="204" spans="2:13">
      <c r="B204" s="3" t="s">
        <v>644</v>
      </c>
      <c r="C204" s="3" t="s">
        <v>645</v>
      </c>
      <c r="D204" s="3"/>
      <c r="E204" s="3" t="s">
        <v>150</v>
      </c>
      <c r="G204" s="3" t="s">
        <v>648</v>
      </c>
      <c r="I204" t="str">
        <f t="shared" si="45"/>
        <v>Suzanne Staggs                  \\</v>
      </c>
      <c r="K204">
        <f t="shared" si="46"/>
        <v>14</v>
      </c>
      <c r="L204">
        <f t="shared" si="42"/>
        <v>18</v>
      </c>
      <c r="M204" t="str">
        <f t="shared" si="43"/>
        <v xml:space="preserve">                  </v>
      </c>
    </row>
    <row r="205" spans="2:13">
      <c r="B205" s="3" t="s">
        <v>646</v>
      </c>
      <c r="C205" s="3" t="s">
        <v>647</v>
      </c>
      <c r="D205" s="3"/>
      <c r="E205" s="3" t="s">
        <v>150</v>
      </c>
      <c r="G205" s="3"/>
      <c r="I205" t="str">
        <f t="shared" si="45"/>
        <v>Arthur Kosowsky                 \\</v>
      </c>
      <c r="K205">
        <f t="shared" si="46"/>
        <v>15</v>
      </c>
      <c r="L205">
        <f t="shared" si="42"/>
        <v>17</v>
      </c>
      <c r="M205" t="str">
        <f t="shared" si="43"/>
        <v xml:space="preserve">                 </v>
      </c>
    </row>
    <row r="206" spans="2:13">
      <c r="B206" s="3" t="s">
        <v>590</v>
      </c>
      <c r="C206" s="3" t="s">
        <v>649</v>
      </c>
      <c r="D206" s="3"/>
      <c r="E206" s="3" t="s">
        <v>150</v>
      </c>
      <c r="G206" s="3" t="s">
        <v>650</v>
      </c>
      <c r="I206" t="str">
        <f t="shared" si="45"/>
        <v>Carlo Baccigalupi               \\</v>
      </c>
      <c r="K206">
        <f t="shared" si="46"/>
        <v>17</v>
      </c>
      <c r="L206">
        <f t="shared" si="42"/>
        <v>15</v>
      </c>
      <c r="M206" t="str">
        <f t="shared" si="43"/>
        <v xml:space="preserve">               </v>
      </c>
    </row>
    <row r="207" spans="2:13">
      <c r="B207" s="3"/>
      <c r="C207" s="3"/>
      <c r="D207" s="3"/>
      <c r="E207" s="3"/>
      <c r="G207" s="3"/>
    </row>
    <row r="208" spans="2:13">
      <c r="B208" s="10"/>
      <c r="C208" s="3"/>
      <c r="D208" s="3"/>
      <c r="E208" s="3"/>
      <c r="G208" s="3"/>
    </row>
    <row r="209" spans="2:13">
      <c r="B209" s="3"/>
      <c r="C209" s="3"/>
      <c r="D209" s="3"/>
      <c r="E209" s="3"/>
      <c r="G209" s="3"/>
    </row>
    <row r="212" spans="2:13">
      <c r="B212" s="1" t="s">
        <v>140</v>
      </c>
      <c r="C212" t="s">
        <v>141</v>
      </c>
      <c r="D212"/>
      <c r="E212" t="s">
        <v>150</v>
      </c>
      <c r="I212" t="str">
        <f>CONCATENATE(B212," ",C212,M212,"\\")</f>
        <v>Martin White                    \\</v>
      </c>
      <c r="K212">
        <f>LEN(B212)+LEN(C212)+1</f>
        <v>12</v>
      </c>
      <c r="L212">
        <f>IF(K212&lt;30,(32-K212),3)</f>
        <v>20</v>
      </c>
      <c r="M212" t="str">
        <f>REPT(" ",L212)</f>
        <v xml:space="preserve">                    </v>
      </c>
    </row>
    <row r="214" spans="2:13">
      <c r="B214"/>
    </row>
    <row r="215" spans="2:13">
      <c r="M215" t="str">
        <f t="shared" ref="M215:M222" si="47">REPT(" ",L215)</f>
        <v/>
      </c>
    </row>
    <row r="216" spans="2:13">
      <c r="M216" t="str">
        <f t="shared" si="47"/>
        <v/>
      </c>
    </row>
    <row r="217" spans="2:13">
      <c r="M217" t="str">
        <f t="shared" si="47"/>
        <v/>
      </c>
    </row>
    <row r="218" spans="2:13">
      <c r="M218" t="str">
        <f t="shared" si="47"/>
        <v/>
      </c>
    </row>
    <row r="219" spans="2:13">
      <c r="M219" t="str">
        <f t="shared" si="47"/>
        <v/>
      </c>
    </row>
    <row r="220" spans="2:13">
      <c r="M220" t="str">
        <f t="shared" si="47"/>
        <v/>
      </c>
    </row>
    <row r="221" spans="2:13">
      <c r="M221" t="str">
        <f t="shared" si="47"/>
        <v/>
      </c>
    </row>
    <row r="222" spans="2:13">
      <c r="M222" t="str">
        <f t="shared" si="47"/>
        <v/>
      </c>
    </row>
    <row r="223" spans="2:13">
      <c r="E223" t="s">
        <v>547</v>
      </c>
    </row>
    <row r="224" spans="2:13">
      <c r="M224" t="str">
        <f>REPT(" ",L224)</f>
        <v/>
      </c>
    </row>
    <row r="225" spans="2:15">
      <c r="M225" t="str">
        <f>REPT(" ",L225)</f>
        <v/>
      </c>
    </row>
    <row r="226" spans="2:15">
      <c r="B226" t="s">
        <v>364</v>
      </c>
      <c r="C226" s="1" t="s">
        <v>365</v>
      </c>
      <c r="D226" s="1" t="s">
        <v>525</v>
      </c>
      <c r="E226" t="s">
        <v>366</v>
      </c>
      <c r="F226">
        <v>22</v>
      </c>
      <c r="G226" t="s">
        <v>110</v>
      </c>
      <c r="I226" t="str">
        <f>CONCATENATE(B226," ",C226," $^{",F226,"}$",M226,"\\")</f>
        <v>Jeff Booth $^{22}$                      \\</v>
      </c>
      <c r="K226">
        <f>LEN(B226)+LEN(C226)+1</f>
        <v>10</v>
      </c>
      <c r="L226">
        <f>IF(K226&lt;30,(32-K226),3)</f>
        <v>22</v>
      </c>
      <c r="M226" t="str">
        <f>REPT(" ",L226)</f>
        <v xml:space="preserve">                      </v>
      </c>
      <c r="O226" t="str">
        <f>CONCATENATE(F226,". ",G226,".  \\")</f>
        <v>22. Jet Propulsion Laboratory, California Institute of Technology.  \\</v>
      </c>
    </row>
    <row r="227" spans="2:15">
      <c r="M227" t="str">
        <f>REPT(" ",L227)</f>
        <v/>
      </c>
    </row>
    <row r="228" spans="2:15">
      <c r="M228" t="str">
        <f>REPT(" ",L228)</f>
        <v/>
      </c>
    </row>
    <row r="240" spans="2:15">
      <c r="C240"/>
      <c r="D240"/>
    </row>
    <row r="241" spans="2:4">
      <c r="B241" s="6"/>
    </row>
    <row r="242" spans="2:4">
      <c r="C242"/>
      <c r="D242"/>
    </row>
    <row r="243" spans="2:4">
      <c r="C243"/>
      <c r="D243"/>
    </row>
    <row r="244" spans="2:4">
      <c r="C244"/>
      <c r="D244"/>
    </row>
    <row r="245" spans="2:4">
      <c r="C245"/>
      <c r="D245"/>
    </row>
    <row r="246" spans="2:4">
      <c r="C246"/>
      <c r="D246"/>
    </row>
    <row r="247" spans="2:4">
      <c r="C247"/>
      <c r="D247"/>
    </row>
    <row r="248" spans="2:4">
      <c r="C248"/>
      <c r="D248"/>
    </row>
    <row r="249" spans="2:4">
      <c r="C249"/>
      <c r="D249"/>
    </row>
    <row r="250" spans="2:4">
      <c r="C250"/>
      <c r="D250"/>
    </row>
    <row r="251" spans="2:4">
      <c r="C251"/>
      <c r="D251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2019-01-17T19:13:08Z</dcterms:modified>
  <dc:language>en-US</dc:language>
</cp:coreProperties>
</file>