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P156" i="1" l="1"/>
  <c r="Q156" i="1" s="1"/>
  <c r="P154" i="1"/>
  <c r="Q154" i="1" s="1"/>
  <c r="P152" i="1"/>
  <c r="Q152" i="1" s="1"/>
  <c r="P150" i="1"/>
  <c r="Q150" i="1" s="1"/>
  <c r="P148" i="1"/>
  <c r="Q148" i="1" s="1"/>
  <c r="P146" i="1"/>
  <c r="Q146" i="1" s="1"/>
  <c r="P144" i="1"/>
  <c r="Q144" i="1" s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5" i="1"/>
  <c r="Q145" i="1" s="1"/>
  <c r="P147" i="1"/>
  <c r="Q147" i="1" s="1"/>
  <c r="P149" i="1"/>
  <c r="Q149" i="1" s="1"/>
  <c r="P151" i="1"/>
  <c r="Q151" i="1" s="1"/>
  <c r="P153" i="1"/>
  <c r="Q153" i="1" s="1"/>
  <c r="P155" i="1"/>
  <c r="Q155" i="1" s="1"/>
  <c r="P157" i="1"/>
  <c r="Q157" i="1" s="1"/>
  <c r="P158" i="1"/>
  <c r="P159" i="1"/>
  <c r="P160" i="1"/>
  <c r="P161" i="1"/>
  <c r="P162" i="1"/>
  <c r="P163" i="1"/>
  <c r="P87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26" i="1"/>
  <c r="L126" i="1"/>
  <c r="M126" i="1" s="1"/>
  <c r="I126" i="1" s="1"/>
  <c r="K127" i="1"/>
  <c r="L127" i="1"/>
  <c r="M127" i="1" s="1"/>
  <c r="I127" i="1" s="1"/>
  <c r="K128" i="1"/>
  <c r="L128" i="1"/>
  <c r="M128" i="1" s="1"/>
  <c r="I128" i="1" s="1"/>
  <c r="K129" i="1"/>
  <c r="L129" i="1"/>
  <c r="M129" i="1" s="1"/>
  <c r="I129" i="1" s="1"/>
  <c r="K130" i="1"/>
  <c r="L130" i="1"/>
  <c r="M130" i="1" s="1"/>
  <c r="I130" i="1" s="1"/>
  <c r="K131" i="1"/>
  <c r="L131" i="1"/>
  <c r="M131" i="1" s="1"/>
  <c r="I131" i="1" s="1"/>
  <c r="K132" i="1"/>
  <c r="L132" i="1"/>
  <c r="M132" i="1" s="1"/>
  <c r="I132" i="1" s="1"/>
  <c r="K133" i="1"/>
  <c r="L133" i="1"/>
  <c r="M133" i="1" s="1"/>
  <c r="I133" i="1" s="1"/>
  <c r="K134" i="1"/>
  <c r="L134" i="1"/>
  <c r="M134" i="1" s="1"/>
  <c r="I134" i="1" s="1"/>
  <c r="K135" i="1"/>
  <c r="L135" i="1"/>
  <c r="M135" i="1" s="1"/>
  <c r="I135" i="1" s="1"/>
  <c r="K136" i="1"/>
  <c r="L136" i="1" s="1"/>
  <c r="M136" i="1" s="1"/>
  <c r="I136" i="1" s="1"/>
  <c r="K137" i="1"/>
  <c r="L137" i="1"/>
  <c r="M137" i="1" s="1"/>
  <c r="I137" i="1" s="1"/>
  <c r="K138" i="1"/>
  <c r="L138" i="1" s="1"/>
  <c r="M138" i="1" s="1"/>
  <c r="I138" i="1" s="1"/>
  <c r="K139" i="1"/>
  <c r="L139" i="1" s="1"/>
  <c r="M139" i="1" s="1"/>
  <c r="I139" i="1" s="1"/>
  <c r="K140" i="1"/>
  <c r="L140" i="1" s="1"/>
  <c r="M140" i="1" s="1"/>
  <c r="I140" i="1" s="1"/>
  <c r="K141" i="1"/>
  <c r="L141" i="1" s="1"/>
  <c r="M141" i="1" s="1"/>
  <c r="I141" i="1" s="1"/>
  <c r="K142" i="1"/>
  <c r="L142" i="1" s="1"/>
  <c r="M142" i="1" s="1"/>
  <c r="I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I146" i="1" s="1"/>
  <c r="K147" i="1"/>
  <c r="L147" i="1" s="1"/>
  <c r="M147" i="1" s="1"/>
  <c r="I147" i="1" s="1"/>
  <c r="K148" i="1"/>
  <c r="L148" i="1" s="1"/>
  <c r="M148" i="1" s="1"/>
  <c r="I148" i="1" s="1"/>
  <c r="K149" i="1"/>
  <c r="L149" i="1" s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I125" i="1"/>
  <c r="K82" i="1"/>
  <c r="L82" i="1" s="1"/>
  <c r="M82" i="1" s="1"/>
  <c r="I82" i="1" s="1"/>
  <c r="O82" i="1"/>
  <c r="M115" i="1"/>
  <c r="M116" i="1"/>
  <c r="M117" i="1"/>
  <c r="M118" i="1"/>
  <c r="M119" i="1"/>
  <c r="M120" i="1"/>
  <c r="M121" i="1"/>
  <c r="M122" i="1"/>
  <c r="M123" i="1"/>
  <c r="M124" i="1"/>
  <c r="M125" i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0" i="1"/>
  <c r="K80" i="1" l="1"/>
  <c r="L80" i="1" s="1"/>
  <c r="M80" i="1" l="1"/>
  <c r="I80" i="1" s="1"/>
  <c r="K77" i="1"/>
  <c r="L77" i="1" s="1"/>
  <c r="K78" i="1"/>
  <c r="L78" i="1" s="1"/>
  <c r="M78" i="1" s="1"/>
  <c r="I78" i="1" s="1"/>
  <c r="K81" i="1"/>
  <c r="L81" i="1" s="1"/>
  <c r="M81" i="1" s="1"/>
  <c r="I81" i="1" s="1"/>
  <c r="M77" i="1" l="1"/>
  <c r="I77" i="1" s="1"/>
  <c r="K76" i="1"/>
  <c r="L76" i="1" s="1"/>
  <c r="M76" i="1" l="1"/>
  <c r="I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92" i="1"/>
  <c r="L92" i="1" s="1"/>
  <c r="M92" i="1" s="1"/>
  <c r="I92" i="1" s="1"/>
  <c r="K93" i="1"/>
  <c r="L93" i="1" s="1"/>
  <c r="M93" i="1" s="1"/>
  <c r="I93" i="1" s="1"/>
  <c r="K94" i="1"/>
  <c r="L94" i="1" s="1"/>
  <c r="M94" i="1" s="1"/>
  <c r="I94" i="1" s="1"/>
  <c r="K95" i="1"/>
  <c r="L95" i="1" s="1"/>
  <c r="M95" i="1" s="1"/>
  <c r="I95" i="1" s="1"/>
  <c r="K96" i="1"/>
  <c r="L96" i="1" s="1"/>
  <c r="M96" i="1" s="1"/>
  <c r="I96" i="1" s="1"/>
  <c r="K97" i="1"/>
  <c r="L97" i="1" s="1"/>
  <c r="M97" i="1" s="1"/>
  <c r="I97" i="1" s="1"/>
  <c r="K79" i="1"/>
  <c r="L79" i="1" s="1"/>
  <c r="K98" i="1"/>
  <c r="L98" i="1" s="1"/>
  <c r="M98" i="1" s="1"/>
  <c r="I98" i="1" s="1"/>
  <c r="K99" i="1"/>
  <c r="L99" i="1" s="1"/>
  <c r="M99" i="1" s="1"/>
  <c r="I99" i="1" s="1"/>
  <c r="K100" i="1"/>
  <c r="L100" i="1" s="1"/>
  <c r="M100" i="1" s="1"/>
  <c r="I100" i="1" s="1"/>
  <c r="K101" i="1"/>
  <c r="L101" i="1" s="1"/>
  <c r="M101" i="1" s="1"/>
  <c r="I101" i="1" s="1"/>
  <c r="K102" i="1"/>
  <c r="L102" i="1" s="1"/>
  <c r="M102" i="1" s="1"/>
  <c r="I102" i="1" s="1"/>
  <c r="K103" i="1"/>
  <c r="L103" i="1" s="1"/>
  <c r="M103" i="1" s="1"/>
  <c r="I103" i="1" s="1"/>
  <c r="K104" i="1"/>
  <c r="L104" i="1" s="1"/>
  <c r="M104" i="1" s="1"/>
  <c r="I104" i="1" s="1"/>
  <c r="K105" i="1"/>
  <c r="L105" i="1" s="1"/>
  <c r="M105" i="1" s="1"/>
  <c r="I105" i="1" s="1"/>
  <c r="K106" i="1"/>
  <c r="L106" i="1" s="1"/>
  <c r="M106" i="1" s="1"/>
  <c r="I106" i="1" s="1"/>
  <c r="K107" i="1"/>
  <c r="L107" i="1" s="1"/>
  <c r="M107" i="1" s="1"/>
  <c r="I107" i="1" s="1"/>
  <c r="K108" i="1"/>
  <c r="L108" i="1" s="1"/>
  <c r="M108" i="1" s="1"/>
  <c r="I108" i="1" s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I115" i="1" s="1"/>
  <c r="K116" i="1"/>
  <c r="L116" i="1" s="1"/>
  <c r="I116" i="1" s="1"/>
  <c r="K117" i="1"/>
  <c r="L117" i="1" s="1"/>
  <c r="I117" i="1" s="1"/>
  <c r="K118" i="1"/>
  <c r="L118" i="1" s="1"/>
  <c r="I118" i="1" s="1"/>
  <c r="K119" i="1"/>
  <c r="L119" i="1" s="1"/>
  <c r="I119" i="1" s="1"/>
  <c r="K120" i="1"/>
  <c r="L120" i="1" s="1"/>
  <c r="I120" i="1" s="1"/>
  <c r="K121" i="1"/>
  <c r="L121" i="1" s="1"/>
  <c r="I121" i="1" s="1"/>
  <c r="K122" i="1"/>
  <c r="L122" i="1" s="1"/>
  <c r="I122" i="1" s="1"/>
  <c r="K123" i="1"/>
  <c r="L123" i="1" s="1"/>
  <c r="I123" i="1" s="1"/>
  <c r="K124" i="1"/>
  <c r="L124" i="1" s="1"/>
  <c r="I124" i="1" s="1"/>
  <c r="K125" i="1"/>
  <c r="L125" i="1" s="1"/>
  <c r="K90" i="1"/>
  <c r="L90" i="1" s="1"/>
  <c r="M90" i="1" s="1"/>
  <c r="I90" i="1" s="1"/>
  <c r="K91" i="1"/>
  <c r="L91" i="1" s="1"/>
  <c r="M91" i="1" s="1"/>
  <c r="I91" i="1" s="1"/>
  <c r="K167" i="1"/>
  <c r="L167" i="1" s="1"/>
  <c r="M167" i="1" s="1"/>
  <c r="I167" i="1" s="1"/>
  <c r="K168" i="1"/>
  <c r="L168" i="1" s="1"/>
  <c r="M168" i="1" s="1"/>
  <c r="I168" i="1" s="1"/>
  <c r="K169" i="1"/>
  <c r="L169" i="1" s="1"/>
  <c r="M169" i="1" s="1"/>
  <c r="I169" i="1" s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K10" i="1"/>
  <c r="L10" i="1" s="1"/>
  <c r="M10" i="1" s="1"/>
  <c r="I10" i="1" s="1"/>
  <c r="M79" i="1" l="1"/>
  <c r="I79" i="1" s="1"/>
  <c r="M12" i="1"/>
  <c r="I12" i="1" s="1"/>
  <c r="M14" i="1"/>
  <c r="I14" i="1" s="1"/>
  <c r="M18" i="1"/>
  <c r="I18" i="1" s="1"/>
  <c r="M20" i="1"/>
  <c r="I20" i="1" s="1"/>
  <c r="M22" i="1"/>
  <c r="I22" i="1" s="1"/>
  <c r="M24" i="1"/>
  <c r="I24" i="1" s="1"/>
  <c r="M26" i="1"/>
  <c r="I26" i="1" s="1"/>
  <c r="M28" i="1"/>
  <c r="I28" i="1" s="1"/>
  <c r="M30" i="1"/>
  <c r="I30" i="1" s="1"/>
  <c r="M32" i="1"/>
  <c r="I32" i="1" s="1"/>
  <c r="M34" i="1"/>
  <c r="I34" i="1" s="1"/>
  <c r="M36" i="1"/>
  <c r="I36" i="1" s="1"/>
  <c r="M38" i="1"/>
  <c r="I38" i="1" s="1"/>
  <c r="M40" i="1"/>
  <c r="I40" i="1" s="1"/>
  <c r="M42" i="1"/>
  <c r="I42" i="1" s="1"/>
  <c r="M44" i="1"/>
  <c r="I44" i="1" s="1"/>
  <c r="M46" i="1"/>
  <c r="I46" i="1" s="1"/>
  <c r="M48" i="1"/>
  <c r="I48" i="1" s="1"/>
  <c r="M50" i="1"/>
  <c r="I50" i="1" s="1"/>
  <c r="M52" i="1"/>
  <c r="I52" i="1" s="1"/>
  <c r="M54" i="1"/>
  <c r="I54" i="1" s="1"/>
  <c r="M56" i="1"/>
  <c r="I56" i="1" s="1"/>
  <c r="M58" i="1"/>
  <c r="I58" i="1" s="1"/>
  <c r="M60" i="1"/>
  <c r="I60" i="1" s="1"/>
  <c r="M62" i="1"/>
  <c r="I62" i="1" s="1"/>
  <c r="M64" i="1"/>
  <c r="I64" i="1" s="1"/>
  <c r="M66" i="1"/>
  <c r="I66" i="1" s="1"/>
  <c r="M68" i="1"/>
  <c r="I68" i="1" s="1"/>
  <c r="M70" i="1"/>
  <c r="I70" i="1" s="1"/>
  <c r="M73" i="1"/>
  <c r="I73" i="1" s="1"/>
  <c r="M75" i="1"/>
  <c r="I75" i="1" s="1"/>
  <c r="M11" i="1"/>
  <c r="I11" i="1" s="1"/>
  <c r="M13" i="1"/>
  <c r="I13" i="1" s="1"/>
  <c r="M15" i="1"/>
  <c r="I15" i="1" s="1"/>
  <c r="M17" i="1"/>
  <c r="I17" i="1" s="1"/>
  <c r="M19" i="1"/>
  <c r="I19" i="1" s="1"/>
  <c r="M21" i="1"/>
  <c r="I21" i="1" s="1"/>
  <c r="M23" i="1"/>
  <c r="I23" i="1" s="1"/>
  <c r="M25" i="1"/>
  <c r="I25" i="1" s="1"/>
  <c r="M27" i="1"/>
  <c r="I27" i="1" s="1"/>
  <c r="M29" i="1"/>
  <c r="I29" i="1" s="1"/>
  <c r="M31" i="1"/>
  <c r="I31" i="1" s="1"/>
  <c r="M33" i="1"/>
  <c r="I33" i="1" s="1"/>
  <c r="M35" i="1"/>
  <c r="I35" i="1" s="1"/>
  <c r="M37" i="1"/>
  <c r="I37" i="1" s="1"/>
  <c r="M39" i="1"/>
  <c r="I39" i="1" s="1"/>
  <c r="M41" i="1"/>
  <c r="I41" i="1" s="1"/>
  <c r="M43" i="1"/>
  <c r="I43" i="1" s="1"/>
  <c r="M45" i="1"/>
  <c r="I45" i="1" s="1"/>
  <c r="M47" i="1"/>
  <c r="I47" i="1" s="1"/>
  <c r="M49" i="1"/>
  <c r="I49" i="1" s="1"/>
  <c r="M51" i="1"/>
  <c r="I51" i="1" s="1"/>
  <c r="M53" i="1"/>
  <c r="I53" i="1" s="1"/>
  <c r="M55" i="1"/>
  <c r="I55" i="1" s="1"/>
  <c r="M57" i="1"/>
  <c r="I57" i="1" s="1"/>
  <c r="M59" i="1"/>
  <c r="I59" i="1" s="1"/>
  <c r="M61" i="1"/>
  <c r="I61" i="1" s="1"/>
  <c r="M63" i="1"/>
  <c r="I63" i="1" s="1"/>
  <c r="M65" i="1"/>
  <c r="I65" i="1" s="1"/>
  <c r="M67" i="1"/>
  <c r="I67" i="1" s="1"/>
  <c r="M69" i="1"/>
  <c r="I69" i="1" s="1"/>
  <c r="M71" i="1"/>
  <c r="I71" i="1" s="1"/>
  <c r="M72" i="1"/>
  <c r="I72" i="1" s="1"/>
  <c r="M74" i="1"/>
  <c r="I74" i="1" s="1"/>
  <c r="M16" i="1"/>
  <c r="I16" i="1" s="1"/>
</calcChain>
</file>

<file path=xl/sharedStrings.xml><?xml version="1.0" encoding="utf-8"?>
<sst xmlns="http://schemas.openxmlformats.org/spreadsheetml/2006/main" count="1343" uniqueCount="505">
  <si>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</si>
  <si>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</si>
  <si>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</si>
  <si>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</si>
  <si>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</si>
  <si>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</si>
  <si>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</si>
  <si>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</si>
  <si>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</si>
  <si>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</si>
  <si>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</si>
  <si>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</si>
  <si>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</si>
  <si>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</si>
  <si>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</si>
  <si>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</si>
  <si>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</si>
  <si>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</si>
  <si>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</si>
  <si>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</si>
  <si>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</si>
  <si>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</si>
  <si>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</si>
  <si>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</si>
  <si>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</si>
  <si>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</si>
  <si>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</si>
  <si>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</si>
  <si>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</si>
  <si>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</si>
  <si>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</si>
  <si>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</si>
  <si>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</si>
  <si>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</si>
  <si>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</si>
  <si>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</si>
  <si>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</si>
  <si>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</si>
  <si>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</si>
  <si>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</si>
  <si>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</si>
  <si>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</si>
  <si>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</si>
  <si>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</si>
  <si>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</si>
  <si>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</si>
  <si>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</si>
  <si>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</si>
  <si>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</si>
  <si>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</si>
  <si>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</si>
  <si>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</si>
  <si>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</si>
  <si>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</si>
  <si>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</si>
  <si>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</si>
  <si>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</si>
  <si>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</si>
  <si>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</si>
  <si>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</si>
  <si>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</si>
  <si>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</si>
  <si>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</si>
  <si>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</si>
  <si>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</si>
  <si>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</si>
  <si>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</si>
  <si>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</si>
  <si>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</si>
  <si>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</si>
  <si>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</si>
  <si>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</si>
  <si>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</si>
  <si>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</si>
  <si>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</si>
  <si>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</si>
  <si>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</si>
  <si>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</si>
  <si>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</si>
  <si>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</si>
  <si>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</si>
  <si>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</si>
  <si>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</si>
  <si>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</si>
  <si>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</si>
  <si>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</si>
  <si>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</si>
  <si>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</si>
  <si>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</si>
  <si>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</si>
  <si>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</si>
  <si>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</si>
  <si>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</si>
  <si>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</si>
  <si>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</si>
  <si>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</si>
  <si>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</si>
  <si>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</si>
  <si>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</si>
  <si>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</si>
  <si>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</si>
  <si>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</si>
  <si>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</si>
  <si>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</si>
  <si>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</si>
  <si>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</si>
  <si>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</si>
  <si>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</si>
  <si>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</si>
  <si>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</si>
  <si>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</si>
  <si>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</si>
  <si>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</si>
  <si>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</si>
  <si>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</si>
  <si>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</si>
  <si>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</si>
  <si>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</si>
  <si>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</si>
  <si>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</si>
  <si>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</si>
  <si>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</si>
  <si>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</si>
  <si>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</si>
  <si>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</si>
  <si>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</si>
  <si>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</si>
  <si>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</si>
  <si>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</si>
  <si>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</si>
  <si>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</si>
  <si>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</si>
  <si>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</si>
  <si>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</si>
  <si>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</si>
  <si>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</si>
  <si>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</si>
  <si>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</si>
  <si>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</si>
  <si>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</si>
  <si>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</si>
  <si>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</si>
  <si>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</si>
  <si>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</si>
  <si>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</si>
  <si>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</si>
  <si>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</si>
  <si>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</si>
  <si>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</si>
  <si>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</si>
  <si>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</si>
  <si>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</si>
  <si>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</si>
  <si>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</si>
  <si>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</si>
  <si>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</si>
  <si>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</si>
  <si>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</si>
  <si>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</si>
  <si>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</si>
  <si>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</si>
  <si>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</si>
  <si>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</si>
  <si>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</si>
  <si>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</si>
  <si>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</si>
  <si>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</si>
  <si>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</si>
  <si>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</si>
  <si>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</si>
  <si>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</si>
  <si>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</si>
  <si>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</si>
  <si>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</si>
  <si>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</si>
  <si>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</si>
  <si>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</si>
  <si>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</si>
  <si>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</si>
  <si>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</si>
  <si>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</si>
  <si>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</si>
  <si>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</si>
  <si>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</si>
  <si>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</si>
  <si>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</si>
  <si>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</si>
  <si>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</si>
  <si>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</si>
  <si>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</si>
  <si>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</si>
  <si>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</si>
  <si>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</si>
  <si>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</si>
  <si>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</si>
  <si>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</si>
  <si>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</si>
  <si>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</si>
  <si>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</si>
  <si>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</si>
  <si>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</si>
  <si>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</si>
  <si>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</si>
  <si>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</si>
  <si>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</si>
  <si>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</si>
  <si>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</si>
  <si>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</si>
  <si>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</si>
  <si>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</si>
  <si>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</si>
  <si>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</si>
  <si>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</si>
  <si>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</si>
  <si>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</si>
  <si>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</si>
  <si>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</si>
  <si>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</si>
  <si>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</si>
  <si>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</si>
  <si>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</si>
  <si>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</si>
  <si>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</si>
  <si>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</si>
  <si>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</si>
  <si>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</si>
  <si>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</si>
  <si>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</si>
  <si>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</si>
  <si>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</si>
  <si>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</si>
  <si>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</si>
  <si>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</si>
  <si>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</si>
  <si>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</si>
  <si>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</si>
  <si>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</si>
  <si>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</si>
  <si>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</si>
  <si>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</si>
  <si>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</si>
  <si>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</si>
  <si>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</si>
  <si>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</si>
  <si>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</si>
  <si>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</si>
  <si>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</si>
  <si>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</si>
  <si>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</si>
  <si>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</si>
  <si>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</si>
  <si>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</si>
  <si>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</si>
  <si>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</si>
  <si>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</si>
  <si>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</si>
  <si>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</si>
  <si>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</si>
  <si>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</si>
  <si>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</si>
  <si>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</si>
  <si>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</si>
  <si>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</si>
  <si>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</si>
  <si>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</si>
  <si>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</si>
  <si>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</si>
  <si>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</si>
  <si>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</si>
  <si>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</si>
  <si>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</si>
  <si>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</si>
  <si>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</si>
  <si>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</si>
  <si>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</si>
  <si>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</si>
  <si>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</si>
  <si>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</si>
  <si>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</si>
  <si>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</si>
  <si>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</si>
  <si>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</si>
  <si>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</si>
  <si>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</si>
  <si>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</si>
  <si>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</si>
  <si>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</si>
  <si>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</si>
  <si>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</si>
  <si>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</si>
  <si>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</si>
  <si>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</si>
  <si>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</si>
  <si>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</si>
  <si>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</si>
  <si>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</si>
  <si>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</si>
  <si>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</si>
  <si>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</si>
  <si>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</si>
  <si>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</si>
  <si>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</si>
  <si>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</si>
  <si>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</si>
  <si>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</si>
  <si>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</si>
  <si>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</si>
  <si>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</si>
  <si>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</si>
  <si>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</si>
  <si>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</si>
  <si>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</si>
  <si>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</si>
  <si>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</si>
  <si>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</si>
  <si>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</si>
  <si>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</si>
  <si>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</si>
  <si>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</si>
  <si>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</si>
  <si>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</si>
  <si>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</si>
  <si>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</si>
  <si>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</si>
  <si>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</si>
  <si>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</si>
  <si>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</si>
  <si>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</si>
  <si>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</si>
  <si>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</si>
  <si>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</si>
  <si>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</si>
  <si>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</si>
  <si>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</si>
  <si>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</si>
  <si>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</si>
  <si>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</si>
  <si>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</si>
  <si>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</si>
  <si>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</si>
  <si>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</si>
  <si>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</si>
  <si>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</si>
  <si>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</si>
  <si>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</si>
  <si>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</si>
  <si>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</si>
  <si>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</si>
  <si>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</si>
  <si>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</si>
  <si>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</si>
  <si>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</si>
  <si>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</si>
  <si>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</si>
  <si>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</si>
  <si>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</si>
  <si>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</si>
  <si>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</si>
  <si>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</si>
  <si>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</si>
  <si>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</si>
  <si>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</si>
  <si>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</si>
  <si>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</si>
  <si>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</si>
  <si>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</si>
  <si>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</si>
  <si>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</si>
  <si>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</si>
  <si>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</si>
  <si>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</si>
  <si>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</si>
  <si>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</si>
  <si>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</si>
  <si>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</si>
  <si>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</si>
  <si>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</si>
  <si>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</si>
  <si>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</si>
  <si>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</si>
  <si>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</si>
  <si>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</si>
  <si>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</si>
  <si>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</si>
  <si>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</si>
  <si>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</si>
  <si>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</si>
  <si>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</si>
  <si>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</si>
  <si>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</si>
  <si>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</si>
  <si>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</si>
  <si>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</si>
  <si>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</si>
  <si>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</si>
  <si>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</si>
  <si>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</si>
  <si>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</si>
  <si>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</si>
  <si>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</si>
  <si>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</si>
  <si>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</si>
  <si>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</si>
  <si>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</si>
  <si>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</si>
  <si>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</si>
  <si>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</si>
  <si>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</si>
  <si>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</si>
  <si>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</si>
  <si>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</si>
  <si>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</si>
  <si>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</si>
  <si>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</si>
  <si>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</si>
  <si>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</si>
  <si>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</si>
  <si>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</si>
  <si>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</si>
  <si>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</si>
  <si>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</si>
  <si>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</si>
  <si>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</si>
  <si>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</si>
  <si>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</si>
  <si>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</si>
  <si>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</si>
  <si>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</si>
  <si>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</si>
  <si>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</si>
  <si>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</si>
  <si>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</si>
  <si>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</si>
  <si>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</si>
  <si>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</si>
  <si>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</si>
  <si>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</si>
  <si>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</si>
  <si>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</si>
  <si>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</si>
  <si>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</si>
  <si>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</si>
  <si>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</si>
  <si>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</si>
  <si>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</si>
  <si>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</si>
  <si>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</si>
  <si>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</si>
  <si>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</si>
  <si>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</si>
  <si>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</si>
  <si>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</si>
  <si>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</si>
  <si>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</si>
  <si>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</si>
  <si>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</si>
  <si>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</si>
  <si>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</si>
  <si>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</si>
  <si>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</si>
  <si>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</si>
  <si>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</si>
  <si>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</si>
  <si>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</si>
  <si>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</si>
  <si>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</si>
  <si>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</si>
  <si>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</si>
  <si>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</si>
  <si>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</si>
  <si>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</si>
  <si>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</si>
  <si>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</si>
  <si>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</si>
  <si>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</si>
  <si>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</si>
  <si>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</si>
  <si>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</si>
  <si>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</si>
  <si>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</si>
  <si>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Institut d'Astrophysique de Paris, France</t>
  </si>
  <si>
    <t>JBCA, University of Manchester</t>
  </si>
  <si>
    <t>IRAP, Universit\'e de Toulouse, France</t>
  </si>
  <si>
    <t>Instituto de F\'isica de Cantabria (CSIC-Universidad de Cantabria), Spain 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</si>
  <si>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</si>
  <si>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</si>
  <si>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</si>
  <si>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Institut Lagrange, LPNHE,  Paris, France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</si>
  <si>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</si>
  <si>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</si>
  <si>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</si>
  <si>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</si>
  <si>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CEA Saclay, DRF/Irfu/SPP, France</t>
  </si>
  <si>
    <t>Department of Astronomy \&amp; Astrophysics and Dunlap Institute, University of Toronto, Canada</t>
  </si>
  <si>
    <t>APC, CNRS/IN2P3, Paris, France,    &amp;&amp;&amp;&amp;&amp;&amp;&amp;&amp;&amp;&amp;&amp;&amp;&amp; DAP, CEA/lrfu, Centre d'Etudes de Saclay, France</t>
  </si>
  <si>
    <t>University of California, Berkeley &amp;&amp;&amp;&amp;&amp;&amp;&amp; LBNL</t>
  </si>
  <si>
    <t>Lawrence Berkeley National Laboratory, &amp;&amp;&amp;&amp;&amp;   Space Sciences Laboratory, University of California, Berkeley, CA, USA</t>
  </si>
  <si>
    <t>University of California, Berkeley &amp;&amp;&amp;&amp;&amp;&amp; LBNL</t>
  </si>
  <si>
    <t>7, 20</t>
  </si>
  <si>
    <t>1,24</t>
  </si>
  <si>
    <t>26,27</t>
  </si>
  <si>
    <t>26, 39</t>
  </si>
  <si>
    <t>APC - Universit\'e Paris Diderot,  &amp;&amp;&amp;&amp;&amp;&amp;&amp;&amp;&amp;&amp;&amp;    JPL - California Institute of Technology</t>
  </si>
  <si>
    <t>Institut d'Astrophysique Spatiale, Orsay, France</t>
  </si>
  <si>
    <t>Institut d'Astrophysique Spatiale, CNRS, Univ. Paris-Sud, Universit\'e Paris-Saclay,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</si>
</sst>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5"/>
  <sheetViews>
    <sheetView tabSelected="1" zoomScale="70" zoomScaleNormal="70" workbookViewId="0">
      <selection activeCell="G24" sqref="G24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19</v>
      </c>
      <c r="C10" s="1" t="s">
        <v>20</v>
      </c>
      <c r="D10" s="1" t="s">
        <v>416</v>
      </c>
      <c r="E10" t="s">
        <v>8</v>
      </c>
      <c r="F10" t="s">
        <v>499</v>
      </c>
      <c r="G10" t="s">
        <v>502</v>
      </c>
      <c r="I10" t="str">
        <f>CONCATENATE(B10," ",C10, " $^{", F10,"}$", M10,"\\")</f>
        <v>James G. Bartlett $^{1,24}$               \\</v>
      </c>
      <c r="K10">
        <f>LEN(B10) + LEN(C10) +1</f>
        <v>17</v>
      </c>
      <c r="L10">
        <f>IF(K10&lt;30,(32-K10),3)</f>
        <v>15</v>
      </c>
      <c r="M10" t="str">
        <f>REPT(" ",L10)</f>
        <v xml:space="preserve">               </v>
      </c>
      <c r="O10" t="str">
        <f>CONCATENATE(F10, ". ", G10, ".  \\")</f>
        <v>1,24. APC - Universit\'e Paris Diderot,  &amp;&amp;&amp;&amp;&amp;&amp;&amp;&amp;&amp;&amp;&amp;    JPL - California Institute of Technology.  \\</v>
      </c>
    </row>
    <row r="11" spans="1:15">
      <c r="B11" t="s">
        <v>43</v>
      </c>
      <c r="C11" t="s">
        <v>44</v>
      </c>
      <c r="D11" t="s">
        <v>428</v>
      </c>
      <c r="E11" t="s">
        <v>8</v>
      </c>
      <c r="F11">
        <v>2</v>
      </c>
      <c r="G11" t="s">
        <v>494</v>
      </c>
      <c r="I11" t="str">
        <f t="shared" ref="I11:I74" si="0">CONCATENATE(B11," ",C11, " $^{", F11,"}$", M11,"\\")</f>
        <v>Jacques Delabrouille $^{2}$            \\</v>
      </c>
      <c r="K11">
        <f t="shared" ref="K11:K73" si="1">LEN(B11) + LEN(C11) +1</f>
        <v>20</v>
      </c>
      <c r="L11">
        <f t="shared" ref="L11:L73" si="2">IF(K11&lt;30,(32-K11),3)</f>
        <v>12</v>
      </c>
      <c r="M11" t="str">
        <f t="shared" ref="M11:M73" si="3">REPT(" ",L11)</f>
        <v xml:space="preserve">            </v>
      </c>
      <c r="O11" t="str">
        <f t="shared" ref="O11:O74" si="4">CONCATENATE(F11, ". ", G11, ".  \\")</f>
        <v>2. APC, CNRS/IN2P3, Paris, France,    &amp;&amp;&amp;&amp;&amp;&amp;&amp;&amp;&amp;&amp;&amp;&amp;&amp; DAP, CEA/lrfu, Centre d'Etudes de Saclay, France.  \\</v>
      </c>
    </row>
    <row r="12" spans="1:15">
      <c r="B12" s="1" t="s">
        <v>113</v>
      </c>
      <c r="C12" s="1" t="s">
        <v>114</v>
      </c>
      <c r="D12" s="1" t="s">
        <v>461</v>
      </c>
      <c r="E12" t="s">
        <v>8</v>
      </c>
      <c r="F12">
        <v>3</v>
      </c>
      <c r="G12" t="s">
        <v>223</v>
      </c>
      <c r="I12" t="str">
        <f t="shared" si="0"/>
        <v>Tim Pearson $^{3}$                     \\</v>
      </c>
      <c r="K12">
        <f t="shared" si="1"/>
        <v>11</v>
      </c>
      <c r="L12">
        <f t="shared" si="2"/>
        <v>21</v>
      </c>
      <c r="M12" t="str">
        <f t="shared" si="3"/>
        <v xml:space="preserve">                     </v>
      </c>
      <c r="O12" t="str">
        <f t="shared" si="4"/>
        <v>3. California Institute of Technology.  \\</v>
      </c>
    </row>
    <row r="13" spans="1:15">
      <c r="B13" s="1" t="s">
        <v>301</v>
      </c>
      <c r="C13" t="s">
        <v>300</v>
      </c>
      <c r="D13" t="s">
        <v>432</v>
      </c>
      <c r="E13" t="s">
        <v>8</v>
      </c>
      <c r="F13">
        <v>4</v>
      </c>
      <c r="G13" t="s">
        <v>486</v>
      </c>
      <c r="I13" t="str">
        <f t="shared" si="0"/>
        <v>Alexander van Engelen $^{4}$           \\</v>
      </c>
      <c r="K13">
        <f t="shared" si="1"/>
        <v>21</v>
      </c>
      <c r="L13">
        <f t="shared" si="2"/>
        <v>11</v>
      </c>
      <c r="M13" t="str">
        <f t="shared" si="3"/>
        <v xml:space="preserve">           </v>
      </c>
      <c r="O13" t="str">
        <f t="shared" si="4"/>
        <v>4. Canadian Institute for Theoretical Astrophysics, University of Toronto, Canada.  \\</v>
      </c>
    </row>
    <row r="14" spans="1:15">
      <c r="B14" t="s">
        <v>102</v>
      </c>
      <c r="C14" s="1" t="s">
        <v>103</v>
      </c>
      <c r="D14" s="1" t="s">
        <v>457</v>
      </c>
      <c r="E14" t="s">
        <v>8</v>
      </c>
      <c r="F14">
        <v>5</v>
      </c>
      <c r="G14" t="s">
        <v>104</v>
      </c>
      <c r="I14" t="str">
        <f t="shared" si="0"/>
        <v>Mattia Negrello $^{5}$                 \\</v>
      </c>
      <c r="K14">
        <f t="shared" si="1"/>
        <v>15</v>
      </c>
      <c r="L14">
        <f t="shared" si="2"/>
        <v>17</v>
      </c>
      <c r="M14" t="str">
        <f t="shared" si="3"/>
        <v xml:space="preserve">                 </v>
      </c>
      <c r="O14" t="str">
        <f t="shared" si="4"/>
        <v>5. Cardiff University School of Physics and Astronomy.  \\</v>
      </c>
    </row>
    <row r="15" spans="1:15">
      <c r="B15" s="1" t="s">
        <v>100</v>
      </c>
      <c r="C15" t="s">
        <v>101</v>
      </c>
      <c r="D15" t="s">
        <v>456</v>
      </c>
      <c r="E15" t="s">
        <v>8</v>
      </c>
      <c r="F15">
        <v>6</v>
      </c>
      <c r="G15" t="s">
        <v>492</v>
      </c>
      <c r="I15" t="str">
        <f t="shared" si="0"/>
        <v>Jean-Baptiste Melin $^{6}$             \\</v>
      </c>
      <c r="K15">
        <f t="shared" si="1"/>
        <v>19</v>
      </c>
      <c r="L15">
        <f t="shared" si="2"/>
        <v>13</v>
      </c>
      <c r="M15" t="str">
        <f t="shared" si="3"/>
        <v xml:space="preserve">             </v>
      </c>
      <c r="O15" t="str">
        <f t="shared" si="4"/>
        <v>6. CEA Saclay, DRF/Irfu/SPP, France.  \\</v>
      </c>
    </row>
    <row r="16" spans="1:15">
      <c r="B16" s="1" t="s">
        <v>56</v>
      </c>
      <c r="C16" s="1" t="s">
        <v>57</v>
      </c>
      <c r="D16" t="s">
        <v>435</v>
      </c>
      <c r="E16" t="s">
        <v>8</v>
      </c>
      <c r="F16">
        <v>7</v>
      </c>
      <c r="G16" t="s">
        <v>488</v>
      </c>
      <c r="I16" t="str">
        <f t="shared" si="0"/>
        <v>Stephen Feeney $^{7}$                  \\</v>
      </c>
      <c r="K16">
        <f t="shared" si="1"/>
        <v>14</v>
      </c>
      <c r="L16">
        <f t="shared" si="2"/>
        <v>18</v>
      </c>
      <c r="M16" t="str">
        <f t="shared" si="3"/>
        <v xml:space="preserve">                  </v>
      </c>
      <c r="O16" t="str">
        <f t="shared" si="4"/>
        <v>7. Center for Computational Astrophysics, Flatiron Institute.  \\</v>
      </c>
    </row>
    <row r="17" spans="2:15">
      <c r="B17" t="s">
        <v>83</v>
      </c>
      <c r="C17" t="s">
        <v>84</v>
      </c>
      <c r="D17" t="s">
        <v>448</v>
      </c>
      <c r="E17" t="s">
        <v>8</v>
      </c>
      <c r="F17">
        <v>8</v>
      </c>
      <c r="G17" t="s">
        <v>373</v>
      </c>
      <c r="I17" t="str">
        <f t="shared" si="0"/>
        <v>Brad Johnson $^{8}$                    \\</v>
      </c>
      <c r="K17">
        <f t="shared" si="1"/>
        <v>12</v>
      </c>
      <c r="L17">
        <f t="shared" si="2"/>
        <v>20</v>
      </c>
      <c r="M17" t="str">
        <f t="shared" si="3"/>
        <v xml:space="preserve">                    </v>
      </c>
      <c r="O17" t="str">
        <f t="shared" si="4"/>
        <v>8. Columbia University.  \\</v>
      </c>
    </row>
    <row r="18" spans="2:15">
      <c r="B18" s="1" t="s">
        <v>323</v>
      </c>
      <c r="C18" s="1" t="s">
        <v>324</v>
      </c>
      <c r="D18" s="1" t="s">
        <v>446</v>
      </c>
      <c r="E18" t="s">
        <v>8</v>
      </c>
      <c r="F18">
        <v>9</v>
      </c>
      <c r="G18" t="s">
        <v>493</v>
      </c>
      <c r="I18" t="str">
        <f t="shared" si="0"/>
        <v>Ren\'{e}e  Hlo\v{z}ek $^{9}$           \\</v>
      </c>
      <c r="K18">
        <f t="shared" si="1"/>
        <v>21</v>
      </c>
      <c r="L18">
        <f t="shared" si="2"/>
        <v>11</v>
      </c>
      <c r="M18" t="str">
        <f t="shared" si="3"/>
        <v xml:space="preserve">           </v>
      </c>
      <c r="O18" t="str">
        <f t="shared" si="4"/>
        <v>9. Department of Astronomy \&amp; Astrophysics and Dunlap Institute, University of Toronto, Canada.  \\</v>
      </c>
    </row>
    <row r="19" spans="2:15">
      <c r="B19" s="1" t="s">
        <v>96</v>
      </c>
      <c r="C19" t="s">
        <v>97</v>
      </c>
      <c r="D19" t="s">
        <v>455</v>
      </c>
      <c r="E19" t="s">
        <v>8</v>
      </c>
      <c r="F19">
        <v>10</v>
      </c>
      <c r="G19" t="s">
        <v>341</v>
      </c>
      <c r="I19" t="str">
        <f t="shared" si="0"/>
        <v>Zack Li $^{10}$                         \\</v>
      </c>
      <c r="K19">
        <f t="shared" si="1"/>
        <v>7</v>
      </c>
      <c r="L19">
        <f t="shared" si="2"/>
        <v>25</v>
      </c>
      <c r="M19" t="str">
        <f t="shared" si="3"/>
        <v xml:space="preserve">                         </v>
      </c>
      <c r="O19" t="str">
        <f t="shared" si="4"/>
        <v>10. Department of Astrophysical Sciences, Princeton University.  \\</v>
      </c>
    </row>
    <row r="20" spans="2:15">
      <c r="B20" s="1" t="s">
        <v>98</v>
      </c>
      <c r="C20" s="1" t="s">
        <v>99</v>
      </c>
      <c r="E20" t="s">
        <v>8</v>
      </c>
      <c r="F20">
        <v>10</v>
      </c>
      <c r="G20" t="s">
        <v>341</v>
      </c>
      <c r="I20" t="str">
        <f t="shared" si="0"/>
        <v>Mathew Madhavacheril $^{10}$            \\</v>
      </c>
      <c r="K20">
        <f t="shared" si="1"/>
        <v>20</v>
      </c>
      <c r="L20">
        <f t="shared" si="2"/>
        <v>12</v>
      </c>
      <c r="M20" t="str">
        <f t="shared" si="3"/>
        <v xml:space="preserve">            </v>
      </c>
      <c r="O20" t="str">
        <f t="shared" si="4"/>
        <v>10. Department of Astrophysical Sciences, Princeton University.  \\</v>
      </c>
    </row>
    <row r="21" spans="2:15">
      <c r="B21" t="s">
        <v>287</v>
      </c>
      <c r="C21" t="s">
        <v>306</v>
      </c>
      <c r="D21"/>
      <c r="E21" t="s">
        <v>8</v>
      </c>
      <c r="F21">
        <v>11</v>
      </c>
      <c r="G21" t="s">
        <v>275</v>
      </c>
      <c r="I21" t="str">
        <f t="shared" si="0"/>
        <v>Marcos L\'{o}pez-Caniego $^{11}$        \\</v>
      </c>
      <c r="K21">
        <f t="shared" si="1"/>
        <v>24</v>
      </c>
      <c r="L21">
        <f t="shared" si="2"/>
        <v>8</v>
      </c>
      <c r="M21" t="str">
        <f t="shared" si="3"/>
        <v xml:space="preserve">        </v>
      </c>
      <c r="O21" t="str">
        <f t="shared" si="4"/>
        <v>11. European Space Astronomy Centre.  \\</v>
      </c>
    </row>
    <row r="22" spans="2:15">
      <c r="B22" t="s">
        <v>126</v>
      </c>
      <c r="C22" s="1" t="s">
        <v>127</v>
      </c>
      <c r="E22" t="s">
        <v>8</v>
      </c>
      <c r="F22">
        <v>13</v>
      </c>
      <c r="G22" t="s">
        <v>128</v>
      </c>
      <c r="I22" t="str">
        <f t="shared" si="0"/>
        <v>Ian Stephens $^{13}$                    \\</v>
      </c>
      <c r="K22">
        <f t="shared" si="1"/>
        <v>12</v>
      </c>
      <c r="L22">
        <f t="shared" si="2"/>
        <v>20</v>
      </c>
      <c r="M22" t="str">
        <f t="shared" si="3"/>
        <v xml:space="preserve">                    </v>
      </c>
      <c r="O22" t="str">
        <f t="shared" si="4"/>
        <v>13. Harvard-Smithsonian Center for Astrophysics.  \\</v>
      </c>
    </row>
    <row r="23" spans="2:15">
      <c r="B23" t="s">
        <v>26</v>
      </c>
      <c r="C23" s="1" t="s">
        <v>27</v>
      </c>
      <c r="D23" t="s">
        <v>420</v>
      </c>
      <c r="E23" t="s">
        <v>8</v>
      </c>
      <c r="F23">
        <v>14</v>
      </c>
      <c r="G23" t="s">
        <v>485</v>
      </c>
      <c r="I23" t="str">
        <f t="shared" si="0"/>
        <v>Matteo Bonato $^{14}$                   \\</v>
      </c>
      <c r="K23">
        <f t="shared" si="1"/>
        <v>13</v>
      </c>
      <c r="L23">
        <f t="shared" si="2"/>
        <v>19</v>
      </c>
      <c r="M23" t="str">
        <f t="shared" si="3"/>
        <v xml:space="preserve">                   </v>
      </c>
      <c r="O23" t="str">
        <f t="shared" si="4"/>
        <v>14. INAF-Istituto di Radioastronomia and Italian ALMA Regional Centre, Italy.  \\</v>
      </c>
    </row>
    <row r="24" spans="2:15">
      <c r="B24" t="s">
        <v>303</v>
      </c>
      <c r="C24" s="1" t="s">
        <v>302</v>
      </c>
      <c r="D24" s="1" t="s">
        <v>474</v>
      </c>
      <c r="E24" t="s">
        <v>8</v>
      </c>
      <c r="F24">
        <v>15</v>
      </c>
      <c r="G24" t="s">
        <v>42</v>
      </c>
      <c r="I24" t="str">
        <f t="shared" si="0"/>
        <v>Gianfranco De Zotti $^{15}$             \\</v>
      </c>
      <c r="K24">
        <f t="shared" si="1"/>
        <v>19</v>
      </c>
      <c r="L24">
        <f t="shared" si="2"/>
        <v>13</v>
      </c>
      <c r="M24" t="str">
        <f t="shared" si="3"/>
        <v xml:space="preserve">             </v>
      </c>
      <c r="O24" t="str">
        <f t="shared" si="4"/>
        <v>15. INAF-Osservatorio Astronomico di Padova, Italy.  \\</v>
      </c>
    </row>
    <row r="25" spans="2:15">
      <c r="B25" s="1" t="s">
        <v>136</v>
      </c>
      <c r="C25" t="s">
        <v>137</v>
      </c>
      <c r="D25"/>
      <c r="E25" t="s">
        <v>8</v>
      </c>
      <c r="F25">
        <v>16</v>
      </c>
      <c r="G25" t="s">
        <v>504</v>
      </c>
      <c r="I25" t="str">
        <f t="shared" si="0"/>
        <v>Flavien Vansyngel $^{16}$               \\</v>
      </c>
      <c r="K25">
        <f t="shared" si="1"/>
        <v>17</v>
      </c>
      <c r="L25">
        <f t="shared" si="2"/>
        <v>15</v>
      </c>
      <c r="M25" t="str">
        <f t="shared" si="3"/>
        <v xml:space="preserve">               </v>
      </c>
      <c r="O25" t="str">
        <f t="shared" si="4"/>
        <v>16. Institut d'Astrophysique Spatiale, CNRS, Univ. Paris-Sud, Universit\'e Paris-Saclay, France.  \\</v>
      </c>
    </row>
    <row r="26" spans="2:15">
      <c r="B26" s="1" t="s">
        <v>305</v>
      </c>
      <c r="C26" s="1" t="s">
        <v>31</v>
      </c>
      <c r="D26" s="1" t="s">
        <v>422</v>
      </c>
      <c r="E26" t="s">
        <v>8</v>
      </c>
      <c r="F26">
        <v>17</v>
      </c>
      <c r="G26" t="s">
        <v>503</v>
      </c>
      <c r="I26" t="str">
        <f t="shared" si="0"/>
        <v>Fran\c{c}ois Boulanger $^{17}$          \\</v>
      </c>
      <c r="K26">
        <f t="shared" si="1"/>
        <v>22</v>
      </c>
      <c r="L26">
        <f t="shared" si="2"/>
        <v>10</v>
      </c>
      <c r="M26" t="str">
        <f t="shared" si="3"/>
        <v xml:space="preserve">          </v>
      </c>
      <c r="O26" t="str">
        <f t="shared" si="4"/>
        <v>17. Institut d'Astrophysique Spatiale, Orsay, France.  \\</v>
      </c>
    </row>
    <row r="27" spans="2:15">
      <c r="B27" s="1" t="s">
        <v>305</v>
      </c>
      <c r="C27" t="s">
        <v>186</v>
      </c>
      <c r="D27"/>
      <c r="E27" t="s">
        <v>8</v>
      </c>
      <c r="F27">
        <v>18</v>
      </c>
      <c r="G27" t="s">
        <v>480</v>
      </c>
      <c r="I27" t="str">
        <f t="shared" si="0"/>
        <v>Fran\c{c}ois Bouchet $^{18}$            \\</v>
      </c>
      <c r="K27">
        <f t="shared" si="1"/>
        <v>20</v>
      </c>
      <c r="L27">
        <f t="shared" si="2"/>
        <v>12</v>
      </c>
      <c r="M27" t="str">
        <f t="shared" si="3"/>
        <v xml:space="preserve">            </v>
      </c>
      <c r="O27" t="str">
        <f t="shared" si="4"/>
        <v>18. Institut d'Astrophysique de Paris, France.  \\</v>
      </c>
    </row>
    <row r="28" spans="2:15">
      <c r="B28" t="s">
        <v>77</v>
      </c>
      <c r="C28" s="1" t="s">
        <v>78</v>
      </c>
      <c r="D28" s="1" t="s">
        <v>445</v>
      </c>
      <c r="E28" t="s">
        <v>8</v>
      </c>
      <c r="F28">
        <v>18</v>
      </c>
      <c r="G28" t="s">
        <v>480</v>
      </c>
      <c r="I28" t="str">
        <f t="shared" si="0"/>
        <v>Eric Hivon $^{18}$                      \\</v>
      </c>
      <c r="K28">
        <f t="shared" si="1"/>
        <v>10</v>
      </c>
      <c r="L28">
        <f t="shared" si="2"/>
        <v>22</v>
      </c>
      <c r="M28" t="str">
        <f t="shared" si="3"/>
        <v xml:space="preserve">                      </v>
      </c>
      <c r="O28" t="str">
        <f t="shared" si="4"/>
        <v>18. Institut d'Astrophysique de Paris, France.  \\</v>
      </c>
    </row>
    <row r="29" spans="2:15">
      <c r="B29" s="1" t="s">
        <v>51</v>
      </c>
      <c r="C29" s="1" t="s">
        <v>52</v>
      </c>
      <c r="D29" s="1" t="s">
        <v>433</v>
      </c>
      <c r="E29" t="s">
        <v>8</v>
      </c>
      <c r="F29">
        <v>19</v>
      </c>
      <c r="G29" t="s">
        <v>487</v>
      </c>
      <c r="I29" t="str">
        <f t="shared" si="0"/>
        <v>Josquin Errard $^{19}$                  \\</v>
      </c>
      <c r="K29">
        <f t="shared" si="1"/>
        <v>14</v>
      </c>
      <c r="L29">
        <f t="shared" si="2"/>
        <v>18</v>
      </c>
      <c r="M29" t="str">
        <f t="shared" si="3"/>
        <v xml:space="preserve">                  </v>
      </c>
      <c r="O29" t="str">
        <f t="shared" si="4"/>
        <v>19. Institut Lagrange, LPNHE,  Paris, France.  \\</v>
      </c>
    </row>
    <row r="30" spans="2:15">
      <c r="B30" s="1" t="s">
        <v>75</v>
      </c>
      <c r="C30" s="1" t="s">
        <v>76</v>
      </c>
      <c r="D30" t="s">
        <v>444</v>
      </c>
      <c r="E30" t="s">
        <v>8</v>
      </c>
      <c r="F30" t="s">
        <v>498</v>
      </c>
      <c r="G30" t="s">
        <v>338</v>
      </c>
      <c r="I30" t="str">
        <f t="shared" si="0"/>
        <v>Colin Hill $^{7, 20}$                      \\</v>
      </c>
      <c r="K30">
        <f t="shared" si="1"/>
        <v>10</v>
      </c>
      <c r="L30">
        <f t="shared" si="2"/>
        <v>22</v>
      </c>
      <c r="M30" t="str">
        <f t="shared" si="3"/>
        <v xml:space="preserve">                      </v>
      </c>
      <c r="O30" t="str">
        <f t="shared" si="4"/>
        <v>7, 20. Institute for Advanced Study, Flatiron Institute.  \\</v>
      </c>
    </row>
    <row r="31" spans="2:15">
      <c r="B31" t="s">
        <v>37</v>
      </c>
      <c r="C31" t="s">
        <v>38</v>
      </c>
      <c r="D31"/>
      <c r="E31" t="s">
        <v>8</v>
      </c>
      <c r="F31">
        <v>20</v>
      </c>
      <c r="G31" t="s">
        <v>343</v>
      </c>
      <c r="I31" t="str">
        <f t="shared" si="0"/>
        <v>Susan E. Clark $^{20}$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20. Institute for Advanced Study, Princeton.  \\</v>
      </c>
    </row>
    <row r="32" spans="2:15">
      <c r="B32" s="1" t="s">
        <v>64</v>
      </c>
      <c r="C32" s="1" t="s">
        <v>65</v>
      </c>
      <c r="D32" s="1" t="s">
        <v>439</v>
      </c>
      <c r="E32" t="s">
        <v>8</v>
      </c>
      <c r="F32">
        <v>20</v>
      </c>
      <c r="G32" t="s">
        <v>343</v>
      </c>
      <c r="I32" t="str">
        <f t="shared" si="0"/>
        <v>Vera Gluscevic $^{20}$                  \\</v>
      </c>
      <c r="K32">
        <f t="shared" si="1"/>
        <v>14</v>
      </c>
      <c r="L32">
        <f t="shared" si="2"/>
        <v>18</v>
      </c>
      <c r="M32" t="str">
        <f t="shared" si="3"/>
        <v xml:space="preserve">                  </v>
      </c>
      <c r="O32" t="str">
        <f t="shared" si="4"/>
        <v>20. Institute for Advanced Study, Princeton.  \\</v>
      </c>
    </row>
    <row r="33" spans="2:15">
      <c r="B33" s="1" t="s">
        <v>124</v>
      </c>
      <c r="C33" s="1" t="s">
        <v>125</v>
      </c>
      <c r="D33" s="1" t="s">
        <v>466</v>
      </c>
      <c r="E33" t="s">
        <v>8</v>
      </c>
      <c r="F33">
        <v>20</v>
      </c>
      <c r="G33" t="s">
        <v>343</v>
      </c>
      <c r="I33" t="str">
        <f t="shared" si="0"/>
        <v>Marcel Schmittfull $^{20}$              \\</v>
      </c>
      <c r="K33">
        <f t="shared" si="1"/>
        <v>18</v>
      </c>
      <c r="L33">
        <f t="shared" si="2"/>
        <v>14</v>
      </c>
      <c r="M33" t="str">
        <f t="shared" si="3"/>
        <v xml:space="preserve">              </v>
      </c>
      <c r="O33" t="str">
        <f t="shared" si="4"/>
        <v>20. Institute for Advanced Study, Princeton.  \\</v>
      </c>
    </row>
    <row r="34" spans="2:15">
      <c r="B34" s="1" t="s">
        <v>17</v>
      </c>
      <c r="C34" s="1" t="s">
        <v>18</v>
      </c>
      <c r="D34" s="1" t="s">
        <v>415</v>
      </c>
      <c r="E34" t="s">
        <v>8</v>
      </c>
      <c r="F34">
        <v>21</v>
      </c>
      <c r="G34" t="s">
        <v>483</v>
      </c>
      <c r="I34" t="str">
        <f t="shared" si="0"/>
        <v>Belen Barreiro $^{21}$                  \\</v>
      </c>
      <c r="K34">
        <f t="shared" si="1"/>
        <v>14</v>
      </c>
      <c r="L34">
        <f t="shared" si="2"/>
        <v>18</v>
      </c>
      <c r="M34" t="str">
        <f t="shared" si="3"/>
        <v xml:space="preserve">                  </v>
      </c>
      <c r="O34" t="str">
        <f t="shared" si="4"/>
        <v>21. Instituto de F\'isica de Cantabria (CSIC-Universidad de Cantabria), Spain .  \\</v>
      </c>
    </row>
    <row r="35" spans="2:15">
      <c r="B35" t="s">
        <v>72</v>
      </c>
      <c r="C35" s="1" t="s">
        <v>73</v>
      </c>
      <c r="E35" t="s">
        <v>8</v>
      </c>
      <c r="F35">
        <v>21</v>
      </c>
      <c r="G35" t="s">
        <v>483</v>
      </c>
      <c r="I35" t="str">
        <f t="shared" si="0"/>
        <v>Diego Herranz $^{21}$                   \\</v>
      </c>
      <c r="K35">
        <f t="shared" si="1"/>
        <v>13</v>
      </c>
      <c r="L35">
        <f t="shared" si="2"/>
        <v>19</v>
      </c>
      <c r="M35" t="str">
        <f t="shared" si="3"/>
        <v xml:space="preserve">                   </v>
      </c>
      <c r="O35" t="str">
        <f t="shared" si="4"/>
        <v>21. Instituto de F\'isica de Cantabria (CSIC-Universidad de Cantabria), Spain .  \\</v>
      </c>
    </row>
    <row r="36" spans="2:15">
      <c r="B36" t="s">
        <v>12</v>
      </c>
      <c r="C36" s="1" t="s">
        <v>13</v>
      </c>
      <c r="D36" s="1" t="s">
        <v>413</v>
      </c>
      <c r="E36" t="s">
        <v>8</v>
      </c>
      <c r="F36">
        <v>22</v>
      </c>
      <c r="G36" t="s">
        <v>482</v>
      </c>
      <c r="I36" t="str">
        <f t="shared" si="0"/>
        <v>Jonathan Aumont $^{22}$                 \\</v>
      </c>
      <c r="K36">
        <f t="shared" si="1"/>
        <v>15</v>
      </c>
      <c r="L36">
        <f t="shared" si="2"/>
        <v>17</v>
      </c>
      <c r="M36" t="str">
        <f t="shared" si="3"/>
        <v xml:space="preserve">                 </v>
      </c>
      <c r="O36" t="str">
        <f t="shared" si="4"/>
        <v>22. IRAP, Universit\'e de Toulouse, France.  \\</v>
      </c>
    </row>
    <row r="37" spans="2:15">
      <c r="B37" t="s">
        <v>170</v>
      </c>
      <c r="C37" t="s">
        <v>171</v>
      </c>
      <c r="D37" t="s">
        <v>424</v>
      </c>
      <c r="E37" t="s">
        <v>8</v>
      </c>
      <c r="F37">
        <v>23</v>
      </c>
      <c r="G37" t="s">
        <v>481</v>
      </c>
      <c r="I37" t="str">
        <f t="shared" si="0"/>
        <v>Jens Chluba $^{23}$                     \\</v>
      </c>
      <c r="K37">
        <f t="shared" si="1"/>
        <v>11</v>
      </c>
      <c r="L37">
        <f t="shared" si="2"/>
        <v>21</v>
      </c>
      <c r="M37" t="str">
        <f t="shared" si="3"/>
        <v xml:space="preserve">                     </v>
      </c>
      <c r="O37" t="str">
        <f t="shared" si="4"/>
        <v>23. JBCA, University of Manchester.  \\</v>
      </c>
    </row>
    <row r="38" spans="2:15">
      <c r="B38" t="s">
        <v>163</v>
      </c>
      <c r="C38" t="s">
        <v>164</v>
      </c>
      <c r="D38" t="s">
        <v>418</v>
      </c>
      <c r="E38" t="s">
        <v>8</v>
      </c>
      <c r="F38">
        <v>24</v>
      </c>
      <c r="G38" t="s">
        <v>110</v>
      </c>
      <c r="I38" t="str">
        <f t="shared" si="0"/>
        <v>Jamie Bock $^{24}$                      \\</v>
      </c>
      <c r="K38">
        <f t="shared" si="1"/>
        <v>10</v>
      </c>
      <c r="L38">
        <f t="shared" si="2"/>
        <v>22</v>
      </c>
      <c r="M38" t="str">
        <f t="shared" si="3"/>
        <v xml:space="preserve">                      </v>
      </c>
      <c r="O38" t="str">
        <f t="shared" si="4"/>
        <v>24. Jet Propulsion Laboratory, California Institute of Technology.  \\</v>
      </c>
    </row>
    <row r="39" spans="2:15">
      <c r="B39" s="1" t="s">
        <v>362</v>
      </c>
      <c r="C39" s="1" t="s">
        <v>363</v>
      </c>
      <c r="D39" s="1" t="s">
        <v>426</v>
      </c>
      <c r="E39" t="s">
        <v>8</v>
      </c>
      <c r="F39">
        <v>24</v>
      </c>
      <c r="G39" t="s">
        <v>110</v>
      </c>
      <c r="I39" t="str">
        <f t="shared" si="0"/>
        <v>Joelle Cooperrider $^{24}$              \\</v>
      </c>
      <c r="K39">
        <f t="shared" si="1"/>
        <v>18</v>
      </c>
      <c r="L39">
        <f t="shared" si="2"/>
        <v>14</v>
      </c>
      <c r="M39" t="str">
        <f t="shared" si="3"/>
        <v xml:space="preserve">              </v>
      </c>
      <c r="O39" t="str">
        <f t="shared" si="4"/>
        <v>24. Jet Propulsion Laboratory, California Institute of Technology.  \\</v>
      </c>
    </row>
    <row r="40" spans="2:15">
      <c r="B40" s="1" t="s">
        <v>40</v>
      </c>
      <c r="C40" s="1" t="s">
        <v>41</v>
      </c>
      <c r="D40" s="1" t="s">
        <v>427</v>
      </c>
      <c r="E40" t="s">
        <v>8</v>
      </c>
      <c r="F40">
        <v>24</v>
      </c>
      <c r="G40" t="s">
        <v>110</v>
      </c>
      <c r="I40" t="str">
        <f t="shared" si="0"/>
        <v>Brendan Crill $^{24}$                   \\</v>
      </c>
      <c r="K40">
        <f t="shared" si="1"/>
        <v>13</v>
      </c>
      <c r="L40">
        <f t="shared" si="2"/>
        <v>19</v>
      </c>
      <c r="M40" t="str">
        <f t="shared" si="3"/>
        <v xml:space="preserve">                   </v>
      </c>
      <c r="O40" t="str">
        <f t="shared" si="4"/>
        <v>24. Jet Propulsion Laboratory, California Institute of Technology.  \\</v>
      </c>
    </row>
    <row r="41" spans="2:15">
      <c r="B41" t="s">
        <v>50</v>
      </c>
      <c r="C41" s="1" t="s">
        <v>304</v>
      </c>
      <c r="D41" s="1" t="s">
        <v>431</v>
      </c>
      <c r="E41" t="s">
        <v>8</v>
      </c>
      <c r="F41">
        <v>24</v>
      </c>
      <c r="G41" t="s">
        <v>110</v>
      </c>
      <c r="I41" t="str">
        <f t="shared" si="0"/>
        <v>Olivier Dor\'e $^{24}$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24. Jet Propulsion Laboratory, California Institute of Technology.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24</v>
      </c>
      <c r="G42" t="s">
        <v>110</v>
      </c>
      <c r="I42" t="str">
        <f t="shared" si="0"/>
        <v>Kris Gorski $^{24}$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24. Jet Propulsion Laboratory, California Institute of Technology.  \\</v>
      </c>
    </row>
    <row r="43" spans="2:15">
      <c r="B43" s="1" t="s">
        <v>92</v>
      </c>
      <c r="C43" t="s">
        <v>93</v>
      </c>
      <c r="D43" t="s">
        <v>453</v>
      </c>
      <c r="E43" t="s">
        <v>8</v>
      </c>
      <c r="F43">
        <v>24</v>
      </c>
      <c r="G43" t="s">
        <v>110</v>
      </c>
      <c r="I43" t="str">
        <f t="shared" si="0"/>
        <v>Charles Lawrence $^{24}$                \\</v>
      </c>
      <c r="K43">
        <f t="shared" si="1"/>
        <v>16</v>
      </c>
      <c r="L43">
        <f t="shared" si="2"/>
        <v>16</v>
      </c>
      <c r="M43" t="str">
        <f t="shared" si="3"/>
        <v xml:space="preserve">                </v>
      </c>
      <c r="O43" t="str">
        <f t="shared" si="4"/>
        <v>24. Jet Propulsion Laboratory, California Institute of Technology.  \\</v>
      </c>
    </row>
    <row r="44" spans="2:15">
      <c r="B44" t="s">
        <v>108</v>
      </c>
      <c r="C44" s="1" t="s">
        <v>109</v>
      </c>
      <c r="D44" s="1" t="s">
        <v>459</v>
      </c>
      <c r="E44" t="s">
        <v>8</v>
      </c>
      <c r="F44">
        <v>24</v>
      </c>
      <c r="G44" t="s">
        <v>110</v>
      </c>
      <c r="I44" t="str">
        <f t="shared" si="0"/>
        <v>Roger O'Brient $^{24}$                  \\</v>
      </c>
      <c r="K44">
        <f t="shared" si="1"/>
        <v>14</v>
      </c>
      <c r="L44">
        <f t="shared" si="2"/>
        <v>18</v>
      </c>
      <c r="M44" t="str">
        <f t="shared" si="3"/>
        <v xml:space="preserve">                  </v>
      </c>
      <c r="O44" t="str">
        <f t="shared" si="4"/>
        <v>24. Jet Propulsion Laboratory, California Institute of Technology.  \\</v>
      </c>
    </row>
    <row r="45" spans="2:15">
      <c r="B45" s="1" t="s">
        <v>111</v>
      </c>
      <c r="C45" s="1" t="s">
        <v>112</v>
      </c>
      <c r="D45" s="1" t="s">
        <v>460</v>
      </c>
      <c r="E45" t="s">
        <v>8</v>
      </c>
      <c r="F45">
        <v>24</v>
      </c>
      <c r="G45" t="s">
        <v>110</v>
      </c>
      <c r="I45" t="str">
        <f t="shared" si="0"/>
        <v>Chris Paine $^{24}$                     \\</v>
      </c>
      <c r="K45">
        <f t="shared" si="1"/>
        <v>11</v>
      </c>
      <c r="L45">
        <f t="shared" si="2"/>
        <v>21</v>
      </c>
      <c r="M45" t="str">
        <f t="shared" si="3"/>
        <v xml:space="preserve">                     </v>
      </c>
      <c r="O45" t="str">
        <f t="shared" si="4"/>
        <v>24. Jet Propulsion Laboratory, California Institute of Technology.  \\</v>
      </c>
    </row>
    <row r="46" spans="2:15">
      <c r="B46" t="s">
        <v>122</v>
      </c>
      <c r="C46" s="1" t="s">
        <v>123</v>
      </c>
      <c r="D46" s="1" t="s">
        <v>465</v>
      </c>
      <c r="E46" t="s">
        <v>8</v>
      </c>
      <c r="F46">
        <v>24</v>
      </c>
      <c r="G46" t="s">
        <v>110</v>
      </c>
      <c r="I46" t="str">
        <f t="shared" si="0"/>
        <v>Graca Rocha $^{24}$                     \\</v>
      </c>
      <c r="K46">
        <f t="shared" si="1"/>
        <v>11</v>
      </c>
      <c r="L46">
        <f t="shared" si="2"/>
        <v>21</v>
      </c>
      <c r="M46" t="str">
        <f t="shared" si="3"/>
        <v xml:space="preserve">                     </v>
      </c>
      <c r="O46" t="str">
        <f t="shared" si="4"/>
        <v>24. Jet Propulsion Laboratory, California Institute of Technology.  \\</v>
      </c>
    </row>
    <row r="47" spans="2:15">
      <c r="B47" s="1" t="s">
        <v>129</v>
      </c>
      <c r="C47" t="s">
        <v>130</v>
      </c>
      <c r="D47" t="s">
        <v>468</v>
      </c>
      <c r="E47" t="s">
        <v>8</v>
      </c>
      <c r="F47">
        <v>24</v>
      </c>
      <c r="G47" t="s">
        <v>110</v>
      </c>
      <c r="I47" t="str">
        <f t="shared" si="0"/>
        <v>Brian Sutin $^{24}$                     \\</v>
      </c>
      <c r="K47">
        <f t="shared" si="1"/>
        <v>11</v>
      </c>
      <c r="L47">
        <f t="shared" si="2"/>
        <v>21</v>
      </c>
      <c r="M47" t="str">
        <f t="shared" si="3"/>
        <v xml:space="preserve">                     </v>
      </c>
      <c r="O47" t="str">
        <f t="shared" si="4"/>
        <v>24. Jet Propulsion Laboratory, California Institute of Technology.  \\</v>
      </c>
    </row>
    <row r="48" spans="2:15">
      <c r="B48" s="1" t="s">
        <v>134</v>
      </c>
      <c r="C48" t="s">
        <v>135</v>
      </c>
      <c r="D48" t="s">
        <v>470</v>
      </c>
      <c r="E48" t="s">
        <v>8</v>
      </c>
      <c r="F48">
        <v>24</v>
      </c>
      <c r="G48" t="s">
        <v>110</v>
      </c>
      <c r="I48" t="str">
        <f t="shared" si="0"/>
        <v>Amy Trangsrud $^{24}$                   \\</v>
      </c>
      <c r="K48">
        <f t="shared" si="1"/>
        <v>13</v>
      </c>
      <c r="L48">
        <f t="shared" si="2"/>
        <v>19</v>
      </c>
      <c r="M48" t="str">
        <f t="shared" si="3"/>
        <v xml:space="preserve">                   </v>
      </c>
      <c r="O48" t="str">
        <f t="shared" si="4"/>
        <v>24. Jet Propulsion Laboratory, California Institute of Technology.  \\</v>
      </c>
    </row>
    <row r="49" spans="2:15">
      <c r="B49" s="1" t="s">
        <v>322</v>
      </c>
      <c r="C49" s="1" t="s">
        <v>25</v>
      </c>
      <c r="D49" s="1" t="s">
        <v>419</v>
      </c>
      <c r="E49" t="s">
        <v>8</v>
      </c>
      <c r="F49">
        <v>25</v>
      </c>
      <c r="G49" s="1" t="s">
        <v>201</v>
      </c>
      <c r="I49" t="str">
        <f t="shared" si="0"/>
        <v>Kimberly K. Boddy $^{25}$               \\</v>
      </c>
      <c r="K49">
        <f t="shared" si="1"/>
        <v>17</v>
      </c>
      <c r="L49">
        <f t="shared" si="2"/>
        <v>15</v>
      </c>
      <c r="M49" t="str">
        <f t="shared" si="3"/>
        <v xml:space="preserve">               </v>
      </c>
      <c r="O49" t="str">
        <f t="shared" si="4"/>
        <v>25. Johns Hopkins University.  \\</v>
      </c>
    </row>
    <row r="50" spans="2:15">
      <c r="B50" s="1" t="s">
        <v>29</v>
      </c>
      <c r="C50" s="1" t="s">
        <v>30</v>
      </c>
      <c r="D50" s="1" t="s">
        <v>421</v>
      </c>
      <c r="E50" t="s">
        <v>8</v>
      </c>
      <c r="F50" t="s">
        <v>500</v>
      </c>
      <c r="G50" t="s">
        <v>496</v>
      </c>
      <c r="I50" t="str">
        <f t="shared" si="0"/>
        <v>Julian Borrill $^{26,27}$                  \\</v>
      </c>
      <c r="K50">
        <f t="shared" si="1"/>
        <v>14</v>
      </c>
      <c r="L50">
        <f t="shared" si="2"/>
        <v>18</v>
      </c>
      <c r="M50" t="str">
        <f t="shared" si="3"/>
        <v xml:space="preserve">                  </v>
      </c>
      <c r="O50" t="str">
        <f t="shared" si="4"/>
        <v>26,27. Lawrence Berkeley National Laboratory, &amp;&amp;&amp;&amp;&amp;   Space Sciences Laboratory, University of California, Berkeley, CA, USA.  \\</v>
      </c>
    </row>
    <row r="51" spans="2:15">
      <c r="B51" t="s">
        <v>53</v>
      </c>
      <c r="C51" s="1" t="s">
        <v>54</v>
      </c>
      <c r="D51" s="1" t="s">
        <v>434</v>
      </c>
      <c r="E51" t="s">
        <v>8</v>
      </c>
      <c r="F51">
        <v>28</v>
      </c>
      <c r="G51" t="s">
        <v>55</v>
      </c>
      <c r="I51" t="str">
        <f t="shared" si="0"/>
        <v>Tom Essinger-Hileman $^{28}$            \\</v>
      </c>
      <c r="K51">
        <f t="shared" si="1"/>
        <v>20</v>
      </c>
      <c r="L51">
        <f t="shared" si="2"/>
        <v>12</v>
      </c>
      <c r="M51" t="str">
        <f t="shared" si="3"/>
        <v xml:space="preserve">            </v>
      </c>
      <c r="O51" t="str">
        <f t="shared" si="4"/>
        <v>28. NASA Goddard Space Flight Center.  \\</v>
      </c>
    </row>
    <row r="52" spans="2:15">
      <c r="B52" s="1" t="s">
        <v>90</v>
      </c>
      <c r="C52" s="1" t="s">
        <v>91</v>
      </c>
      <c r="D52" s="1" t="s">
        <v>452</v>
      </c>
      <c r="E52" t="s">
        <v>8</v>
      </c>
      <c r="F52">
        <v>28</v>
      </c>
      <c r="G52" t="s">
        <v>55</v>
      </c>
      <c r="I52" t="str">
        <f t="shared" si="0"/>
        <v>Al Kogut $^{28}$                        \\</v>
      </c>
      <c r="K52">
        <f t="shared" si="1"/>
        <v>8</v>
      </c>
      <c r="L52">
        <f t="shared" si="2"/>
        <v>24</v>
      </c>
      <c r="M52" t="str">
        <f t="shared" si="3"/>
        <v xml:space="preserve">                        </v>
      </c>
      <c r="O52" t="str">
        <f t="shared" si="4"/>
        <v>28. NASA Goddard Space Flight Center.  \\</v>
      </c>
    </row>
    <row r="53" spans="2:15">
      <c r="B53" t="s">
        <v>80</v>
      </c>
      <c r="C53" s="1" t="s">
        <v>81</v>
      </c>
      <c r="D53" s="1" t="s">
        <v>447</v>
      </c>
      <c r="E53" t="s">
        <v>8</v>
      </c>
      <c r="F53">
        <v>29</v>
      </c>
      <c r="G53" t="s">
        <v>490</v>
      </c>
      <c r="I53" t="str">
        <f t="shared" si="0"/>
        <v>Johannes Hubmayr $^{29}$                \\</v>
      </c>
      <c r="K53">
        <f t="shared" si="1"/>
        <v>16</v>
      </c>
      <c r="L53">
        <f t="shared" si="2"/>
        <v>16</v>
      </c>
      <c r="M53" t="str">
        <f t="shared" si="3"/>
        <v xml:space="preserve">                </v>
      </c>
      <c r="O53" t="str">
        <f t="shared" si="4"/>
        <v>29. National Institute of Standards and Technology.  \\</v>
      </c>
    </row>
    <row r="54" spans="2:15">
      <c r="B54" t="s">
        <v>58</v>
      </c>
      <c r="C54" s="1" t="s">
        <v>59</v>
      </c>
      <c r="D54" s="1" t="s">
        <v>437</v>
      </c>
      <c r="E54" t="s">
        <v>8</v>
      </c>
      <c r="F54">
        <v>30</v>
      </c>
      <c r="G54" t="s">
        <v>60</v>
      </c>
      <c r="I54" t="str">
        <f t="shared" si="0"/>
        <v>Laura Fissel $^{30}$                    \\</v>
      </c>
      <c r="K54">
        <f t="shared" si="1"/>
        <v>12</v>
      </c>
      <c r="L54">
        <f t="shared" si="2"/>
        <v>20</v>
      </c>
      <c r="M54" t="str">
        <f t="shared" si="3"/>
        <v xml:space="preserve">                    </v>
      </c>
      <c r="O54" t="str">
        <f t="shared" si="4"/>
        <v>30. National Radio Astronomy Observatory.  \\</v>
      </c>
    </row>
    <row r="55" spans="2:15">
      <c r="B55" t="s">
        <v>105</v>
      </c>
      <c r="C55" t="s">
        <v>106</v>
      </c>
      <c r="D55" t="s">
        <v>458</v>
      </c>
      <c r="E55" t="s">
        <v>8</v>
      </c>
      <c r="F55">
        <v>31</v>
      </c>
      <c r="G55" t="s">
        <v>107</v>
      </c>
      <c r="I55" t="str">
        <f t="shared" si="0"/>
        <v>Giles Novak $^{31}$                     \\</v>
      </c>
      <c r="K55">
        <f t="shared" si="1"/>
        <v>11</v>
      </c>
      <c r="L55">
        <f t="shared" si="2"/>
        <v>21</v>
      </c>
      <c r="M55" t="str">
        <f t="shared" si="3"/>
        <v xml:space="preserve">                     </v>
      </c>
      <c r="O55" t="str">
        <f t="shared" si="4"/>
        <v>31. Northwestern University.  \\</v>
      </c>
    </row>
    <row r="56" spans="2:15">
      <c r="B56" s="1" t="s">
        <v>367</v>
      </c>
      <c r="C56" t="s">
        <v>24</v>
      </c>
      <c r="D56" s="7" t="s">
        <v>370</v>
      </c>
      <c r="E56" t="s">
        <v>8</v>
      </c>
      <c r="F56">
        <v>32</v>
      </c>
      <c r="G56" t="s">
        <v>87</v>
      </c>
      <c r="I56" t="str">
        <f t="shared" si="0"/>
        <v>Nick Battaglia $^{32}$                  \\</v>
      </c>
      <c r="K56">
        <f t="shared" si="1"/>
        <v>14</v>
      </c>
      <c r="L56">
        <f t="shared" si="2"/>
        <v>18</v>
      </c>
      <c r="M56" t="str">
        <f t="shared" si="3"/>
        <v xml:space="preserve">                  </v>
      </c>
      <c r="O56" t="str">
        <f t="shared" si="4"/>
        <v>32. Princeton University.  \\</v>
      </c>
    </row>
    <row r="57" spans="2:15">
      <c r="B57" s="1" t="s">
        <v>70</v>
      </c>
      <c r="C57" s="1" t="s">
        <v>71</v>
      </c>
      <c r="D57" s="1" t="s">
        <v>443</v>
      </c>
      <c r="E57" t="s">
        <v>8</v>
      </c>
      <c r="F57">
        <v>32</v>
      </c>
      <c r="G57" t="s">
        <v>87</v>
      </c>
      <c r="I57" t="str">
        <f t="shared" si="0"/>
        <v>Brandon Hensley $^{32}$                 \\</v>
      </c>
      <c r="K57">
        <f t="shared" si="1"/>
        <v>15</v>
      </c>
      <c r="L57">
        <f t="shared" si="2"/>
        <v>17</v>
      </c>
      <c r="M57" t="str">
        <f t="shared" si="3"/>
        <v xml:space="preserve">                 </v>
      </c>
      <c r="O57" t="str">
        <f t="shared" si="4"/>
        <v>32. Princeton University.  \\</v>
      </c>
    </row>
    <row r="58" spans="2:15">
      <c r="B58" t="s">
        <v>85</v>
      </c>
      <c r="C58" t="s">
        <v>86</v>
      </c>
      <c r="D58" t="s">
        <v>449</v>
      </c>
      <c r="E58" t="s">
        <v>8</v>
      </c>
      <c r="F58">
        <v>32</v>
      </c>
      <c r="G58" t="s">
        <v>87</v>
      </c>
      <c r="I58" t="str">
        <f t="shared" si="0"/>
        <v>William Jones $^{32}$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32. Princeton University.  \\</v>
      </c>
    </row>
    <row r="59" spans="2:15">
      <c r="B59" t="s">
        <v>32</v>
      </c>
      <c r="C59" s="1" t="s">
        <v>33</v>
      </c>
      <c r="D59" s="1" t="s">
        <v>423</v>
      </c>
      <c r="E59" t="s">
        <v>8</v>
      </c>
      <c r="F59">
        <v>33</v>
      </c>
      <c r="G59" t="s">
        <v>34</v>
      </c>
      <c r="I59" t="str">
        <f t="shared" si="0"/>
        <v>Blakesley Burkhart $^{33}$              \\</v>
      </c>
      <c r="K59">
        <f t="shared" si="1"/>
        <v>18</v>
      </c>
      <c r="L59">
        <f t="shared" si="2"/>
        <v>14</v>
      </c>
      <c r="M59" t="str">
        <f t="shared" si="3"/>
        <v xml:space="preserve">              </v>
      </c>
      <c r="O59" t="str">
        <f t="shared" si="4"/>
        <v>33. Rutgers.  \\</v>
      </c>
    </row>
    <row r="60" spans="2:15">
      <c r="B60" s="3" t="s">
        <v>146</v>
      </c>
      <c r="C60" t="s">
        <v>147</v>
      </c>
      <c r="D60" t="s">
        <v>472</v>
      </c>
      <c r="E60" t="s">
        <v>8</v>
      </c>
      <c r="F60">
        <v>34</v>
      </c>
      <c r="G60" t="s">
        <v>346</v>
      </c>
      <c r="I60" t="str">
        <f t="shared" si="0"/>
        <v>Andrea Zonca $^{34}$                    \\</v>
      </c>
      <c r="K60">
        <f t="shared" si="1"/>
        <v>12</v>
      </c>
      <c r="L60">
        <f t="shared" si="2"/>
        <v>20</v>
      </c>
      <c r="M60" t="str">
        <f t="shared" si="3"/>
        <v xml:space="preserve">                    </v>
      </c>
      <c r="O60" t="str">
        <f t="shared" si="4"/>
        <v>34. San Diego Supercomputer Center, UC San Diego.  \\</v>
      </c>
    </row>
    <row r="61" spans="2:15">
      <c r="B61" s="1" t="s">
        <v>22</v>
      </c>
      <c r="C61" t="s">
        <v>23</v>
      </c>
      <c r="D61" t="s">
        <v>417</v>
      </c>
      <c r="E61" t="s">
        <v>8</v>
      </c>
      <c r="F61">
        <v>35</v>
      </c>
      <c r="G61" t="s">
        <v>484</v>
      </c>
      <c r="I61" t="str">
        <f t="shared" si="0"/>
        <v>Soumen Basak $^{35}$                    \\</v>
      </c>
      <c r="K61">
        <f t="shared" si="1"/>
        <v>12</v>
      </c>
      <c r="L61">
        <f t="shared" si="2"/>
        <v>20</v>
      </c>
      <c r="M61" t="str">
        <f t="shared" si="3"/>
        <v xml:space="preserve">                    </v>
      </c>
      <c r="O61" t="str">
        <f t="shared" si="4"/>
        <v>35. School of Physics, Indian Institute of Science Education and Research Thiruvananthapuram,  India.  \\</v>
      </c>
    </row>
    <row r="62" spans="2:15">
      <c r="B62" t="s">
        <v>115</v>
      </c>
      <c r="C62" t="s">
        <v>116</v>
      </c>
      <c r="D62" t="s">
        <v>462</v>
      </c>
      <c r="E62" t="s">
        <v>8</v>
      </c>
      <c r="F62">
        <v>36</v>
      </c>
      <c r="G62" t="s">
        <v>117</v>
      </c>
      <c r="I62" t="str">
        <f t="shared" si="0"/>
        <v>Levon Pogosian $^{36}$                  \\</v>
      </c>
      <c r="K62">
        <f t="shared" si="1"/>
        <v>14</v>
      </c>
      <c r="L62">
        <f t="shared" si="2"/>
        <v>18</v>
      </c>
      <c r="M62" t="str">
        <f t="shared" si="3"/>
        <v xml:space="preserve">                  </v>
      </c>
      <c r="O62" t="str">
        <f t="shared" si="4"/>
        <v>36. Simon Fraser University.  \\</v>
      </c>
    </row>
    <row r="63" spans="2:15">
      <c r="B63" t="s">
        <v>131</v>
      </c>
      <c r="C63" s="1" t="s">
        <v>132</v>
      </c>
      <c r="D63" s="1" t="s">
        <v>469</v>
      </c>
      <c r="E63" t="s">
        <v>8</v>
      </c>
      <c r="F63">
        <v>37</v>
      </c>
      <c r="G63" t="s">
        <v>133</v>
      </c>
      <c r="I63" t="str">
        <f t="shared" si="0"/>
        <v>Maurizio Tomasi $^{37}$                 \\</v>
      </c>
      <c r="K63">
        <f t="shared" si="1"/>
        <v>15</v>
      </c>
      <c r="L63">
        <f t="shared" si="2"/>
        <v>17</v>
      </c>
      <c r="M63" t="str">
        <f t="shared" si="3"/>
        <v xml:space="preserve">                 </v>
      </c>
      <c r="O63" t="str">
        <f t="shared" si="4"/>
        <v>37. Università degli studi di Milano.  \\</v>
      </c>
    </row>
    <row r="64" spans="2:15">
      <c r="B64" s="1" t="s">
        <v>309</v>
      </c>
      <c r="C64" s="1" t="s">
        <v>262</v>
      </c>
      <c r="D64" s="1" t="s">
        <v>467</v>
      </c>
      <c r="E64" t="s">
        <v>8</v>
      </c>
      <c r="F64">
        <v>38</v>
      </c>
      <c r="G64" t="s">
        <v>344</v>
      </c>
      <c r="I64" t="str">
        <f t="shared" si="0"/>
        <v>Douglas Scott $^{38}$                   \\</v>
      </c>
      <c r="K64">
        <f t="shared" si="1"/>
        <v>13</v>
      </c>
      <c r="L64">
        <f t="shared" si="2"/>
        <v>19</v>
      </c>
      <c r="M64" t="str">
        <f t="shared" si="3"/>
        <v xml:space="preserve">                   </v>
      </c>
      <c r="O64" t="str">
        <f t="shared" si="4"/>
        <v>38. University of British Columbia, Canada.  \\</v>
      </c>
    </row>
    <row r="65" spans="2:15">
      <c r="B65" s="1" t="s">
        <v>68</v>
      </c>
      <c r="C65" s="1" t="s">
        <v>69</v>
      </c>
      <c r="D65" s="1" t="s">
        <v>441</v>
      </c>
      <c r="E65" t="s">
        <v>8</v>
      </c>
      <c r="F65">
        <v>39</v>
      </c>
      <c r="G65" t="s">
        <v>337</v>
      </c>
      <c r="I65" t="str">
        <f t="shared" si="0"/>
        <v>Dan Green $^{39}$                       \\</v>
      </c>
      <c r="K65">
        <f t="shared" si="1"/>
        <v>9</v>
      </c>
      <c r="L65">
        <f t="shared" si="2"/>
        <v>23</v>
      </c>
      <c r="M65" t="str">
        <f t="shared" si="3"/>
        <v xml:space="preserve">                       </v>
      </c>
      <c r="O65" t="str">
        <f t="shared" si="4"/>
        <v>39. University of California, Berkeley.  \\</v>
      </c>
    </row>
    <row r="66" spans="2:15">
      <c r="B66" t="s">
        <v>9</v>
      </c>
      <c r="C66" s="1" t="s">
        <v>10</v>
      </c>
      <c r="E66" t="s">
        <v>8</v>
      </c>
      <c r="F66" t="s">
        <v>501</v>
      </c>
      <c r="G66" t="s">
        <v>497</v>
      </c>
      <c r="I66" t="str">
        <f t="shared" si="0"/>
        <v>Peter Ashton $^{26, 39}$                    \\</v>
      </c>
      <c r="K66">
        <f t="shared" si="1"/>
        <v>12</v>
      </c>
      <c r="L66">
        <f t="shared" si="2"/>
        <v>20</v>
      </c>
      <c r="M66" t="str">
        <f t="shared" si="3"/>
        <v xml:space="preserve">                    </v>
      </c>
      <c r="O66" t="str">
        <f t="shared" si="4"/>
        <v>26, 39. University of California, Berkeley &amp;&amp;&amp;&amp;&amp;&amp; LBNL.  \\</v>
      </c>
    </row>
    <row r="67" spans="2:15">
      <c r="B67" s="1" t="s">
        <v>6</v>
      </c>
      <c r="C67" s="1" t="s">
        <v>7</v>
      </c>
      <c r="D67" s="7" t="s">
        <v>369</v>
      </c>
      <c r="E67" t="s">
        <v>8</v>
      </c>
      <c r="F67" t="s">
        <v>501</v>
      </c>
      <c r="G67" t="s">
        <v>495</v>
      </c>
      <c r="I67" t="str">
        <f t="shared" si="0"/>
        <v>Marcelo Alvarez $^{26, 39}$                 \\</v>
      </c>
      <c r="K67">
        <f t="shared" si="1"/>
        <v>15</v>
      </c>
      <c r="L67">
        <f t="shared" si="2"/>
        <v>17</v>
      </c>
      <c r="M67" t="str">
        <f t="shared" si="3"/>
        <v xml:space="preserve">                 </v>
      </c>
      <c r="O67" t="str">
        <f t="shared" si="4"/>
        <v>26, 39. University of California, Berkeley &amp;&amp;&amp;&amp;&amp;&amp;&amp; LBNL.  \\</v>
      </c>
    </row>
    <row r="68" spans="2:15">
      <c r="B68" s="1" t="s">
        <v>307</v>
      </c>
      <c r="C68" s="1" t="s">
        <v>89</v>
      </c>
      <c r="D68" s="1" t="s">
        <v>451</v>
      </c>
      <c r="E68" t="s">
        <v>8</v>
      </c>
      <c r="F68">
        <v>40</v>
      </c>
      <c r="G68" t="s">
        <v>491</v>
      </c>
      <c r="I68" t="str">
        <f t="shared" si="0"/>
        <v>Lloyd Knox $^{40}$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40. University of California, Davis.  \\</v>
      </c>
    </row>
    <row r="69" spans="2:15">
      <c r="B69" t="s">
        <v>61</v>
      </c>
      <c r="C69" t="s">
        <v>62</v>
      </c>
      <c r="D69" t="s">
        <v>438</v>
      </c>
      <c r="E69" t="s">
        <v>8</v>
      </c>
      <c r="F69">
        <v>41</v>
      </c>
      <c r="G69" t="s">
        <v>489</v>
      </c>
      <c r="I69" t="str">
        <f t="shared" si="0"/>
        <v>Raphael Flauger $^{41}$                 \\</v>
      </c>
      <c r="K69">
        <f t="shared" si="1"/>
        <v>15</v>
      </c>
      <c r="L69">
        <f t="shared" si="2"/>
        <v>17</v>
      </c>
      <c r="M69" t="str">
        <f t="shared" si="3"/>
        <v xml:space="preserve">                 </v>
      </c>
      <c r="O69" t="str">
        <f t="shared" si="4"/>
        <v>41. University of California, San Diego.  \\</v>
      </c>
    </row>
    <row r="70" spans="2:15">
      <c r="B70" t="s">
        <v>295</v>
      </c>
      <c r="C70" t="s">
        <v>296</v>
      </c>
      <c r="D70" t="s">
        <v>436</v>
      </c>
      <c r="E70" t="s">
        <v>8</v>
      </c>
      <c r="F70">
        <v>42</v>
      </c>
      <c r="G70" t="s">
        <v>280</v>
      </c>
      <c r="I70" t="str">
        <f t="shared" si="0"/>
        <v>Jeffrey Filippini $^{42}$               \\</v>
      </c>
      <c r="K70">
        <f t="shared" si="1"/>
        <v>17</v>
      </c>
      <c r="L70">
        <f t="shared" si="2"/>
        <v>15</v>
      </c>
      <c r="M70" t="str">
        <f t="shared" si="3"/>
        <v xml:space="preserve">               </v>
      </c>
      <c r="O70" t="str">
        <f t="shared" si="4"/>
        <v>42. University of Illinois, Urbana-Champaign.  \\</v>
      </c>
    </row>
    <row r="71" spans="2:15">
      <c r="B71" t="s">
        <v>45</v>
      </c>
      <c r="C71" s="1" t="s">
        <v>46</v>
      </c>
      <c r="D71" s="1" t="s">
        <v>429</v>
      </c>
      <c r="E71" t="s">
        <v>8</v>
      </c>
      <c r="F71">
        <v>43</v>
      </c>
      <c r="G71" t="s">
        <v>47</v>
      </c>
      <c r="I71" t="str">
        <f t="shared" si="0"/>
        <v>Eleonora Di Valentino $^{43}$           \\</v>
      </c>
      <c r="K71">
        <f t="shared" si="1"/>
        <v>21</v>
      </c>
      <c r="L71">
        <f t="shared" si="2"/>
        <v>11</v>
      </c>
      <c r="M71" t="str">
        <f t="shared" si="3"/>
        <v xml:space="preserve">           </v>
      </c>
      <c r="O71" t="str">
        <f t="shared" si="4"/>
        <v>43. University of Manchester.  \\</v>
      </c>
    </row>
    <row r="72" spans="2:15">
      <c r="B72" t="s">
        <v>120</v>
      </c>
      <c r="C72" s="1" t="s">
        <v>121</v>
      </c>
      <c r="D72" s="1" t="s">
        <v>464</v>
      </c>
      <c r="E72" t="s">
        <v>8</v>
      </c>
      <c r="F72">
        <v>43</v>
      </c>
      <c r="G72" t="s">
        <v>47</v>
      </c>
      <c r="I72" t="str">
        <f t="shared" si="0"/>
        <v>Mathieu Remazeilles $^{43}$             \\</v>
      </c>
      <c r="K72">
        <f t="shared" si="1"/>
        <v>19</v>
      </c>
      <c r="L72">
        <f t="shared" si="2"/>
        <v>13</v>
      </c>
      <c r="M72" t="str">
        <f t="shared" si="3"/>
        <v xml:space="preserve">             </v>
      </c>
      <c r="O72" t="str">
        <f t="shared" si="4"/>
        <v>43. University of Manchester.  \\</v>
      </c>
    </row>
    <row r="73" spans="2:15">
      <c r="B73" s="1" t="s">
        <v>411</v>
      </c>
      <c r="C73" s="1" t="s">
        <v>412</v>
      </c>
      <c r="D73" t="s">
        <v>442</v>
      </c>
      <c r="E73" t="s">
        <v>8</v>
      </c>
      <c r="F73">
        <v>44</v>
      </c>
      <c r="G73" t="s">
        <v>410</v>
      </c>
      <c r="I73" t="str">
        <f t="shared" si="0"/>
        <v>Shaul Hanany $^{44}$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44. University of Minnesota - Twin Cities.  \\</v>
      </c>
    </row>
    <row r="74" spans="2:15">
      <c r="B74" t="s">
        <v>88</v>
      </c>
      <c r="C74" s="1" t="s">
        <v>86</v>
      </c>
      <c r="D74" s="1" t="s">
        <v>450</v>
      </c>
      <c r="E74" t="s">
        <v>8</v>
      </c>
      <c r="F74">
        <v>44</v>
      </c>
      <c r="G74" t="s">
        <v>410</v>
      </c>
      <c r="I74" t="str">
        <f t="shared" si="0"/>
        <v>Terry Jones $^{44}$                     \\</v>
      </c>
      <c r="K74">
        <f t="shared" ref="K74:K75" si="5">LEN(B74) + LEN(C74) +1</f>
        <v>11</v>
      </c>
      <c r="L74">
        <f t="shared" ref="L74:L75" si="6">IF(K74&lt;30,(32-K74),3)</f>
        <v>21</v>
      </c>
      <c r="M74" t="str">
        <f t="shared" ref="M74:M81" si="7">REPT(" ",L74)</f>
        <v xml:space="preserve">                     </v>
      </c>
      <c r="O74" t="str">
        <f t="shared" si="4"/>
        <v>44. University of Minnesota - Twin Cities.  \\</v>
      </c>
    </row>
    <row r="75" spans="2:15">
      <c r="B75" s="1" t="s">
        <v>118</v>
      </c>
      <c r="C75" s="1" t="s">
        <v>119</v>
      </c>
      <c r="D75" s="1" t="s">
        <v>463</v>
      </c>
      <c r="E75" t="s">
        <v>8</v>
      </c>
      <c r="F75">
        <v>44</v>
      </c>
      <c r="G75" t="s">
        <v>410</v>
      </c>
      <c r="I75" t="str">
        <f t="shared" ref="I75:I81" si="8">CONCATENATE(B75," ",C75, " $^{", F75,"}$", M75,"\\")</f>
        <v>Clem Pryke $^{44}$                      \\</v>
      </c>
      <c r="K75">
        <f t="shared" si="5"/>
        <v>10</v>
      </c>
      <c r="L75">
        <f t="shared" si="6"/>
        <v>22</v>
      </c>
      <c r="M75" t="str">
        <f t="shared" si="7"/>
        <v xml:space="preserve">                      </v>
      </c>
      <c r="O75" t="str">
        <f t="shared" ref="O75:O81" si="9">CONCATENATE(F75, ". ", G75, ".  \\")</f>
        <v>44. University of Minnesota - Twin Cities.  \\</v>
      </c>
    </row>
    <row r="76" spans="2:15">
      <c r="B76" t="s">
        <v>138</v>
      </c>
      <c r="C76" s="1" t="s">
        <v>139</v>
      </c>
      <c r="D76" s="1" t="s">
        <v>471</v>
      </c>
      <c r="E76" t="s">
        <v>8</v>
      </c>
      <c r="F76">
        <v>44</v>
      </c>
      <c r="G76" t="s">
        <v>410</v>
      </c>
      <c r="I76" t="str">
        <f t="shared" si="8"/>
        <v>Qi Wen $^{44}$                          \\</v>
      </c>
      <c r="K76">
        <f t="shared" ref="K76" si="10">LEN(B76) + LEN(C76) +1</f>
        <v>6</v>
      </c>
      <c r="L76">
        <f t="shared" ref="L76" si="11">IF(K76&lt;30,(32-K76),3)</f>
        <v>26</v>
      </c>
      <c r="M76" t="str">
        <f t="shared" si="7"/>
        <v xml:space="preserve">                          </v>
      </c>
      <c r="O76" t="str">
        <f t="shared" si="9"/>
        <v>44. University of Minnesota - Twin Cities.  \\</v>
      </c>
    </row>
    <row r="77" spans="2:15">
      <c r="B77" s="3" t="s">
        <v>144</v>
      </c>
      <c r="C77" t="s">
        <v>145</v>
      </c>
      <c r="D77" t="s">
        <v>473</v>
      </c>
      <c r="E77" t="s">
        <v>8</v>
      </c>
      <c r="F77">
        <v>44</v>
      </c>
      <c r="G77" t="s">
        <v>410</v>
      </c>
      <c r="I77" t="str">
        <f t="shared" si="8"/>
        <v>Karl Young $^{44}$                      \\</v>
      </c>
      <c r="K77">
        <f t="shared" ref="K77:K81" si="12">LEN(B77) + LEN(C77) +1</f>
        <v>10</v>
      </c>
      <c r="L77">
        <f t="shared" ref="L77:L81" si="13">IF(K77&lt;30,(32-K77),3)</f>
        <v>22</v>
      </c>
      <c r="M77" t="str">
        <f t="shared" si="7"/>
        <v xml:space="preserve">                      </v>
      </c>
      <c r="O77" t="str">
        <f t="shared" si="9"/>
        <v>44. University of Minnesota - Twin Cities.  \\</v>
      </c>
    </row>
    <row r="78" spans="2:15">
      <c r="B78" s="1" t="s">
        <v>15</v>
      </c>
      <c r="C78" s="1" t="s">
        <v>16</v>
      </c>
      <c r="D78" s="1" t="s">
        <v>414</v>
      </c>
      <c r="E78" t="s">
        <v>8</v>
      </c>
      <c r="F78">
        <v>45</v>
      </c>
      <c r="G78" t="s">
        <v>479</v>
      </c>
      <c r="I78" t="str">
        <f t="shared" si="8"/>
        <v>Ranajoy Banerji $^{45}$                 \\</v>
      </c>
      <c r="K78">
        <f t="shared" si="12"/>
        <v>15</v>
      </c>
      <c r="L78">
        <f t="shared" si="13"/>
        <v>17</v>
      </c>
      <c r="M78" t="str">
        <f t="shared" si="7"/>
        <v xml:space="preserve">                 </v>
      </c>
      <c r="O78" t="str">
        <f t="shared" si="9"/>
        <v>45. University of Oslo, Norway.  \\</v>
      </c>
    </row>
    <row r="79" spans="2:15">
      <c r="B79" s="1" t="s">
        <v>48</v>
      </c>
      <c r="C79" s="1" t="s">
        <v>49</v>
      </c>
      <c r="D79" s="1" t="s">
        <v>430</v>
      </c>
      <c r="E79" t="s">
        <v>8</v>
      </c>
      <c r="F79">
        <v>46</v>
      </c>
      <c r="G79" t="s">
        <v>332</v>
      </c>
      <c r="I79" t="str">
        <f t="shared" si="8"/>
        <v>Joy Didier $^{46}$                      \\</v>
      </c>
      <c r="K79">
        <f>LEN(B79) + LEN(C79) +1</f>
        <v>10</v>
      </c>
      <c r="L79">
        <f>IF(K79&lt;30,(32-K79),3)</f>
        <v>22</v>
      </c>
      <c r="M79" t="str">
        <f t="shared" si="7"/>
        <v xml:space="preserve">                      </v>
      </c>
      <c r="O79" t="str">
        <f t="shared" si="9"/>
        <v>46. University of Southern California.  \\</v>
      </c>
    </row>
    <row r="80" spans="2:15">
      <c r="B80" s="1" t="s">
        <v>94</v>
      </c>
      <c r="C80" t="s">
        <v>95</v>
      </c>
      <c r="D80" t="s">
        <v>454</v>
      </c>
      <c r="E80" t="s">
        <v>8</v>
      </c>
      <c r="F80">
        <v>47</v>
      </c>
      <c r="G80" t="s">
        <v>340</v>
      </c>
      <c r="I80" t="str">
        <f t="shared" si="8"/>
        <v>Alex Lazarian $^{47}$                   \\</v>
      </c>
      <c r="K80">
        <f>LEN(B80) + LEN(C80) +1</f>
        <v>13</v>
      </c>
      <c r="L80">
        <f>IF(K80&lt;30,(32-K80),3)</f>
        <v>19</v>
      </c>
      <c r="M80" t="str">
        <f t="shared" si="7"/>
        <v xml:space="preserve">                   </v>
      </c>
      <c r="O80" t="str">
        <f t="shared" si="9"/>
        <v>47. University of Wisconsin - Madison.  \\</v>
      </c>
    </row>
    <row r="81" spans="2:16">
      <c r="B81" s="3" t="s">
        <v>142</v>
      </c>
      <c r="C81" t="s">
        <v>143</v>
      </c>
      <c r="D81"/>
      <c r="E81" t="s">
        <v>8</v>
      </c>
      <c r="F81">
        <v>47</v>
      </c>
      <c r="G81" t="s">
        <v>340</v>
      </c>
      <c r="I81" t="str">
        <f t="shared" si="8"/>
        <v>Siyao Xu $^{47}$                        \\</v>
      </c>
      <c r="K81">
        <f t="shared" si="12"/>
        <v>8</v>
      </c>
      <c r="L81">
        <f t="shared" si="13"/>
        <v>24</v>
      </c>
      <c r="M81" t="str">
        <f t="shared" si="7"/>
        <v xml:space="preserve">                        </v>
      </c>
      <c r="O81" t="str">
        <f t="shared" si="9"/>
        <v>47. University of Wisconsin - Madison.  \\</v>
      </c>
    </row>
    <row r="82" spans="2:16">
      <c r="B82" s="1" t="s">
        <v>35</v>
      </c>
      <c r="C82" s="1" t="s">
        <v>36</v>
      </c>
      <c r="D82" s="1" t="s">
        <v>425</v>
      </c>
      <c r="E82" t="s">
        <v>8</v>
      </c>
      <c r="F82">
        <v>48</v>
      </c>
      <c r="G82" t="s">
        <v>331</v>
      </c>
      <c r="I82" t="str">
        <f t="shared" ref="I82" si="14">CONCATENATE(B82," ",C82, " $^{", F82,"}$", M82,"\\")</f>
        <v>David Chuss $^{48}$                     \\</v>
      </c>
      <c r="K82">
        <f t="shared" ref="K82" si="15">LEN(B82) + LEN(C82) +1</f>
        <v>11</v>
      </c>
      <c r="L82">
        <f t="shared" ref="L82" si="16">IF(K82&lt;30,(32-K82),3)</f>
        <v>21</v>
      </c>
      <c r="M82" t="str">
        <f t="shared" ref="M82" si="17">REPT(" ",L82)</f>
        <v xml:space="preserve">                     </v>
      </c>
      <c r="O82" t="str">
        <f t="shared" ref="O82" si="18">CONCATENATE(F82, ". ", G82, ".  \\")</f>
        <v>48. Villanova University.  \\</v>
      </c>
    </row>
    <row r="83" spans="2:16">
      <c r="B83"/>
    </row>
    <row r="85" spans="2:16">
      <c r="B85" s="3"/>
      <c r="C85"/>
      <c r="D85"/>
    </row>
    <row r="87" spans="2:16">
      <c r="B87" t="s">
        <v>364</v>
      </c>
      <c r="C87" s="1" t="s">
        <v>365</v>
      </c>
      <c r="E87" t="s">
        <v>366</v>
      </c>
      <c r="G87" t="s">
        <v>336</v>
      </c>
      <c r="P87">
        <f>F12+1</f>
        <v>4</v>
      </c>
    </row>
    <row r="88" spans="2:16">
      <c r="B88"/>
      <c r="P88">
        <f t="shared" ref="P88:P151" si="19">F13+1</f>
        <v>5</v>
      </c>
    </row>
    <row r="89" spans="2:16">
      <c r="P89">
        <f t="shared" si="19"/>
        <v>6</v>
      </c>
    </row>
    <row r="90" spans="2:16">
      <c r="B90" s="3"/>
      <c r="C90"/>
      <c r="D90"/>
      <c r="I90" t="str">
        <f t="shared" ref="I90:I91" si="20">CONCATENATE(B90," ",C90,M90,"\\")</f>
        <v xml:space="preserve">                                \\</v>
      </c>
      <c r="K90">
        <f t="shared" ref="K90:K91" si="21">LEN(B90) + LEN(C90) +1</f>
        <v>1</v>
      </c>
      <c r="L90">
        <f t="shared" ref="L90:L91" si="22">IF(K90&lt;30,(32-K90),3)</f>
        <v>31</v>
      </c>
      <c r="M90" t="str">
        <f t="shared" ref="M90:M153" si="23">REPT(" ",L90)</f>
        <v xml:space="preserve">                               </v>
      </c>
      <c r="P90">
        <f t="shared" si="19"/>
        <v>7</v>
      </c>
    </row>
    <row r="91" spans="2:16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20"/>
        <v>Zeeshan Ahmed                   \\</v>
      </c>
      <c r="K91">
        <f t="shared" si="21"/>
        <v>13</v>
      </c>
      <c r="L91">
        <f t="shared" si="22"/>
        <v>19</v>
      </c>
      <c r="M91" t="str">
        <f t="shared" si="23"/>
        <v xml:space="preserve">                   </v>
      </c>
      <c r="P91">
        <f t="shared" si="19"/>
        <v>8</v>
      </c>
    </row>
    <row r="92" spans="2:16">
      <c r="B92" t="s">
        <v>152</v>
      </c>
      <c r="C92" s="1" t="s">
        <v>153</v>
      </c>
      <c r="E92" t="s">
        <v>150</v>
      </c>
      <c r="G92" t="s">
        <v>154</v>
      </c>
      <c r="I92" t="str">
        <f t="shared" ref="I92:I155" si="24">CONCATENATE(B92," ",C92,M92,"\\")</f>
        <v>Jason Austermann                \\</v>
      </c>
      <c r="K92">
        <f t="shared" ref="K92:K142" si="25">LEN(B92) + LEN(C92) +1</f>
        <v>16</v>
      </c>
      <c r="L92">
        <f t="shared" ref="L92:L142" si="26">IF(K92&lt;30,(32-K92),3)</f>
        <v>16</v>
      </c>
      <c r="M92" t="str">
        <f t="shared" si="23"/>
        <v xml:space="preserve">                </v>
      </c>
      <c r="P92">
        <f t="shared" si="19"/>
        <v>9</v>
      </c>
    </row>
    <row r="93" spans="2:16">
      <c r="B93" t="s">
        <v>155</v>
      </c>
      <c r="C93" s="1" t="s">
        <v>156</v>
      </c>
      <c r="E93" t="s">
        <v>150</v>
      </c>
      <c r="G93" t="s">
        <v>157</v>
      </c>
      <c r="I93" t="str">
        <f t="shared" si="24"/>
        <v>Darcy Barron                    \\</v>
      </c>
      <c r="K93">
        <f t="shared" si="25"/>
        <v>12</v>
      </c>
      <c r="L93">
        <f t="shared" si="26"/>
        <v>20</v>
      </c>
      <c r="M93" t="str">
        <f t="shared" si="23"/>
        <v xml:space="preserve">                    </v>
      </c>
      <c r="P93">
        <f t="shared" si="19"/>
        <v>10</v>
      </c>
    </row>
    <row r="94" spans="2:16">
      <c r="B94" t="s">
        <v>158</v>
      </c>
      <c r="C94" t="s">
        <v>159</v>
      </c>
      <c r="D94"/>
      <c r="E94" t="s">
        <v>150</v>
      </c>
      <c r="I94" t="str">
        <f t="shared" si="24"/>
        <v>Karim Benabed                   \\</v>
      </c>
      <c r="K94">
        <f t="shared" si="25"/>
        <v>13</v>
      </c>
      <c r="L94">
        <f t="shared" si="26"/>
        <v>19</v>
      </c>
      <c r="M94" t="str">
        <f t="shared" si="23"/>
        <v xml:space="preserve">                   </v>
      </c>
      <c r="P94">
        <f t="shared" si="19"/>
        <v>11</v>
      </c>
    </row>
    <row r="95" spans="2:16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24"/>
        <v>Federico Bianchini              \\</v>
      </c>
      <c r="K95">
        <f t="shared" si="25"/>
        <v>18</v>
      </c>
      <c r="L95">
        <f t="shared" si="26"/>
        <v>14</v>
      </c>
      <c r="M95" t="str">
        <f t="shared" si="23"/>
        <v xml:space="preserve">              </v>
      </c>
      <c r="P95">
        <f t="shared" si="19"/>
        <v>11</v>
      </c>
    </row>
    <row r="96" spans="2:16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24"/>
        <v>Colin Bischoff                  \\</v>
      </c>
      <c r="K96">
        <f t="shared" si="25"/>
        <v>14</v>
      </c>
      <c r="L96">
        <f t="shared" si="26"/>
        <v>18</v>
      </c>
      <c r="M96" t="str">
        <f t="shared" si="23"/>
        <v xml:space="preserve">                  </v>
      </c>
      <c r="P96">
        <f t="shared" si="19"/>
        <v>12</v>
      </c>
    </row>
    <row r="97" spans="2:17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24"/>
        <v>J. Richard Bond                 \\</v>
      </c>
      <c r="K97">
        <f t="shared" si="25"/>
        <v>15</v>
      </c>
      <c r="L97">
        <f t="shared" si="26"/>
        <v>17</v>
      </c>
      <c r="M97" t="str">
        <f t="shared" si="23"/>
        <v xml:space="preserve">                 </v>
      </c>
      <c r="P97">
        <f t="shared" si="19"/>
        <v>14</v>
      </c>
    </row>
    <row r="98" spans="2:17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24"/>
        <v>Fran\c{c}ois Boulanger          \\</v>
      </c>
      <c r="K98">
        <f t="shared" si="25"/>
        <v>22</v>
      </c>
      <c r="L98">
        <f t="shared" si="26"/>
        <v>10</v>
      </c>
      <c r="M98" t="str">
        <f t="shared" si="23"/>
        <v xml:space="preserve">          </v>
      </c>
      <c r="P98">
        <f t="shared" si="19"/>
        <v>15</v>
      </c>
    </row>
    <row r="99" spans="2:17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24"/>
        <v>Robert Caldwell                 \\</v>
      </c>
      <c r="K99">
        <f t="shared" si="25"/>
        <v>15</v>
      </c>
      <c r="L99">
        <f t="shared" si="26"/>
        <v>17</v>
      </c>
      <c r="M99" t="str">
        <f t="shared" si="23"/>
        <v xml:space="preserve">                 </v>
      </c>
      <c r="P99">
        <f t="shared" si="19"/>
        <v>16</v>
      </c>
    </row>
    <row r="100" spans="2:17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24"/>
        <v>Xingang Chen                    \\</v>
      </c>
      <c r="K100">
        <f t="shared" si="25"/>
        <v>12</v>
      </c>
      <c r="L100">
        <f t="shared" si="26"/>
        <v>20</v>
      </c>
      <c r="M100" t="str">
        <f t="shared" si="23"/>
        <v xml:space="preserve">                    </v>
      </c>
      <c r="P100">
        <f t="shared" si="19"/>
        <v>17</v>
      </c>
    </row>
    <row r="101" spans="2:17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24"/>
        <v>Francis-Yan Cyr-Racine          \\</v>
      </c>
      <c r="K101">
        <f t="shared" si="25"/>
        <v>22</v>
      </c>
      <c r="L101">
        <f t="shared" si="26"/>
        <v>10</v>
      </c>
      <c r="M101" t="str">
        <f t="shared" si="23"/>
        <v xml:space="preserve">          </v>
      </c>
      <c r="P101">
        <f t="shared" si="19"/>
        <v>18</v>
      </c>
    </row>
    <row r="102" spans="2:17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24"/>
        <v>Tijmen de Haan                  \\</v>
      </c>
      <c r="K102">
        <f t="shared" si="25"/>
        <v>14</v>
      </c>
      <c r="L102">
        <f t="shared" si="26"/>
        <v>18</v>
      </c>
      <c r="M102" t="str">
        <f t="shared" si="23"/>
        <v xml:space="preserve">                  </v>
      </c>
      <c r="P102">
        <f t="shared" si="19"/>
        <v>19</v>
      </c>
    </row>
    <row r="103" spans="2:17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24"/>
        <v>Aurelien Fraisse                \\</v>
      </c>
      <c r="K103">
        <f t="shared" si="25"/>
        <v>16</v>
      </c>
      <c r="L103">
        <f t="shared" si="26"/>
        <v>16</v>
      </c>
      <c r="M103" t="str">
        <f t="shared" si="23"/>
        <v xml:space="preserve">                </v>
      </c>
      <c r="P103">
        <f t="shared" si="19"/>
        <v>19</v>
      </c>
    </row>
    <row r="104" spans="2:17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24"/>
        <v>Silvia Galli                    \\</v>
      </c>
      <c r="K104">
        <f t="shared" si="25"/>
        <v>12</v>
      </c>
      <c r="L104">
        <f t="shared" si="26"/>
        <v>20</v>
      </c>
      <c r="M104" t="str">
        <f t="shared" si="23"/>
        <v xml:space="preserve">                    </v>
      </c>
      <c r="P104">
        <f t="shared" si="19"/>
        <v>20</v>
      </c>
    </row>
    <row r="105" spans="2:17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24"/>
        <v>Ken Ganga                       \\</v>
      </c>
      <c r="K105">
        <f t="shared" si="25"/>
        <v>9</v>
      </c>
      <c r="L105">
        <f t="shared" si="26"/>
        <v>23</v>
      </c>
      <c r="M105" t="str">
        <f t="shared" si="23"/>
        <v xml:space="preserve">                       </v>
      </c>
      <c r="P105" t="e">
        <f t="shared" si="19"/>
        <v>#VALUE!</v>
      </c>
    </row>
    <row r="106" spans="2:17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24"/>
        <v>Tuhin Ghosh                     \\</v>
      </c>
      <c r="K106">
        <f t="shared" si="25"/>
        <v>11</v>
      </c>
      <c r="L106">
        <f t="shared" si="26"/>
        <v>21</v>
      </c>
      <c r="M106" t="str">
        <f t="shared" si="23"/>
        <v xml:space="preserve">                     </v>
      </c>
      <c r="P106">
        <f t="shared" si="19"/>
        <v>21</v>
      </c>
      <c r="Q106">
        <f>P106+1</f>
        <v>22</v>
      </c>
    </row>
    <row r="107" spans="2:17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24"/>
        <v>Sunil Golwala                   \\</v>
      </c>
      <c r="K107">
        <f t="shared" si="25"/>
        <v>13</v>
      </c>
      <c r="L107">
        <f t="shared" si="26"/>
        <v>19</v>
      </c>
      <c r="M107" t="str">
        <f t="shared" si="23"/>
        <v xml:space="preserve">                   </v>
      </c>
      <c r="P107">
        <f t="shared" si="19"/>
        <v>21</v>
      </c>
      <c r="Q107">
        <f t="shared" ref="Q107:Q157" si="27">P107+1</f>
        <v>22</v>
      </c>
    </row>
    <row r="108" spans="2:17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24"/>
        <v>Jon E. Gudmundsson              \\</v>
      </c>
      <c r="K108">
        <f t="shared" si="25"/>
        <v>18</v>
      </c>
      <c r="L108">
        <f t="shared" si="26"/>
        <v>14</v>
      </c>
      <c r="M108" t="str">
        <f t="shared" si="23"/>
        <v xml:space="preserve">              </v>
      </c>
      <c r="P108">
        <f t="shared" si="19"/>
        <v>21</v>
      </c>
      <c r="Q108">
        <f t="shared" si="27"/>
        <v>22</v>
      </c>
    </row>
    <row r="109" spans="2:17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24"/>
        <v>Kevin M. Huffenberger           \\</v>
      </c>
      <c r="K109">
        <f t="shared" si="25"/>
        <v>21</v>
      </c>
      <c r="L109">
        <f t="shared" si="26"/>
        <v>11</v>
      </c>
      <c r="M109" t="str">
        <f t="shared" si="23"/>
        <v xml:space="preserve">           </v>
      </c>
      <c r="P109">
        <f t="shared" si="19"/>
        <v>22</v>
      </c>
      <c r="Q109">
        <f t="shared" si="27"/>
        <v>23</v>
      </c>
    </row>
    <row r="110" spans="2:17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24"/>
        <v>Marc Kamionkowski               \\</v>
      </c>
      <c r="K110">
        <f t="shared" si="25"/>
        <v>17</v>
      </c>
      <c r="L110">
        <f t="shared" si="26"/>
        <v>15</v>
      </c>
      <c r="M110" t="str">
        <f t="shared" si="23"/>
        <v xml:space="preserve">               </v>
      </c>
      <c r="P110">
        <f t="shared" si="19"/>
        <v>22</v>
      </c>
      <c r="Q110">
        <f t="shared" si="27"/>
        <v>23</v>
      </c>
    </row>
    <row r="111" spans="2:17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24"/>
        <v>Reijo Keskitalo                 \\</v>
      </c>
      <c r="K111">
        <f t="shared" si="25"/>
        <v>15</v>
      </c>
      <c r="L111">
        <f t="shared" si="26"/>
        <v>17</v>
      </c>
      <c r="M111" t="str">
        <f t="shared" si="23"/>
        <v xml:space="preserve">                 </v>
      </c>
      <c r="P111">
        <f t="shared" si="19"/>
        <v>23</v>
      </c>
      <c r="Q111">
        <f t="shared" si="27"/>
        <v>24</v>
      </c>
    </row>
    <row r="112" spans="2:17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24"/>
        <v>Rishi Khatri                    \\</v>
      </c>
      <c r="K112">
        <f t="shared" si="25"/>
        <v>12</v>
      </c>
      <c r="L112">
        <f t="shared" si="26"/>
        <v>20</v>
      </c>
      <c r="M112" t="str">
        <f t="shared" si="23"/>
        <v xml:space="preserve">                    </v>
      </c>
      <c r="P112">
        <f t="shared" si="19"/>
        <v>24</v>
      </c>
      <c r="Q112">
        <f t="shared" si="27"/>
        <v>25</v>
      </c>
    </row>
    <row r="113" spans="2:17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24"/>
        <v>Ely Kovetz                      \\</v>
      </c>
      <c r="K113">
        <f t="shared" si="25"/>
        <v>10</v>
      </c>
      <c r="L113">
        <f t="shared" si="26"/>
        <v>22</v>
      </c>
      <c r="M113" t="str">
        <f t="shared" si="23"/>
        <v xml:space="preserve">                      </v>
      </c>
      <c r="P113">
        <f t="shared" si="19"/>
        <v>25</v>
      </c>
      <c r="Q113">
        <f t="shared" si="27"/>
        <v>26</v>
      </c>
    </row>
    <row r="114" spans="2:17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24"/>
        <v>Kerstin Kunze                   \\</v>
      </c>
      <c r="K114">
        <f t="shared" si="25"/>
        <v>13</v>
      </c>
      <c r="L114">
        <f t="shared" si="26"/>
        <v>19</v>
      </c>
      <c r="M114" t="str">
        <f t="shared" si="23"/>
        <v xml:space="preserve">                   </v>
      </c>
      <c r="P114">
        <f t="shared" si="19"/>
        <v>25</v>
      </c>
      <c r="Q114">
        <f t="shared" si="27"/>
        <v>26</v>
      </c>
    </row>
    <row r="115" spans="2:17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24"/>
        <v>Guilaine Lagache                \\</v>
      </c>
      <c r="K115">
        <f t="shared" si="25"/>
        <v>16</v>
      </c>
      <c r="L115">
        <f t="shared" si="26"/>
        <v>16</v>
      </c>
      <c r="M115" t="str">
        <f t="shared" si="23"/>
        <v xml:space="preserve">                </v>
      </c>
      <c r="P115">
        <f t="shared" si="19"/>
        <v>25</v>
      </c>
      <c r="Q115">
        <f t="shared" si="27"/>
        <v>26</v>
      </c>
    </row>
    <row r="116" spans="2:17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24"/>
        <v>Daniel Lenz                     \\</v>
      </c>
      <c r="K116">
        <f t="shared" si="25"/>
        <v>11</v>
      </c>
      <c r="L116">
        <f t="shared" si="26"/>
        <v>21</v>
      </c>
      <c r="M116" t="str">
        <f t="shared" si="23"/>
        <v xml:space="preserve">                     </v>
      </c>
      <c r="P116">
        <f t="shared" si="19"/>
        <v>25</v>
      </c>
      <c r="Q116">
        <f t="shared" si="27"/>
        <v>26</v>
      </c>
    </row>
    <row r="117" spans="2:17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24"/>
        <v>Fran\c{c}ois Levrier            \\</v>
      </c>
      <c r="K117">
        <f t="shared" si="25"/>
        <v>20</v>
      </c>
      <c r="L117">
        <f t="shared" si="26"/>
        <v>12</v>
      </c>
      <c r="M117" t="str">
        <f t="shared" si="23"/>
        <v xml:space="preserve">            </v>
      </c>
      <c r="P117">
        <f t="shared" si="19"/>
        <v>25</v>
      </c>
      <c r="Q117">
        <f t="shared" si="27"/>
        <v>26</v>
      </c>
    </row>
    <row r="118" spans="2:17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24"/>
        <v>Marilena Loverde                \\</v>
      </c>
      <c r="K118">
        <f t="shared" si="25"/>
        <v>16</v>
      </c>
      <c r="L118">
        <f t="shared" si="26"/>
        <v>16</v>
      </c>
      <c r="M118" t="str">
        <f t="shared" si="23"/>
        <v xml:space="preserve">                </v>
      </c>
      <c r="P118">
        <f t="shared" si="19"/>
        <v>25</v>
      </c>
      <c r="Q118">
        <f t="shared" si="27"/>
        <v>26</v>
      </c>
    </row>
    <row r="119" spans="2:17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24"/>
        <v>Juan Macias-Perez               \\</v>
      </c>
      <c r="K119">
        <f t="shared" si="25"/>
        <v>17</v>
      </c>
      <c r="L119">
        <f t="shared" si="26"/>
        <v>15</v>
      </c>
      <c r="M119" t="str">
        <f t="shared" si="23"/>
        <v xml:space="preserve">               </v>
      </c>
      <c r="P119">
        <f t="shared" si="19"/>
        <v>25</v>
      </c>
      <c r="Q119">
        <f t="shared" si="27"/>
        <v>26</v>
      </c>
    </row>
    <row r="120" spans="2:17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24"/>
        <v>Carlos Martins                  \\</v>
      </c>
      <c r="K120">
        <f t="shared" si="25"/>
        <v>14</v>
      </c>
      <c r="L120">
        <f t="shared" si="26"/>
        <v>18</v>
      </c>
      <c r="M120" t="str">
        <f t="shared" si="23"/>
        <v xml:space="preserve">                  </v>
      </c>
      <c r="P120">
        <f t="shared" si="19"/>
        <v>25</v>
      </c>
      <c r="Q120">
        <f t="shared" si="27"/>
        <v>26</v>
      </c>
    </row>
    <row r="121" spans="2:17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24"/>
        <v>Silvia Masi                     \\</v>
      </c>
      <c r="K121">
        <f t="shared" si="25"/>
        <v>11</v>
      </c>
      <c r="L121">
        <f t="shared" si="26"/>
        <v>21</v>
      </c>
      <c r="M121" t="str">
        <f t="shared" si="23"/>
        <v xml:space="preserve">                     </v>
      </c>
      <c r="P121">
        <f t="shared" si="19"/>
        <v>25</v>
      </c>
      <c r="Q121">
        <f t="shared" si="27"/>
        <v>26</v>
      </c>
    </row>
    <row r="122" spans="2:17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24"/>
        <v>Joel Meyers                     \\</v>
      </c>
      <c r="K122">
        <f t="shared" si="25"/>
        <v>11</v>
      </c>
      <c r="L122">
        <f t="shared" si="26"/>
        <v>21</v>
      </c>
      <c r="M122" t="str">
        <f t="shared" si="23"/>
        <v xml:space="preserve">                     </v>
      </c>
      <c r="P122">
        <f t="shared" si="19"/>
        <v>25</v>
      </c>
      <c r="Q122">
        <f t="shared" si="27"/>
        <v>26</v>
      </c>
    </row>
    <row r="123" spans="2:17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24"/>
        <v>Lorenzo Moncelsi                \\</v>
      </c>
      <c r="K123">
        <f t="shared" si="25"/>
        <v>16</v>
      </c>
      <c r="L123">
        <f t="shared" si="26"/>
        <v>16</v>
      </c>
      <c r="M123" t="str">
        <f t="shared" si="23"/>
        <v xml:space="preserve">                </v>
      </c>
      <c r="P123">
        <f t="shared" si="19"/>
        <v>25</v>
      </c>
      <c r="Q123">
        <f t="shared" si="27"/>
        <v>26</v>
      </c>
    </row>
    <row r="124" spans="2:17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24"/>
        <v>Pavel Motloch                   \\</v>
      </c>
      <c r="K124">
        <f t="shared" si="25"/>
        <v>13</v>
      </c>
      <c r="L124">
        <f t="shared" si="26"/>
        <v>19</v>
      </c>
      <c r="M124" t="str">
        <f t="shared" si="23"/>
        <v xml:space="preserve">                   </v>
      </c>
      <c r="P124">
        <f t="shared" si="19"/>
        <v>26</v>
      </c>
      <c r="Q124">
        <f t="shared" si="27"/>
        <v>27</v>
      </c>
    </row>
    <row r="125" spans="2:17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24"/>
        <v>Tony Mroczkowski                \\</v>
      </c>
      <c r="K125">
        <f t="shared" si="25"/>
        <v>16</v>
      </c>
      <c r="L125">
        <f t="shared" si="26"/>
        <v>16</v>
      </c>
      <c r="M125" t="str">
        <f t="shared" si="23"/>
        <v xml:space="preserve">                </v>
      </c>
      <c r="P125" t="e">
        <f t="shared" si="19"/>
        <v>#VALUE!</v>
      </c>
      <c r="Q125" t="e">
        <f t="shared" si="27"/>
        <v>#VALUE!</v>
      </c>
    </row>
    <row r="126" spans="2:17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ref="I126:I158" si="28">CONCATENATE(B126," ",C126,M126,"\\")</f>
        <v>Suvodip Mukherjee               \\</v>
      </c>
      <c r="K126">
        <f t="shared" ref="K126:K158" si="29">LEN(B126) + LEN(C126) +1</f>
        <v>17</v>
      </c>
      <c r="L126">
        <f t="shared" ref="L126:L158" si="30">IF(K126&lt;30,(32-K126),3)</f>
        <v>15</v>
      </c>
      <c r="M126" t="str">
        <f t="shared" ref="M126:M158" si="31">REPT(" ",L126)</f>
        <v xml:space="preserve">               </v>
      </c>
      <c r="P126">
        <f t="shared" si="19"/>
        <v>29</v>
      </c>
      <c r="Q126">
        <f t="shared" si="27"/>
        <v>30</v>
      </c>
    </row>
    <row r="127" spans="2:17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28"/>
        <v>Pavel Naselsky                  \\</v>
      </c>
      <c r="K127">
        <f t="shared" si="29"/>
        <v>14</v>
      </c>
      <c r="L127">
        <f t="shared" si="30"/>
        <v>18</v>
      </c>
      <c r="M127" t="str">
        <f t="shared" si="31"/>
        <v xml:space="preserve">                  </v>
      </c>
      <c r="P127">
        <f t="shared" si="19"/>
        <v>29</v>
      </c>
      <c r="Q127">
        <f t="shared" si="27"/>
        <v>30</v>
      </c>
    </row>
    <row r="128" spans="2:17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28"/>
        <v>Federico Nati                   \\</v>
      </c>
      <c r="K128">
        <f t="shared" si="29"/>
        <v>13</v>
      </c>
      <c r="L128">
        <f t="shared" si="30"/>
        <v>19</v>
      </c>
      <c r="M128" t="str">
        <f t="shared" si="31"/>
        <v xml:space="preserve">                   </v>
      </c>
      <c r="P128">
        <f t="shared" si="19"/>
        <v>30</v>
      </c>
      <c r="Q128">
        <f t="shared" si="27"/>
        <v>31</v>
      </c>
    </row>
    <row r="129" spans="2:17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28"/>
        <v>Paolo Natoli                    \\</v>
      </c>
      <c r="K129">
        <f t="shared" si="29"/>
        <v>12</v>
      </c>
      <c r="L129">
        <f t="shared" si="30"/>
        <v>20</v>
      </c>
      <c r="M129" t="str">
        <f t="shared" si="31"/>
        <v xml:space="preserve">                    </v>
      </c>
      <c r="P129">
        <f t="shared" si="19"/>
        <v>31</v>
      </c>
      <c r="Q129">
        <f t="shared" si="27"/>
        <v>32</v>
      </c>
    </row>
    <row r="130" spans="2:17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28"/>
        <v>Elena Orlando                   \\</v>
      </c>
      <c r="K130">
        <f t="shared" si="29"/>
        <v>13</v>
      </c>
      <c r="L130">
        <f t="shared" si="30"/>
        <v>19</v>
      </c>
      <c r="M130" t="str">
        <f t="shared" si="31"/>
        <v xml:space="preserve">                   </v>
      </c>
      <c r="P130">
        <f t="shared" si="19"/>
        <v>32</v>
      </c>
      <c r="Q130">
        <f t="shared" si="27"/>
        <v>33</v>
      </c>
    </row>
    <row r="131" spans="2:17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28"/>
        <v>Francesco Piacentini            \\</v>
      </c>
      <c r="K131">
        <f t="shared" si="29"/>
        <v>20</v>
      </c>
      <c r="L131">
        <f t="shared" si="30"/>
        <v>12</v>
      </c>
      <c r="M131" t="str">
        <f t="shared" si="31"/>
        <v xml:space="preserve">            </v>
      </c>
      <c r="P131">
        <f t="shared" si="19"/>
        <v>33</v>
      </c>
      <c r="Q131">
        <f t="shared" si="27"/>
        <v>34</v>
      </c>
    </row>
    <row r="132" spans="2:17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28"/>
        <v>Nicolas Ponthieu                \\</v>
      </c>
      <c r="K132">
        <f t="shared" si="29"/>
        <v>16</v>
      </c>
      <c r="L132">
        <f t="shared" si="30"/>
        <v>16</v>
      </c>
      <c r="M132" t="str">
        <f t="shared" si="31"/>
        <v xml:space="preserve">                </v>
      </c>
      <c r="P132">
        <f t="shared" si="19"/>
        <v>33</v>
      </c>
      <c r="Q132">
        <f t="shared" si="27"/>
        <v>34</v>
      </c>
    </row>
    <row r="133" spans="2:17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28"/>
        <v>Giuseppe Puglisi                \\</v>
      </c>
      <c r="K133">
        <f t="shared" si="29"/>
        <v>16</v>
      </c>
      <c r="L133">
        <f t="shared" si="30"/>
        <v>16</v>
      </c>
      <c r="M133" t="str">
        <f t="shared" si="31"/>
        <v xml:space="preserve">                </v>
      </c>
      <c r="P133">
        <f t="shared" si="19"/>
        <v>33</v>
      </c>
      <c r="Q133">
        <f t="shared" si="27"/>
        <v>34</v>
      </c>
    </row>
    <row r="134" spans="2:17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28"/>
        <v>Benjamin Racine                 \\</v>
      </c>
      <c r="K134">
        <f t="shared" si="29"/>
        <v>15</v>
      </c>
      <c r="L134">
        <f t="shared" si="30"/>
        <v>17</v>
      </c>
      <c r="M134" t="str">
        <f t="shared" si="31"/>
        <v xml:space="preserve">                 </v>
      </c>
      <c r="P134">
        <f t="shared" si="19"/>
        <v>34</v>
      </c>
      <c r="Q134">
        <f t="shared" si="27"/>
        <v>35</v>
      </c>
    </row>
    <row r="135" spans="2:17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28"/>
        <v>Christian Reichardt             \\</v>
      </c>
      <c r="K135">
        <f t="shared" si="29"/>
        <v>19</v>
      </c>
      <c r="L135">
        <f t="shared" si="30"/>
        <v>13</v>
      </c>
      <c r="M135" t="str">
        <f t="shared" si="31"/>
        <v xml:space="preserve">             </v>
      </c>
      <c r="P135">
        <f t="shared" si="19"/>
        <v>35</v>
      </c>
      <c r="Q135">
        <f t="shared" si="27"/>
        <v>36</v>
      </c>
    </row>
    <row r="136" spans="2:17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28"/>
        <v>Christophe Ringeval             \\</v>
      </c>
      <c r="K136">
        <f t="shared" si="29"/>
        <v>19</v>
      </c>
      <c r="L136">
        <f t="shared" si="30"/>
        <v>13</v>
      </c>
      <c r="M136" t="str">
        <f t="shared" si="31"/>
        <v xml:space="preserve">             </v>
      </c>
      <c r="P136">
        <f t="shared" si="19"/>
        <v>36</v>
      </c>
      <c r="Q136">
        <f t="shared" si="27"/>
        <v>37</v>
      </c>
    </row>
    <row r="137" spans="2:17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28"/>
        <v>Anirban Roy                     \\</v>
      </c>
      <c r="K137">
        <f t="shared" si="29"/>
        <v>11</v>
      </c>
      <c r="L137">
        <f t="shared" si="30"/>
        <v>21</v>
      </c>
      <c r="M137" t="str">
        <f t="shared" si="31"/>
        <v xml:space="preserve">                     </v>
      </c>
      <c r="P137">
        <f t="shared" si="19"/>
        <v>37</v>
      </c>
      <c r="Q137">
        <f t="shared" si="27"/>
        <v>38</v>
      </c>
    </row>
    <row r="138" spans="2:17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28"/>
        <v>Jose-Alberto Rubino-Martin      \\</v>
      </c>
      <c r="K138">
        <f t="shared" si="29"/>
        <v>26</v>
      </c>
      <c r="L138">
        <f t="shared" si="30"/>
        <v>6</v>
      </c>
      <c r="M138" t="str">
        <f t="shared" si="31"/>
        <v xml:space="preserve">      </v>
      </c>
      <c r="P138">
        <f t="shared" si="19"/>
        <v>38</v>
      </c>
      <c r="Q138">
        <f t="shared" si="27"/>
        <v>39</v>
      </c>
    </row>
    <row r="139" spans="2:17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28"/>
        <v>Maria Salatino                  \\</v>
      </c>
      <c r="K139">
        <f t="shared" si="29"/>
        <v>14</v>
      </c>
      <c r="L139">
        <f t="shared" si="30"/>
        <v>18</v>
      </c>
      <c r="M139" t="str">
        <f t="shared" si="31"/>
        <v xml:space="preserve">                  </v>
      </c>
      <c r="P139">
        <f t="shared" si="19"/>
        <v>39</v>
      </c>
      <c r="Q139">
        <f t="shared" si="27"/>
        <v>40</v>
      </c>
    </row>
    <row r="140" spans="2:17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28"/>
        <v>Benjamin Saliwanchik            \\</v>
      </c>
      <c r="K140">
        <f t="shared" si="29"/>
        <v>20</v>
      </c>
      <c r="L140">
        <f t="shared" si="30"/>
        <v>12</v>
      </c>
      <c r="M140" t="str">
        <f t="shared" si="31"/>
        <v xml:space="preserve">            </v>
      </c>
      <c r="P140">
        <f t="shared" si="19"/>
        <v>40</v>
      </c>
      <c r="Q140">
        <f t="shared" si="27"/>
        <v>41</v>
      </c>
    </row>
    <row r="141" spans="2:17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28"/>
        <v>Neelima Sehgal                  \\</v>
      </c>
      <c r="K141">
        <f t="shared" si="29"/>
        <v>14</v>
      </c>
      <c r="L141">
        <f t="shared" si="30"/>
        <v>18</v>
      </c>
      <c r="M141" t="str">
        <f t="shared" si="31"/>
        <v xml:space="preserve">                  </v>
      </c>
      <c r="P141" t="e">
        <f t="shared" si="19"/>
        <v>#VALUE!</v>
      </c>
      <c r="Q141" t="e">
        <f t="shared" si="27"/>
        <v>#VALUE!</v>
      </c>
    </row>
    <row r="142" spans="2:17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28"/>
        <v>Sarah Shandera                  \\</v>
      </c>
      <c r="K142">
        <f t="shared" si="29"/>
        <v>14</v>
      </c>
      <c r="L142">
        <f t="shared" si="30"/>
        <v>18</v>
      </c>
      <c r="M142" t="str">
        <f t="shared" si="31"/>
        <v xml:space="preserve">                  </v>
      </c>
      <c r="P142" t="e">
        <f t="shared" si="19"/>
        <v>#VALUE!</v>
      </c>
      <c r="Q142" t="e">
        <f t="shared" si="27"/>
        <v>#VALUE!</v>
      </c>
    </row>
    <row r="143" spans="2:17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28"/>
        <v>Erik Shirokoff                  \\</v>
      </c>
      <c r="K143">
        <f t="shared" si="29"/>
        <v>14</v>
      </c>
      <c r="L143">
        <f t="shared" si="30"/>
        <v>18</v>
      </c>
      <c r="M143" t="str">
        <f t="shared" si="31"/>
        <v xml:space="preserve">                  </v>
      </c>
      <c r="P143">
        <f t="shared" si="19"/>
        <v>41</v>
      </c>
      <c r="Q143">
        <f t="shared" si="27"/>
        <v>42</v>
      </c>
    </row>
    <row r="144" spans="2:17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28"/>
        <v>An\v{z}e Slosar                 \\</v>
      </c>
      <c r="K144">
        <f t="shared" si="29"/>
        <v>15</v>
      </c>
      <c r="L144">
        <f t="shared" si="30"/>
        <v>17</v>
      </c>
      <c r="M144" t="str">
        <f t="shared" si="31"/>
        <v xml:space="preserve">                 </v>
      </c>
      <c r="P144">
        <f t="shared" si="19"/>
        <v>42</v>
      </c>
      <c r="Q144">
        <f t="shared" si="27"/>
        <v>43</v>
      </c>
    </row>
    <row r="145" spans="2:17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28"/>
        <v>Tarun Souradeep                 \\</v>
      </c>
      <c r="K145">
        <f t="shared" si="29"/>
        <v>15</v>
      </c>
      <c r="L145">
        <f t="shared" si="30"/>
        <v>17</v>
      </c>
      <c r="M145" t="str">
        <f t="shared" si="31"/>
        <v xml:space="preserve">                 </v>
      </c>
      <c r="P145">
        <f t="shared" si="19"/>
        <v>43</v>
      </c>
      <c r="Q145">
        <f t="shared" si="27"/>
        <v>44</v>
      </c>
    </row>
    <row r="146" spans="2:17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28"/>
        <v>Aritoki Suzuki                  \\</v>
      </c>
      <c r="K146">
        <f t="shared" si="29"/>
        <v>14</v>
      </c>
      <c r="L146">
        <f t="shared" si="30"/>
        <v>18</v>
      </c>
      <c r="M146" t="str">
        <f t="shared" si="31"/>
        <v xml:space="preserve">                  </v>
      </c>
      <c r="P146">
        <f t="shared" si="19"/>
        <v>44</v>
      </c>
      <c r="Q146">
        <f t="shared" si="27"/>
        <v>45</v>
      </c>
    </row>
    <row r="147" spans="2:17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28"/>
        <v>Eric Switzer                    \\</v>
      </c>
      <c r="K147">
        <f t="shared" si="29"/>
        <v>12</v>
      </c>
      <c r="L147">
        <f t="shared" si="30"/>
        <v>20</v>
      </c>
      <c r="M147" t="str">
        <f t="shared" si="31"/>
        <v xml:space="preserve">                    </v>
      </c>
      <c r="P147">
        <f t="shared" si="19"/>
        <v>44</v>
      </c>
      <c r="Q147">
        <f t="shared" si="27"/>
        <v>45</v>
      </c>
    </row>
    <row r="148" spans="2:17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28"/>
        <v>Andrea Tartari                  \\</v>
      </c>
      <c r="K148">
        <f t="shared" si="29"/>
        <v>14</v>
      </c>
      <c r="L148">
        <f t="shared" si="30"/>
        <v>18</v>
      </c>
      <c r="M148" t="str">
        <f t="shared" si="31"/>
        <v xml:space="preserve">                  </v>
      </c>
      <c r="P148">
        <f t="shared" si="19"/>
        <v>45</v>
      </c>
      <c r="Q148">
        <f t="shared" si="27"/>
        <v>46</v>
      </c>
    </row>
    <row r="149" spans="2:17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28"/>
        <v>Grant Teply                     \\</v>
      </c>
      <c r="K149">
        <f t="shared" si="29"/>
        <v>11</v>
      </c>
      <c r="L149">
        <f t="shared" si="30"/>
        <v>21</v>
      </c>
      <c r="M149" t="str">
        <f t="shared" si="31"/>
        <v xml:space="preserve">                     </v>
      </c>
      <c r="P149">
        <f t="shared" si="19"/>
        <v>45</v>
      </c>
      <c r="Q149">
        <f t="shared" si="27"/>
        <v>46</v>
      </c>
    </row>
    <row r="150" spans="2:17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28"/>
        <v>Peter Timbie                    \\</v>
      </c>
      <c r="K150">
        <f t="shared" si="29"/>
        <v>12</v>
      </c>
      <c r="L150">
        <f t="shared" si="30"/>
        <v>20</v>
      </c>
      <c r="M150" t="str">
        <f t="shared" si="31"/>
        <v xml:space="preserve">                    </v>
      </c>
      <c r="P150">
        <f t="shared" si="19"/>
        <v>45</v>
      </c>
      <c r="Q150">
        <f t="shared" si="27"/>
        <v>46</v>
      </c>
    </row>
    <row r="151" spans="2:17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28"/>
        <v>Matthieu Tristram               \\</v>
      </c>
      <c r="K151">
        <f t="shared" si="29"/>
        <v>17</v>
      </c>
      <c r="L151">
        <f t="shared" si="30"/>
        <v>15</v>
      </c>
      <c r="M151" t="str">
        <f t="shared" si="31"/>
        <v xml:space="preserve">               </v>
      </c>
      <c r="P151">
        <f t="shared" si="19"/>
        <v>45</v>
      </c>
      <c r="Q151">
        <f t="shared" si="27"/>
        <v>46</v>
      </c>
    </row>
    <row r="152" spans="2:17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28"/>
        <v>Caterina Umilt\`{a}             \\</v>
      </c>
      <c r="K152">
        <f t="shared" si="29"/>
        <v>19</v>
      </c>
      <c r="L152">
        <f t="shared" si="30"/>
        <v>13</v>
      </c>
      <c r="M152" t="str">
        <f t="shared" si="31"/>
        <v xml:space="preserve">             </v>
      </c>
      <c r="P152">
        <f t="shared" ref="P152:P163" si="32">F77+1</f>
        <v>45</v>
      </c>
      <c r="Q152">
        <f t="shared" si="27"/>
        <v>46</v>
      </c>
    </row>
    <row r="153" spans="2:17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28"/>
        <v>Licia Verde                     \\</v>
      </c>
      <c r="K153">
        <f t="shared" si="29"/>
        <v>11</v>
      </c>
      <c r="L153">
        <f t="shared" si="30"/>
        <v>21</v>
      </c>
      <c r="M153" t="str">
        <f t="shared" si="31"/>
        <v xml:space="preserve">                     </v>
      </c>
      <c r="P153">
        <f t="shared" si="32"/>
        <v>46</v>
      </c>
      <c r="Q153">
        <f t="shared" si="27"/>
        <v>47</v>
      </c>
    </row>
    <row r="154" spans="2:17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si="28"/>
        <v>Patricio Vielva                 \\</v>
      </c>
      <c r="K154">
        <f t="shared" si="29"/>
        <v>15</v>
      </c>
      <c r="L154">
        <f t="shared" si="30"/>
        <v>17</v>
      </c>
      <c r="M154" t="str">
        <f t="shared" si="31"/>
        <v xml:space="preserve">                 </v>
      </c>
      <c r="P154">
        <f t="shared" si="32"/>
        <v>47</v>
      </c>
      <c r="Q154">
        <f t="shared" si="27"/>
        <v>48</v>
      </c>
    </row>
    <row r="155" spans="2:17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28"/>
        <v>Benjamin Wallisch               \\</v>
      </c>
      <c r="K155">
        <f t="shared" si="29"/>
        <v>17</v>
      </c>
      <c r="L155">
        <f t="shared" si="30"/>
        <v>15</v>
      </c>
      <c r="M155" t="str">
        <f t="shared" si="31"/>
        <v xml:space="preserve">               </v>
      </c>
      <c r="P155">
        <f t="shared" si="32"/>
        <v>48</v>
      </c>
      <c r="Q155">
        <f t="shared" si="27"/>
        <v>49</v>
      </c>
    </row>
    <row r="156" spans="2:17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28"/>
        <v>Scott Watson                    \\</v>
      </c>
      <c r="K156">
        <f t="shared" si="29"/>
        <v>12</v>
      </c>
      <c r="L156">
        <f t="shared" si="30"/>
        <v>20</v>
      </c>
      <c r="M156" t="str">
        <f t="shared" si="31"/>
        <v xml:space="preserve">                    </v>
      </c>
      <c r="P156">
        <f t="shared" si="32"/>
        <v>48</v>
      </c>
      <c r="Q156">
        <f t="shared" si="27"/>
        <v>49</v>
      </c>
    </row>
    <row r="157" spans="2:17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28"/>
        <v>Rien van de Weygaert            \\</v>
      </c>
      <c r="K157">
        <f t="shared" si="29"/>
        <v>20</v>
      </c>
      <c r="L157">
        <f t="shared" si="30"/>
        <v>12</v>
      </c>
      <c r="M157" t="str">
        <f t="shared" si="31"/>
        <v xml:space="preserve">            </v>
      </c>
      <c r="P157">
        <f t="shared" si="32"/>
        <v>49</v>
      </c>
      <c r="Q157">
        <f t="shared" si="27"/>
        <v>50</v>
      </c>
    </row>
    <row r="158" spans="2:17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28"/>
        <v>Edward J. Wollack               \\</v>
      </c>
      <c r="K158">
        <f t="shared" si="29"/>
        <v>17</v>
      </c>
      <c r="L158">
        <f t="shared" si="30"/>
        <v>15</v>
      </c>
      <c r="M158" t="str">
        <f t="shared" si="31"/>
        <v xml:space="preserve">               </v>
      </c>
      <c r="P158">
        <f t="shared" si="32"/>
        <v>1</v>
      </c>
    </row>
    <row r="159" spans="2:17">
      <c r="P159">
        <f t="shared" si="32"/>
        <v>1</v>
      </c>
    </row>
    <row r="160" spans="2:17">
      <c r="P160">
        <f t="shared" si="32"/>
        <v>1</v>
      </c>
    </row>
    <row r="161" spans="2:16">
      <c r="P161">
        <f t="shared" si="32"/>
        <v>1</v>
      </c>
    </row>
    <row r="162" spans="2:16">
      <c r="P162">
        <f t="shared" si="32"/>
        <v>1</v>
      </c>
    </row>
    <row r="163" spans="2:16">
      <c r="P163">
        <f t="shared" si="32"/>
        <v>1</v>
      </c>
    </row>
    <row r="167" spans="2:16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6">
      <c r="I168" t="str">
        <f t="shared" ref="I168:I169" si="33">CONCATENATE(B168," ",C168,M168,"\\")</f>
        <v xml:space="preserve">                                \\</v>
      </c>
      <c r="K168">
        <f t="shared" ref="K168:K169" si="34">LEN(B168) + LEN(C168) +1</f>
        <v>1</v>
      </c>
      <c r="L168">
        <f t="shared" ref="L168:L169" si="35">IF(K168&lt;30,(32-K168),3)</f>
        <v>31</v>
      </c>
      <c r="M168" t="str">
        <f t="shared" ref="M168:M182" si="36">REPT(" ",L168)</f>
        <v xml:space="preserve">                               </v>
      </c>
    </row>
    <row r="169" spans="2:16">
      <c r="I169" t="str">
        <f t="shared" si="33"/>
        <v xml:space="preserve">                                \\</v>
      </c>
      <c r="K169">
        <f t="shared" si="34"/>
        <v>1</v>
      </c>
      <c r="L169">
        <f t="shared" si="35"/>
        <v>31</v>
      </c>
      <c r="M169" t="str">
        <f t="shared" si="36"/>
        <v xml:space="preserve">                               </v>
      </c>
    </row>
    <row r="170" spans="2:16">
      <c r="M170" t="str">
        <f t="shared" si="36"/>
        <v/>
      </c>
    </row>
    <row r="171" spans="2:16">
      <c r="M171" t="str">
        <f t="shared" si="36"/>
        <v/>
      </c>
    </row>
    <row r="172" spans="2:16">
      <c r="B172" s="8" t="s">
        <v>409</v>
      </c>
      <c r="M172" t="str">
        <f t="shared" si="36"/>
        <v/>
      </c>
    </row>
    <row r="173" spans="2:16">
      <c r="M173" t="str">
        <f t="shared" si="36"/>
        <v/>
      </c>
    </row>
    <row r="174" spans="2:16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36"/>
        <v/>
      </c>
    </row>
    <row r="175" spans="2:16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36"/>
        <v/>
      </c>
    </row>
    <row r="176" spans="2:16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36"/>
        <v/>
      </c>
    </row>
    <row r="177" spans="13:13">
      <c r="M177" t="str">
        <f t="shared" si="36"/>
        <v/>
      </c>
    </row>
    <row r="178" spans="13:13">
      <c r="M178" t="str">
        <f t="shared" si="36"/>
        <v/>
      </c>
    </row>
    <row r="179" spans="13:13">
      <c r="M179" t="str">
        <f t="shared" si="36"/>
        <v/>
      </c>
    </row>
    <row r="180" spans="13:13">
      <c r="M180" t="str">
        <f t="shared" si="36"/>
        <v/>
      </c>
    </row>
    <row r="181" spans="13:13">
      <c r="M181" t="str">
        <f t="shared" si="36"/>
        <v/>
      </c>
    </row>
    <row r="182" spans="13:13">
      <c r="M182" t="str">
        <f t="shared" si="36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sortState ref="B10:H82">
    <sortCondition ref="G10:G82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ref="I154:I186" si="14">CONCATENATE(B154," ",C154,M154,"\\")</f>
        <v>Patricio Vielva                 \\</v>
      </c>
      <c r="K154">
        <f t="shared" ref="K154:K186" si="15">LEN(B154) + LEN(C154) +1</f>
        <v>15</v>
      </c>
      <c r="L154">
        <f t="shared" ref="L154:L186" si="16">IF(K154&lt;30,(32-K154),3)</f>
        <v>17</v>
      </c>
      <c r="M154" t="str">
        <f t="shared" ref="M154:M186" si="17"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4"/>
        <v>Benjamin Wallisch               \\</v>
      </c>
      <c r="K155">
        <f t="shared" si="15"/>
        <v>17</v>
      </c>
      <c r="L155">
        <f t="shared" si="16"/>
        <v>15</v>
      </c>
      <c r="M155" t="str">
        <f t="shared" si="17"/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4"/>
        <v>Scott Watson                    \\</v>
      </c>
      <c r="K156">
        <f t="shared" si="15"/>
        <v>12</v>
      </c>
      <c r="L156">
        <f t="shared" si="16"/>
        <v>20</v>
      </c>
      <c r="M156" t="str">
        <f t="shared" si="17"/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4"/>
        <v>Rien van de Weygaert            \\</v>
      </c>
      <c r="K157">
        <f t="shared" si="15"/>
        <v>20</v>
      </c>
      <c r="L157">
        <f t="shared" si="16"/>
        <v>12</v>
      </c>
      <c r="M157" t="str">
        <f t="shared" si="17"/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4"/>
        <v>Edward J. Wollack               \\</v>
      </c>
      <c r="K158">
        <f t="shared" si="15"/>
        <v>17</v>
      </c>
      <c r="L158">
        <f t="shared" si="16"/>
        <v>15</v>
      </c>
      <c r="M158" t="str">
        <f t="shared" si="17"/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 t="shared" ref="I168:I169" si="18">CONCATENATE(B168," ",C168,M168,"\\")</f>
        <v xml:space="preserve">                                \\</v>
      </c>
      <c r="K168">
        <f t="shared" ref="K168:K169" si="19">LEN(B168) + LEN(C168) +1</f>
        <v>1</v>
      </c>
      <c r="L168">
        <f t="shared" ref="L168:L169" si="20">IF(K168&lt;30,(32-K168),3)</f>
        <v>31</v>
      </c>
      <c r="M168" t="str">
        <f t="shared" ref="M168:M182" si="21">REPT(" ",L168)</f>
        <v xml:space="preserve">                               </v>
      </c>
    </row>
    <row r="169" spans="2:13">
      <c r="I169" t="str">
        <f t="shared" si="18"/>
        <v xml:space="preserve">                                \\</v>
      </c>
      <c r="K169">
        <f t="shared" si="19"/>
        <v>1</v>
      </c>
      <c r="L169">
        <f t="shared" si="20"/>
        <v>31</v>
      </c>
      <c r="M169" t="str">
        <f t="shared" si="21"/>
        <v xml:space="preserve">                               </v>
      </c>
    </row>
    <row r="170" spans="2:13">
      <c r="M170" t="str">
        <f t="shared" si="21"/>
        <v/>
      </c>
    </row>
    <row r="171" spans="2:13">
      <c r="M171" t="str">
        <f t="shared" si="21"/>
        <v/>
      </c>
    </row>
    <row r="172" spans="2:13">
      <c r="B172" s="8" t="s">
        <v>409</v>
      </c>
      <c r="M172" t="str">
        <f t="shared" si="21"/>
        <v/>
      </c>
    </row>
    <row r="173" spans="2:13">
      <c r="M173" t="str">
        <f t="shared" si="21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1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1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1"/>
        <v/>
      </c>
    </row>
    <row r="177" spans="13:13">
      <c r="M177" t="str">
        <f t="shared" si="21"/>
        <v/>
      </c>
    </row>
    <row r="178" spans="13:13">
      <c r="M178" t="str">
        <f t="shared" si="21"/>
        <v/>
      </c>
    </row>
    <row r="179" spans="13:13">
      <c r="M179" t="str">
        <f t="shared" si="21"/>
        <v/>
      </c>
    </row>
    <row r="180" spans="13:13">
      <c r="M180" t="str">
        <f t="shared" si="21"/>
        <v/>
      </c>
    </row>
    <row r="181" spans="13:13">
      <c r="M181" t="str">
        <f t="shared" si="21"/>
        <v/>
      </c>
    </row>
    <row r="182" spans="13:13">
      <c r="M182" t="str">
        <f t="shared" si="21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2019-01-02T22:53:13Z</dcterms:modified>
  <dc:language>en-US</dc:language>
</cp:coreProperties>
</file>