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65" windowWidth="31200" windowHeight="16440" tabRatio="989"/>
  </bookViews>
  <sheets>
    <sheet name="Sheet1" sheetId="1" r:id="rId1"/>
    <sheet name="backup_copy_jan2" sheetId="3" r:id="rId2"/>
  </sheets>
  <calcPr calcId="145621"/>
</workbook>
</file>

<file path=xl/calcChain.xml><?xml version="1.0" encoding="utf-8"?>
<calcChain xmlns="http://schemas.openxmlformats.org/spreadsheetml/2006/main">
  <c r="P157" i="1" l="1"/>
  <c r="Q157" i="1" s="1"/>
  <c r="P155" i="1"/>
  <c r="Q155" i="1" s="1"/>
  <c r="P153" i="1"/>
  <c r="Q153" i="1" s="1"/>
  <c r="P151" i="1"/>
  <c r="Q151" i="1" s="1"/>
  <c r="P149" i="1"/>
  <c r="Q149" i="1" s="1"/>
  <c r="P147" i="1"/>
  <c r="Q147" i="1" s="1"/>
  <c r="P145" i="1"/>
  <c r="Q145" i="1" s="1"/>
  <c r="P88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6" i="1"/>
  <c r="Q146" i="1" s="1"/>
  <c r="P148" i="1"/>
  <c r="Q148" i="1" s="1"/>
  <c r="P150" i="1"/>
  <c r="Q150" i="1" s="1"/>
  <c r="P152" i="1"/>
  <c r="Q152" i="1" s="1"/>
  <c r="P154" i="1"/>
  <c r="Q154" i="1" s="1"/>
  <c r="P156" i="1"/>
  <c r="Q156" i="1" s="1"/>
  <c r="P158" i="1"/>
  <c r="Q158" i="1" s="1"/>
  <c r="P159" i="1"/>
  <c r="P160" i="1"/>
  <c r="P161" i="1"/>
  <c r="P162" i="1"/>
  <c r="P163" i="1"/>
  <c r="P164" i="1"/>
  <c r="P87" i="1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K169" i="3"/>
  <c r="L169" i="3" s="1"/>
  <c r="M169" i="3" s="1"/>
  <c r="I169" i="3" s="1"/>
  <c r="K168" i="3"/>
  <c r="L168" i="3" s="1"/>
  <c r="M168" i="3" s="1"/>
  <c r="I168" i="3" s="1"/>
  <c r="K167" i="3"/>
  <c r="L167" i="3" s="1"/>
  <c r="M167" i="3" s="1"/>
  <c r="I167" i="3" s="1"/>
  <c r="K158" i="3"/>
  <c r="L158" i="3" s="1"/>
  <c r="M158" i="3" s="1"/>
  <c r="I158" i="3" s="1"/>
  <c r="K157" i="3"/>
  <c r="L157" i="3" s="1"/>
  <c r="M157" i="3" s="1"/>
  <c r="I157" i="3" s="1"/>
  <c r="K156" i="3"/>
  <c r="L156" i="3" s="1"/>
  <c r="M156" i="3" s="1"/>
  <c r="I156" i="3" s="1"/>
  <c r="K155" i="3"/>
  <c r="L155" i="3" s="1"/>
  <c r="M155" i="3" s="1"/>
  <c r="I155" i="3" s="1"/>
  <c r="K154" i="3"/>
  <c r="L154" i="3" s="1"/>
  <c r="M154" i="3" s="1"/>
  <c r="I154" i="3" s="1"/>
  <c r="K153" i="3"/>
  <c r="L153" i="3" s="1"/>
  <c r="M153" i="3" s="1"/>
  <c r="I153" i="3" s="1"/>
  <c r="K152" i="3"/>
  <c r="L152" i="3" s="1"/>
  <c r="M152" i="3" s="1"/>
  <c r="I152" i="3" s="1"/>
  <c r="K151" i="3"/>
  <c r="L151" i="3" s="1"/>
  <c r="M151" i="3" s="1"/>
  <c r="I151" i="3" s="1"/>
  <c r="K150" i="3"/>
  <c r="L150" i="3" s="1"/>
  <c r="M150" i="3" s="1"/>
  <c r="I150" i="3" s="1"/>
  <c r="K149" i="3"/>
  <c r="L149" i="3" s="1"/>
  <c r="M149" i="3" s="1"/>
  <c r="I149" i="3" s="1"/>
  <c r="K148" i="3"/>
  <c r="L148" i="3" s="1"/>
  <c r="M148" i="3" s="1"/>
  <c r="I148" i="3" s="1"/>
  <c r="K147" i="3"/>
  <c r="L147" i="3" s="1"/>
  <c r="M147" i="3" s="1"/>
  <c r="I147" i="3" s="1"/>
  <c r="K146" i="3"/>
  <c r="L146" i="3" s="1"/>
  <c r="M146" i="3" s="1"/>
  <c r="I146" i="3" s="1"/>
  <c r="K145" i="3"/>
  <c r="L145" i="3" s="1"/>
  <c r="M145" i="3" s="1"/>
  <c r="I145" i="3" s="1"/>
  <c r="K144" i="3"/>
  <c r="L144" i="3" s="1"/>
  <c r="M144" i="3" s="1"/>
  <c r="I144" i="3" s="1"/>
  <c r="K143" i="3"/>
  <c r="L143" i="3" s="1"/>
  <c r="M143" i="3" s="1"/>
  <c r="I143" i="3" s="1"/>
  <c r="K142" i="3"/>
  <c r="L142" i="3" s="1"/>
  <c r="M142" i="3" s="1"/>
  <c r="I142" i="3" s="1"/>
  <c r="K141" i="3"/>
  <c r="L141" i="3" s="1"/>
  <c r="M141" i="3" s="1"/>
  <c r="I141" i="3" s="1"/>
  <c r="K140" i="3"/>
  <c r="L140" i="3" s="1"/>
  <c r="M140" i="3" s="1"/>
  <c r="I140" i="3" s="1"/>
  <c r="K139" i="3"/>
  <c r="L139" i="3" s="1"/>
  <c r="M139" i="3" s="1"/>
  <c r="I139" i="3" s="1"/>
  <c r="K138" i="3"/>
  <c r="L138" i="3" s="1"/>
  <c r="M138" i="3" s="1"/>
  <c r="I138" i="3" s="1"/>
  <c r="K137" i="3"/>
  <c r="L137" i="3" s="1"/>
  <c r="M137" i="3" s="1"/>
  <c r="I137" i="3" s="1"/>
  <c r="K136" i="3"/>
  <c r="L136" i="3" s="1"/>
  <c r="M136" i="3" s="1"/>
  <c r="I136" i="3" s="1"/>
  <c r="K135" i="3"/>
  <c r="L135" i="3" s="1"/>
  <c r="M135" i="3" s="1"/>
  <c r="I135" i="3" s="1"/>
  <c r="K134" i="3"/>
  <c r="L134" i="3" s="1"/>
  <c r="M134" i="3" s="1"/>
  <c r="I134" i="3" s="1"/>
  <c r="K133" i="3"/>
  <c r="L133" i="3" s="1"/>
  <c r="M133" i="3" s="1"/>
  <c r="I133" i="3" s="1"/>
  <c r="K132" i="3"/>
  <c r="L132" i="3" s="1"/>
  <c r="M132" i="3" s="1"/>
  <c r="I132" i="3" s="1"/>
  <c r="K131" i="3"/>
  <c r="L131" i="3" s="1"/>
  <c r="M131" i="3" s="1"/>
  <c r="I131" i="3" s="1"/>
  <c r="K130" i="3"/>
  <c r="L130" i="3" s="1"/>
  <c r="M130" i="3" s="1"/>
  <c r="I130" i="3" s="1"/>
  <c r="K129" i="3"/>
  <c r="L129" i="3" s="1"/>
  <c r="M129" i="3" s="1"/>
  <c r="I129" i="3" s="1"/>
  <c r="K128" i="3"/>
  <c r="L128" i="3" s="1"/>
  <c r="M128" i="3" s="1"/>
  <c r="I128" i="3" s="1"/>
  <c r="K127" i="3"/>
  <c r="L127" i="3" s="1"/>
  <c r="M127" i="3" s="1"/>
  <c r="I127" i="3" s="1"/>
  <c r="K126" i="3"/>
  <c r="L126" i="3" s="1"/>
  <c r="M126" i="3" s="1"/>
  <c r="I126" i="3" s="1"/>
  <c r="K125" i="3"/>
  <c r="L125" i="3" s="1"/>
  <c r="M125" i="3" s="1"/>
  <c r="I125" i="3" s="1"/>
  <c r="K124" i="3"/>
  <c r="L124" i="3" s="1"/>
  <c r="M124" i="3" s="1"/>
  <c r="I124" i="3" s="1"/>
  <c r="K123" i="3"/>
  <c r="L123" i="3" s="1"/>
  <c r="M123" i="3" s="1"/>
  <c r="I123" i="3" s="1"/>
  <c r="K122" i="3"/>
  <c r="L122" i="3" s="1"/>
  <c r="M122" i="3" s="1"/>
  <c r="I122" i="3" s="1"/>
  <c r="K121" i="3"/>
  <c r="L121" i="3" s="1"/>
  <c r="M121" i="3" s="1"/>
  <c r="I121" i="3" s="1"/>
  <c r="K120" i="3"/>
  <c r="L120" i="3" s="1"/>
  <c r="M120" i="3" s="1"/>
  <c r="I120" i="3" s="1"/>
  <c r="K119" i="3"/>
  <c r="L119" i="3" s="1"/>
  <c r="M119" i="3" s="1"/>
  <c r="I119" i="3" s="1"/>
  <c r="K118" i="3"/>
  <c r="L118" i="3" s="1"/>
  <c r="M118" i="3" s="1"/>
  <c r="I118" i="3" s="1"/>
  <c r="K117" i="3"/>
  <c r="L117" i="3" s="1"/>
  <c r="M117" i="3" s="1"/>
  <c r="I117" i="3" s="1"/>
  <c r="K116" i="3"/>
  <c r="L116" i="3" s="1"/>
  <c r="M116" i="3" s="1"/>
  <c r="I116" i="3" s="1"/>
  <c r="K115" i="3"/>
  <c r="L115" i="3" s="1"/>
  <c r="M115" i="3" s="1"/>
  <c r="I115" i="3" s="1"/>
  <c r="K114" i="3"/>
  <c r="L114" i="3" s="1"/>
  <c r="M114" i="3" s="1"/>
  <c r="I114" i="3" s="1"/>
  <c r="K113" i="3"/>
  <c r="L113" i="3" s="1"/>
  <c r="M113" i="3" s="1"/>
  <c r="I113" i="3" s="1"/>
  <c r="K112" i="3"/>
  <c r="L112" i="3" s="1"/>
  <c r="M112" i="3" s="1"/>
  <c r="I112" i="3" s="1"/>
  <c r="K111" i="3"/>
  <c r="L111" i="3" s="1"/>
  <c r="M111" i="3" s="1"/>
  <c r="I111" i="3" s="1"/>
  <c r="K110" i="3"/>
  <c r="L110" i="3" s="1"/>
  <c r="M110" i="3" s="1"/>
  <c r="I110" i="3" s="1"/>
  <c r="K109" i="3"/>
  <c r="L109" i="3" s="1"/>
  <c r="M109" i="3" s="1"/>
  <c r="I109" i="3" s="1"/>
  <c r="K108" i="3"/>
  <c r="L108" i="3" s="1"/>
  <c r="M108" i="3" s="1"/>
  <c r="I108" i="3" s="1"/>
  <c r="K107" i="3"/>
  <c r="L107" i="3" s="1"/>
  <c r="M107" i="3" s="1"/>
  <c r="I107" i="3" s="1"/>
  <c r="K106" i="3"/>
  <c r="L106" i="3" s="1"/>
  <c r="M106" i="3" s="1"/>
  <c r="I106" i="3" s="1"/>
  <c r="K105" i="3"/>
  <c r="L105" i="3" s="1"/>
  <c r="M105" i="3" s="1"/>
  <c r="I105" i="3" s="1"/>
  <c r="K104" i="3"/>
  <c r="L104" i="3" s="1"/>
  <c r="M104" i="3" s="1"/>
  <c r="I104" i="3" s="1"/>
  <c r="K103" i="3"/>
  <c r="L103" i="3" s="1"/>
  <c r="M103" i="3" s="1"/>
  <c r="I103" i="3" s="1"/>
  <c r="K102" i="3"/>
  <c r="L102" i="3" s="1"/>
  <c r="M102" i="3" s="1"/>
  <c r="I102" i="3" s="1"/>
  <c r="K101" i="3"/>
  <c r="L101" i="3" s="1"/>
  <c r="M101" i="3" s="1"/>
  <c r="I101" i="3" s="1"/>
  <c r="K100" i="3"/>
  <c r="L100" i="3" s="1"/>
  <c r="M100" i="3" s="1"/>
  <c r="I100" i="3" s="1"/>
  <c r="K99" i="3"/>
  <c r="L99" i="3" s="1"/>
  <c r="M99" i="3" s="1"/>
  <c r="I99" i="3" s="1"/>
  <c r="K98" i="3"/>
  <c r="L98" i="3" s="1"/>
  <c r="M98" i="3" s="1"/>
  <c r="I98" i="3" s="1"/>
  <c r="K97" i="3"/>
  <c r="L97" i="3" s="1"/>
  <c r="M97" i="3" s="1"/>
  <c r="I97" i="3" s="1"/>
  <c r="K96" i="3"/>
  <c r="L96" i="3" s="1"/>
  <c r="M96" i="3" s="1"/>
  <c r="I96" i="3" s="1"/>
  <c r="K95" i="3"/>
  <c r="L95" i="3" s="1"/>
  <c r="M95" i="3" s="1"/>
  <c r="I95" i="3" s="1"/>
  <c r="K94" i="3"/>
  <c r="L94" i="3" s="1"/>
  <c r="M94" i="3" s="1"/>
  <c r="I94" i="3" s="1"/>
  <c r="K93" i="3"/>
  <c r="L93" i="3" s="1"/>
  <c r="M93" i="3" s="1"/>
  <c r="I93" i="3" s="1"/>
  <c r="K92" i="3"/>
  <c r="L92" i="3" s="1"/>
  <c r="M92" i="3" s="1"/>
  <c r="I92" i="3" s="1"/>
  <c r="K91" i="3"/>
  <c r="L91" i="3" s="1"/>
  <c r="M91" i="3" s="1"/>
  <c r="I91" i="3" s="1"/>
  <c r="K90" i="3"/>
  <c r="L90" i="3" s="1"/>
  <c r="M90" i="3" s="1"/>
  <c r="I90" i="3" s="1"/>
  <c r="O82" i="3"/>
  <c r="L82" i="3"/>
  <c r="M82" i="3" s="1"/>
  <c r="I82" i="3" s="1"/>
  <c r="K82" i="3"/>
  <c r="O81" i="3"/>
  <c r="K81" i="3"/>
  <c r="L81" i="3" s="1"/>
  <c r="M81" i="3" s="1"/>
  <c r="I81" i="3" s="1"/>
  <c r="O80" i="3"/>
  <c r="L80" i="3"/>
  <c r="M80" i="3" s="1"/>
  <c r="I80" i="3" s="1"/>
  <c r="K80" i="3"/>
  <c r="O79" i="3"/>
  <c r="K79" i="3"/>
  <c r="L79" i="3" s="1"/>
  <c r="M79" i="3" s="1"/>
  <c r="I79" i="3" s="1"/>
  <c r="O78" i="3"/>
  <c r="L78" i="3"/>
  <c r="M78" i="3" s="1"/>
  <c r="I78" i="3" s="1"/>
  <c r="K78" i="3"/>
  <c r="O77" i="3"/>
  <c r="K77" i="3"/>
  <c r="L77" i="3" s="1"/>
  <c r="M77" i="3" s="1"/>
  <c r="I77" i="3" s="1"/>
  <c r="O76" i="3"/>
  <c r="L76" i="3"/>
  <c r="M76" i="3" s="1"/>
  <c r="I76" i="3" s="1"/>
  <c r="K76" i="3"/>
  <c r="O75" i="3"/>
  <c r="K75" i="3"/>
  <c r="L75" i="3" s="1"/>
  <c r="M75" i="3" s="1"/>
  <c r="I75" i="3" s="1"/>
  <c r="O74" i="3"/>
  <c r="L74" i="3"/>
  <c r="M74" i="3" s="1"/>
  <c r="I74" i="3" s="1"/>
  <c r="K74" i="3"/>
  <c r="O73" i="3"/>
  <c r="K73" i="3"/>
  <c r="L73" i="3" s="1"/>
  <c r="M73" i="3" s="1"/>
  <c r="I73" i="3" s="1"/>
  <c r="O72" i="3"/>
  <c r="L72" i="3"/>
  <c r="M72" i="3" s="1"/>
  <c r="I72" i="3" s="1"/>
  <c r="K72" i="3"/>
  <c r="O71" i="3"/>
  <c r="K71" i="3"/>
  <c r="L71" i="3" s="1"/>
  <c r="M71" i="3" s="1"/>
  <c r="I71" i="3" s="1"/>
  <c r="O70" i="3"/>
  <c r="L70" i="3"/>
  <c r="M70" i="3" s="1"/>
  <c r="I70" i="3" s="1"/>
  <c r="K70" i="3"/>
  <c r="O69" i="3"/>
  <c r="K69" i="3"/>
  <c r="L69" i="3" s="1"/>
  <c r="M69" i="3" s="1"/>
  <c r="I69" i="3" s="1"/>
  <c r="O68" i="3"/>
  <c r="L68" i="3"/>
  <c r="M68" i="3" s="1"/>
  <c r="I68" i="3" s="1"/>
  <c r="K68" i="3"/>
  <c r="O67" i="3"/>
  <c r="K67" i="3"/>
  <c r="L67" i="3" s="1"/>
  <c r="M67" i="3" s="1"/>
  <c r="I67" i="3" s="1"/>
  <c r="O66" i="3"/>
  <c r="L66" i="3"/>
  <c r="M66" i="3" s="1"/>
  <c r="I66" i="3" s="1"/>
  <c r="K66" i="3"/>
  <c r="O65" i="3"/>
  <c r="K65" i="3"/>
  <c r="L65" i="3" s="1"/>
  <c r="M65" i="3" s="1"/>
  <c r="I65" i="3" s="1"/>
  <c r="O64" i="3"/>
  <c r="L64" i="3"/>
  <c r="M64" i="3" s="1"/>
  <c r="I64" i="3" s="1"/>
  <c r="K64" i="3"/>
  <c r="O63" i="3"/>
  <c r="K63" i="3"/>
  <c r="L63" i="3" s="1"/>
  <c r="M63" i="3" s="1"/>
  <c r="I63" i="3" s="1"/>
  <c r="O62" i="3"/>
  <c r="L62" i="3"/>
  <c r="M62" i="3" s="1"/>
  <c r="I62" i="3" s="1"/>
  <c r="K62" i="3"/>
  <c r="O61" i="3"/>
  <c r="K61" i="3"/>
  <c r="L61" i="3" s="1"/>
  <c r="M61" i="3" s="1"/>
  <c r="I61" i="3" s="1"/>
  <c r="O60" i="3"/>
  <c r="L60" i="3"/>
  <c r="M60" i="3" s="1"/>
  <c r="I60" i="3" s="1"/>
  <c r="K60" i="3"/>
  <c r="O59" i="3"/>
  <c r="K59" i="3"/>
  <c r="L59" i="3" s="1"/>
  <c r="M59" i="3" s="1"/>
  <c r="I59" i="3" s="1"/>
  <c r="O58" i="3"/>
  <c r="L58" i="3"/>
  <c r="M58" i="3" s="1"/>
  <c r="I58" i="3" s="1"/>
  <c r="K58" i="3"/>
  <c r="O57" i="3"/>
  <c r="K57" i="3"/>
  <c r="L57" i="3" s="1"/>
  <c r="M57" i="3" s="1"/>
  <c r="I57" i="3" s="1"/>
  <c r="O56" i="3"/>
  <c r="L56" i="3"/>
  <c r="M56" i="3" s="1"/>
  <c r="I56" i="3" s="1"/>
  <c r="K56" i="3"/>
  <c r="O55" i="3"/>
  <c r="K55" i="3"/>
  <c r="L55" i="3" s="1"/>
  <c r="M55" i="3" s="1"/>
  <c r="I55" i="3" s="1"/>
  <c r="O54" i="3"/>
  <c r="L54" i="3"/>
  <c r="M54" i="3" s="1"/>
  <c r="I54" i="3" s="1"/>
  <c r="K54" i="3"/>
  <c r="O53" i="3"/>
  <c r="K53" i="3"/>
  <c r="L53" i="3" s="1"/>
  <c r="M53" i="3" s="1"/>
  <c r="I53" i="3" s="1"/>
  <c r="O52" i="3"/>
  <c r="L52" i="3"/>
  <c r="M52" i="3" s="1"/>
  <c r="I52" i="3" s="1"/>
  <c r="K52" i="3"/>
  <c r="O51" i="3"/>
  <c r="K51" i="3"/>
  <c r="L51" i="3" s="1"/>
  <c r="M51" i="3" s="1"/>
  <c r="I51" i="3" s="1"/>
  <c r="O50" i="3"/>
  <c r="L50" i="3"/>
  <c r="M50" i="3" s="1"/>
  <c r="I50" i="3" s="1"/>
  <c r="K50" i="3"/>
  <c r="O49" i="3"/>
  <c r="K49" i="3"/>
  <c r="L49" i="3" s="1"/>
  <c r="M49" i="3" s="1"/>
  <c r="I49" i="3" s="1"/>
  <c r="O48" i="3"/>
  <c r="L48" i="3"/>
  <c r="M48" i="3" s="1"/>
  <c r="I48" i="3" s="1"/>
  <c r="K48" i="3"/>
  <c r="O47" i="3"/>
  <c r="K47" i="3"/>
  <c r="L47" i="3" s="1"/>
  <c r="M47" i="3" s="1"/>
  <c r="I47" i="3" s="1"/>
  <c r="O46" i="3"/>
  <c r="L46" i="3"/>
  <c r="M46" i="3" s="1"/>
  <c r="I46" i="3" s="1"/>
  <c r="K46" i="3"/>
  <c r="O45" i="3"/>
  <c r="K45" i="3"/>
  <c r="L45" i="3" s="1"/>
  <c r="M45" i="3" s="1"/>
  <c r="I45" i="3" s="1"/>
  <c r="O44" i="3"/>
  <c r="L44" i="3"/>
  <c r="M44" i="3" s="1"/>
  <c r="I44" i="3" s="1"/>
  <c r="K44" i="3"/>
  <c r="O43" i="3"/>
  <c r="K43" i="3"/>
  <c r="L43" i="3" s="1"/>
  <c r="M43" i="3" s="1"/>
  <c r="I43" i="3" s="1"/>
  <c r="O42" i="3"/>
  <c r="L42" i="3"/>
  <c r="M42" i="3" s="1"/>
  <c r="I42" i="3" s="1"/>
  <c r="K42" i="3"/>
  <c r="O41" i="3"/>
  <c r="K41" i="3"/>
  <c r="L41" i="3" s="1"/>
  <c r="M41" i="3" s="1"/>
  <c r="I41" i="3" s="1"/>
  <c r="O40" i="3"/>
  <c r="L40" i="3"/>
  <c r="M40" i="3" s="1"/>
  <c r="I40" i="3" s="1"/>
  <c r="K40" i="3"/>
  <c r="O39" i="3"/>
  <c r="K39" i="3"/>
  <c r="L39" i="3" s="1"/>
  <c r="M39" i="3" s="1"/>
  <c r="I39" i="3" s="1"/>
  <c r="O38" i="3"/>
  <c r="L38" i="3"/>
  <c r="M38" i="3" s="1"/>
  <c r="I38" i="3" s="1"/>
  <c r="K38" i="3"/>
  <c r="O37" i="3"/>
  <c r="K37" i="3"/>
  <c r="L37" i="3" s="1"/>
  <c r="M37" i="3" s="1"/>
  <c r="I37" i="3" s="1"/>
  <c r="O36" i="3"/>
  <c r="L36" i="3"/>
  <c r="M36" i="3" s="1"/>
  <c r="I36" i="3" s="1"/>
  <c r="K36" i="3"/>
  <c r="O35" i="3"/>
  <c r="K35" i="3"/>
  <c r="L35" i="3" s="1"/>
  <c r="M35" i="3" s="1"/>
  <c r="I35" i="3" s="1"/>
  <c r="O34" i="3"/>
  <c r="L34" i="3"/>
  <c r="M34" i="3" s="1"/>
  <c r="I34" i="3" s="1"/>
  <c r="K34" i="3"/>
  <c r="O33" i="3"/>
  <c r="K33" i="3"/>
  <c r="L33" i="3" s="1"/>
  <c r="M33" i="3" s="1"/>
  <c r="I33" i="3" s="1"/>
  <c r="O32" i="3"/>
  <c r="L32" i="3"/>
  <c r="M32" i="3" s="1"/>
  <c r="I32" i="3" s="1"/>
  <c r="K32" i="3"/>
  <c r="O31" i="3"/>
  <c r="K31" i="3"/>
  <c r="L31" i="3" s="1"/>
  <c r="M31" i="3" s="1"/>
  <c r="I31" i="3" s="1"/>
  <c r="O30" i="3"/>
  <c r="L30" i="3"/>
  <c r="M30" i="3" s="1"/>
  <c r="I30" i="3" s="1"/>
  <c r="K30" i="3"/>
  <c r="O29" i="3"/>
  <c r="K29" i="3"/>
  <c r="L29" i="3" s="1"/>
  <c r="M29" i="3" s="1"/>
  <c r="I29" i="3" s="1"/>
  <c r="O28" i="3"/>
  <c r="L28" i="3"/>
  <c r="M28" i="3" s="1"/>
  <c r="I28" i="3" s="1"/>
  <c r="K28" i="3"/>
  <c r="O27" i="3"/>
  <c r="K27" i="3"/>
  <c r="L27" i="3" s="1"/>
  <c r="M27" i="3" s="1"/>
  <c r="I27" i="3" s="1"/>
  <c r="O26" i="3"/>
  <c r="L26" i="3"/>
  <c r="M26" i="3" s="1"/>
  <c r="K26" i="3"/>
  <c r="I26" i="3"/>
  <c r="O25" i="3"/>
  <c r="M25" i="3"/>
  <c r="I25" i="3" s="1"/>
  <c r="K25" i="3"/>
  <c r="L25" i="3" s="1"/>
  <c r="O24" i="3"/>
  <c r="L24" i="3"/>
  <c r="M24" i="3" s="1"/>
  <c r="K24" i="3"/>
  <c r="I24" i="3"/>
  <c r="O23" i="3"/>
  <c r="K23" i="3"/>
  <c r="L23" i="3" s="1"/>
  <c r="M23" i="3" s="1"/>
  <c r="I23" i="3" s="1"/>
  <c r="O22" i="3"/>
  <c r="L22" i="3"/>
  <c r="M22" i="3" s="1"/>
  <c r="K22" i="3"/>
  <c r="I22" i="3"/>
  <c r="O21" i="3"/>
  <c r="M21" i="3"/>
  <c r="I21" i="3" s="1"/>
  <c r="K21" i="3"/>
  <c r="L21" i="3" s="1"/>
  <c r="O20" i="3"/>
  <c r="L20" i="3"/>
  <c r="M20" i="3" s="1"/>
  <c r="K20" i="3"/>
  <c r="I20" i="3"/>
  <c r="O19" i="3"/>
  <c r="K19" i="3"/>
  <c r="L19" i="3" s="1"/>
  <c r="M19" i="3" s="1"/>
  <c r="I19" i="3" s="1"/>
  <c r="O18" i="3"/>
  <c r="L18" i="3"/>
  <c r="M18" i="3" s="1"/>
  <c r="K18" i="3"/>
  <c r="I18" i="3"/>
  <c r="O17" i="3"/>
  <c r="M17" i="3"/>
  <c r="I17" i="3" s="1"/>
  <c r="K17" i="3"/>
  <c r="L17" i="3" s="1"/>
  <c r="O16" i="3"/>
  <c r="L16" i="3"/>
  <c r="M16" i="3" s="1"/>
  <c r="K16" i="3"/>
  <c r="I16" i="3"/>
  <c r="O15" i="3"/>
  <c r="L15" i="3"/>
  <c r="M15" i="3" s="1"/>
  <c r="I15" i="3" s="1"/>
  <c r="K15" i="3"/>
  <c r="O14" i="3"/>
  <c r="K14" i="3"/>
  <c r="L14" i="3" s="1"/>
  <c r="M14" i="3" s="1"/>
  <c r="I14" i="3" s="1"/>
  <c r="O13" i="3"/>
  <c r="L13" i="3"/>
  <c r="M13" i="3" s="1"/>
  <c r="I13" i="3" s="1"/>
  <c r="K13" i="3"/>
  <c r="O12" i="3"/>
  <c r="K12" i="3"/>
  <c r="L12" i="3" s="1"/>
  <c r="M12" i="3" s="1"/>
  <c r="I12" i="3" s="1"/>
  <c r="O11" i="3"/>
  <c r="L11" i="3"/>
  <c r="M11" i="3" s="1"/>
  <c r="I11" i="3" s="1"/>
  <c r="K11" i="3"/>
  <c r="O10" i="3"/>
  <c r="K10" i="3"/>
  <c r="L10" i="3" s="1"/>
  <c r="M10" i="3" s="1"/>
  <c r="I10" i="3" s="1"/>
  <c r="K127" i="1"/>
  <c r="L127" i="1"/>
  <c r="M127" i="1" s="1"/>
  <c r="I127" i="1" s="1"/>
  <c r="K128" i="1"/>
  <c r="L128" i="1"/>
  <c r="M128" i="1" s="1"/>
  <c r="I128" i="1" s="1"/>
  <c r="K129" i="1"/>
  <c r="L129" i="1"/>
  <c r="M129" i="1" s="1"/>
  <c r="I129" i="1" s="1"/>
  <c r="K130" i="1"/>
  <c r="L130" i="1"/>
  <c r="M130" i="1" s="1"/>
  <c r="I130" i="1" s="1"/>
  <c r="K131" i="1"/>
  <c r="L131" i="1"/>
  <c r="M131" i="1" s="1"/>
  <c r="I131" i="1" s="1"/>
  <c r="K132" i="1"/>
  <c r="L132" i="1"/>
  <c r="M132" i="1" s="1"/>
  <c r="I132" i="1" s="1"/>
  <c r="K133" i="1"/>
  <c r="L133" i="1"/>
  <c r="M133" i="1" s="1"/>
  <c r="I133" i="1" s="1"/>
  <c r="K134" i="1"/>
  <c r="L134" i="1"/>
  <c r="M134" i="1" s="1"/>
  <c r="I134" i="1" s="1"/>
  <c r="K135" i="1"/>
  <c r="L135" i="1"/>
  <c r="M135" i="1" s="1"/>
  <c r="I135" i="1" s="1"/>
  <c r="K136" i="1"/>
  <c r="L136" i="1"/>
  <c r="M136" i="1" s="1"/>
  <c r="I136" i="1" s="1"/>
  <c r="K137" i="1"/>
  <c r="L137" i="1" s="1"/>
  <c r="M137" i="1" s="1"/>
  <c r="I137" i="1" s="1"/>
  <c r="K138" i="1"/>
  <c r="L138" i="1"/>
  <c r="M138" i="1" s="1"/>
  <c r="I138" i="1" s="1"/>
  <c r="K139" i="1"/>
  <c r="L139" i="1" s="1"/>
  <c r="M139" i="1" s="1"/>
  <c r="I139" i="1" s="1"/>
  <c r="K140" i="1"/>
  <c r="L140" i="1" s="1"/>
  <c r="M140" i="1" s="1"/>
  <c r="I140" i="1" s="1"/>
  <c r="K141" i="1"/>
  <c r="L141" i="1" s="1"/>
  <c r="M141" i="1" s="1"/>
  <c r="I141" i="1" s="1"/>
  <c r="K142" i="1"/>
  <c r="L142" i="1" s="1"/>
  <c r="M142" i="1" s="1"/>
  <c r="I142" i="1" s="1"/>
  <c r="K143" i="1"/>
  <c r="L143" i="1" s="1"/>
  <c r="M143" i="1" s="1"/>
  <c r="I143" i="1" s="1"/>
  <c r="K144" i="1"/>
  <c r="L144" i="1" s="1"/>
  <c r="M144" i="1" s="1"/>
  <c r="I144" i="1" s="1"/>
  <c r="K145" i="1"/>
  <c r="L145" i="1" s="1"/>
  <c r="M145" i="1" s="1"/>
  <c r="I145" i="1" s="1"/>
  <c r="K146" i="1"/>
  <c r="L146" i="1" s="1"/>
  <c r="M146" i="1" s="1"/>
  <c r="I146" i="1" s="1"/>
  <c r="K147" i="1"/>
  <c r="L147" i="1" s="1"/>
  <c r="M147" i="1" s="1"/>
  <c r="I147" i="1" s="1"/>
  <c r="K148" i="1"/>
  <c r="L148" i="1" s="1"/>
  <c r="M148" i="1" s="1"/>
  <c r="I148" i="1" s="1"/>
  <c r="K149" i="1"/>
  <c r="L149" i="1" s="1"/>
  <c r="M149" i="1" s="1"/>
  <c r="I149" i="1" s="1"/>
  <c r="K150" i="1"/>
  <c r="L150" i="1" s="1"/>
  <c r="M150" i="1" s="1"/>
  <c r="I150" i="1" s="1"/>
  <c r="K151" i="1"/>
  <c r="L151" i="1" s="1"/>
  <c r="M151" i="1" s="1"/>
  <c r="I151" i="1" s="1"/>
  <c r="K152" i="1"/>
  <c r="L152" i="1" s="1"/>
  <c r="M152" i="1" s="1"/>
  <c r="I152" i="1" s="1"/>
  <c r="K153" i="1"/>
  <c r="L153" i="1" s="1"/>
  <c r="M153" i="1" s="1"/>
  <c r="I153" i="1" s="1"/>
  <c r="K154" i="1"/>
  <c r="L154" i="1" s="1"/>
  <c r="M154" i="1" s="1"/>
  <c r="I154" i="1" s="1"/>
  <c r="K155" i="1"/>
  <c r="L155" i="1" s="1"/>
  <c r="M155" i="1" s="1"/>
  <c r="I155" i="1" s="1"/>
  <c r="K156" i="1"/>
  <c r="L156" i="1" s="1"/>
  <c r="M156" i="1" s="1"/>
  <c r="I156" i="1" s="1"/>
  <c r="K157" i="1"/>
  <c r="L157" i="1" s="1"/>
  <c r="M157" i="1" s="1"/>
  <c r="I157" i="1" s="1"/>
  <c r="K158" i="1"/>
  <c r="L158" i="1" s="1"/>
  <c r="M158" i="1" s="1"/>
  <c r="I158" i="1" s="1"/>
  <c r="K159" i="1"/>
  <c r="L159" i="1" s="1"/>
  <c r="M159" i="1" s="1"/>
  <c r="I159" i="1" s="1"/>
  <c r="I126" i="1"/>
  <c r="K82" i="1"/>
  <c r="L82" i="1" s="1"/>
  <c r="M82" i="1" s="1"/>
  <c r="I82" i="1" s="1"/>
  <c r="O82" i="1"/>
  <c r="M116" i="1"/>
  <c r="M117" i="1"/>
  <c r="M118" i="1"/>
  <c r="M119" i="1"/>
  <c r="M120" i="1"/>
  <c r="M121" i="1"/>
  <c r="M122" i="1"/>
  <c r="M123" i="1"/>
  <c r="M124" i="1"/>
  <c r="M125" i="1"/>
  <c r="M126" i="1"/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10" i="1"/>
  <c r="K80" i="1" l="1"/>
  <c r="L80" i="1" s="1"/>
  <c r="M80" i="1" l="1"/>
  <c r="I80" i="1" s="1"/>
  <c r="K77" i="1"/>
  <c r="L77" i="1" s="1"/>
  <c r="K78" i="1"/>
  <c r="L78" i="1" s="1"/>
  <c r="M78" i="1" s="1"/>
  <c r="I78" i="1" s="1"/>
  <c r="K81" i="1"/>
  <c r="L81" i="1" s="1"/>
  <c r="M81" i="1" s="1"/>
  <c r="I81" i="1" s="1"/>
  <c r="M77" i="1" l="1"/>
  <c r="I77" i="1" s="1"/>
  <c r="K76" i="1"/>
  <c r="L76" i="1" s="1"/>
  <c r="M76" i="1" l="1"/>
  <c r="I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93" i="1"/>
  <c r="L93" i="1" s="1"/>
  <c r="M93" i="1" s="1"/>
  <c r="I93" i="1" s="1"/>
  <c r="K94" i="1"/>
  <c r="L94" i="1" s="1"/>
  <c r="M94" i="1" s="1"/>
  <c r="I94" i="1" s="1"/>
  <c r="K95" i="1"/>
  <c r="L95" i="1" s="1"/>
  <c r="M95" i="1" s="1"/>
  <c r="I95" i="1" s="1"/>
  <c r="K96" i="1"/>
  <c r="L96" i="1" s="1"/>
  <c r="M96" i="1" s="1"/>
  <c r="I96" i="1" s="1"/>
  <c r="K97" i="1"/>
  <c r="L97" i="1" s="1"/>
  <c r="M97" i="1" s="1"/>
  <c r="I97" i="1" s="1"/>
  <c r="K98" i="1"/>
  <c r="L98" i="1" s="1"/>
  <c r="M98" i="1" s="1"/>
  <c r="I98" i="1" s="1"/>
  <c r="K79" i="1"/>
  <c r="L79" i="1" s="1"/>
  <c r="K99" i="1"/>
  <c r="L99" i="1" s="1"/>
  <c r="M99" i="1" s="1"/>
  <c r="I99" i="1" s="1"/>
  <c r="K100" i="1"/>
  <c r="L100" i="1" s="1"/>
  <c r="M100" i="1" s="1"/>
  <c r="I100" i="1" s="1"/>
  <c r="K101" i="1"/>
  <c r="L101" i="1" s="1"/>
  <c r="M101" i="1" s="1"/>
  <c r="I101" i="1" s="1"/>
  <c r="K102" i="1"/>
  <c r="L102" i="1" s="1"/>
  <c r="M102" i="1" s="1"/>
  <c r="I102" i="1" s="1"/>
  <c r="K103" i="1"/>
  <c r="L103" i="1" s="1"/>
  <c r="M103" i="1" s="1"/>
  <c r="I103" i="1" s="1"/>
  <c r="K104" i="1"/>
  <c r="L104" i="1" s="1"/>
  <c r="M104" i="1" s="1"/>
  <c r="I104" i="1" s="1"/>
  <c r="K105" i="1"/>
  <c r="L105" i="1" s="1"/>
  <c r="M105" i="1" s="1"/>
  <c r="I105" i="1" s="1"/>
  <c r="K106" i="1"/>
  <c r="L106" i="1" s="1"/>
  <c r="M106" i="1" s="1"/>
  <c r="I106" i="1" s="1"/>
  <c r="K107" i="1"/>
  <c r="L107" i="1" s="1"/>
  <c r="M107" i="1" s="1"/>
  <c r="I107" i="1" s="1"/>
  <c r="K108" i="1"/>
  <c r="L108" i="1" s="1"/>
  <c r="M108" i="1" s="1"/>
  <c r="I108" i="1" s="1"/>
  <c r="K109" i="1"/>
  <c r="L109" i="1" s="1"/>
  <c r="M109" i="1" s="1"/>
  <c r="I109" i="1" s="1"/>
  <c r="K110" i="1"/>
  <c r="L110" i="1" s="1"/>
  <c r="M110" i="1" s="1"/>
  <c r="I110" i="1" s="1"/>
  <c r="K111" i="1"/>
  <c r="L111" i="1" s="1"/>
  <c r="M111" i="1" s="1"/>
  <c r="I111" i="1" s="1"/>
  <c r="K112" i="1"/>
  <c r="L112" i="1" s="1"/>
  <c r="M112" i="1" s="1"/>
  <c r="I112" i="1" s="1"/>
  <c r="K113" i="1"/>
  <c r="L113" i="1" s="1"/>
  <c r="M113" i="1" s="1"/>
  <c r="I113" i="1" s="1"/>
  <c r="K114" i="1"/>
  <c r="L114" i="1" s="1"/>
  <c r="M114" i="1" s="1"/>
  <c r="I114" i="1" s="1"/>
  <c r="K115" i="1"/>
  <c r="L115" i="1" s="1"/>
  <c r="M115" i="1" s="1"/>
  <c r="I115" i="1" s="1"/>
  <c r="K116" i="1"/>
  <c r="L116" i="1" s="1"/>
  <c r="I116" i="1" s="1"/>
  <c r="K117" i="1"/>
  <c r="L117" i="1" s="1"/>
  <c r="I117" i="1" s="1"/>
  <c r="K118" i="1"/>
  <c r="L118" i="1" s="1"/>
  <c r="I118" i="1" s="1"/>
  <c r="K119" i="1"/>
  <c r="L119" i="1" s="1"/>
  <c r="I119" i="1" s="1"/>
  <c r="K120" i="1"/>
  <c r="L120" i="1" s="1"/>
  <c r="I120" i="1" s="1"/>
  <c r="K121" i="1"/>
  <c r="L121" i="1" s="1"/>
  <c r="I121" i="1" s="1"/>
  <c r="K122" i="1"/>
  <c r="L122" i="1" s="1"/>
  <c r="I122" i="1" s="1"/>
  <c r="K123" i="1"/>
  <c r="L123" i="1" s="1"/>
  <c r="I123" i="1" s="1"/>
  <c r="K124" i="1"/>
  <c r="L124" i="1" s="1"/>
  <c r="I124" i="1" s="1"/>
  <c r="K125" i="1"/>
  <c r="L125" i="1" s="1"/>
  <c r="I125" i="1" s="1"/>
  <c r="K126" i="1"/>
  <c r="L126" i="1" s="1"/>
  <c r="K91" i="1"/>
  <c r="L91" i="1" s="1"/>
  <c r="M91" i="1" s="1"/>
  <c r="I91" i="1" s="1"/>
  <c r="K92" i="1"/>
  <c r="L92" i="1" s="1"/>
  <c r="M92" i="1" s="1"/>
  <c r="I92" i="1" s="1"/>
  <c r="K168" i="1"/>
  <c r="L168" i="1" s="1"/>
  <c r="M168" i="1" s="1"/>
  <c r="I168" i="1" s="1"/>
  <c r="K169" i="1"/>
  <c r="L169" i="1" s="1"/>
  <c r="M169" i="1" s="1"/>
  <c r="I169" i="1" s="1"/>
  <c r="K170" i="1"/>
  <c r="L170" i="1" s="1"/>
  <c r="M170" i="1" s="1"/>
  <c r="I170" i="1" s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K10" i="1"/>
  <c r="L10" i="1" s="1"/>
  <c r="M10" i="1" s="1"/>
  <c r="I10" i="1" s="1"/>
  <c r="M79" i="1" l="1"/>
  <c r="I79" i="1" s="1"/>
  <c r="M12" i="1"/>
  <c r="I12" i="1" s="1"/>
  <c r="M14" i="1"/>
  <c r="I14" i="1" s="1"/>
  <c r="M18" i="1"/>
  <c r="I18" i="1" s="1"/>
  <c r="M20" i="1"/>
  <c r="I20" i="1" s="1"/>
  <c r="M22" i="1"/>
  <c r="I22" i="1" s="1"/>
  <c r="M24" i="1"/>
  <c r="I24" i="1" s="1"/>
  <c r="M26" i="1"/>
  <c r="I26" i="1" s="1"/>
  <c r="M28" i="1"/>
  <c r="I28" i="1" s="1"/>
  <c r="M30" i="1"/>
  <c r="I30" i="1" s="1"/>
  <c r="M32" i="1"/>
  <c r="I32" i="1" s="1"/>
  <c r="M34" i="1"/>
  <c r="I34" i="1" s="1"/>
  <c r="M36" i="1"/>
  <c r="I36" i="1" s="1"/>
  <c r="M38" i="1"/>
  <c r="I38" i="1" s="1"/>
  <c r="M40" i="1"/>
  <c r="I40" i="1" s="1"/>
  <c r="M42" i="1"/>
  <c r="I42" i="1" s="1"/>
  <c r="M44" i="1"/>
  <c r="I44" i="1" s="1"/>
  <c r="M46" i="1"/>
  <c r="I46" i="1" s="1"/>
  <c r="M48" i="1"/>
  <c r="I48" i="1" s="1"/>
  <c r="M50" i="1"/>
  <c r="I50" i="1" s="1"/>
  <c r="M52" i="1"/>
  <c r="I52" i="1" s="1"/>
  <c r="M54" i="1"/>
  <c r="I54" i="1" s="1"/>
  <c r="M56" i="1"/>
  <c r="I56" i="1" s="1"/>
  <c r="M58" i="1"/>
  <c r="I58" i="1" s="1"/>
  <c r="M60" i="1"/>
  <c r="I60" i="1" s="1"/>
  <c r="M62" i="1"/>
  <c r="I62" i="1" s="1"/>
  <c r="M64" i="1"/>
  <c r="I64" i="1" s="1"/>
  <c r="M66" i="1"/>
  <c r="I66" i="1" s="1"/>
  <c r="M68" i="1"/>
  <c r="I68" i="1" s="1"/>
  <c r="M70" i="1"/>
  <c r="I70" i="1" s="1"/>
  <c r="M73" i="1"/>
  <c r="I73" i="1" s="1"/>
  <c r="M75" i="1"/>
  <c r="I75" i="1" s="1"/>
  <c r="M11" i="1"/>
  <c r="I11" i="1" s="1"/>
  <c r="M13" i="1"/>
  <c r="I13" i="1" s="1"/>
  <c r="M15" i="1"/>
  <c r="I15" i="1" s="1"/>
  <c r="M17" i="1"/>
  <c r="I17" i="1" s="1"/>
  <c r="M19" i="1"/>
  <c r="I19" i="1" s="1"/>
  <c r="M21" i="1"/>
  <c r="I21" i="1" s="1"/>
  <c r="M23" i="1"/>
  <c r="I23" i="1" s="1"/>
  <c r="M25" i="1"/>
  <c r="I25" i="1" s="1"/>
  <c r="M27" i="1"/>
  <c r="I27" i="1" s="1"/>
  <c r="M29" i="1"/>
  <c r="I29" i="1" s="1"/>
  <c r="M31" i="1"/>
  <c r="I31" i="1" s="1"/>
  <c r="M33" i="1"/>
  <c r="I33" i="1" s="1"/>
  <c r="M35" i="1"/>
  <c r="I35" i="1" s="1"/>
  <c r="M37" i="1"/>
  <c r="I37" i="1" s="1"/>
  <c r="M39" i="1"/>
  <c r="I39" i="1" s="1"/>
  <c r="M41" i="1"/>
  <c r="I41" i="1" s="1"/>
  <c r="M43" i="1"/>
  <c r="I43" i="1" s="1"/>
  <c r="M45" i="1"/>
  <c r="I45" i="1" s="1"/>
  <c r="M47" i="1"/>
  <c r="I47" i="1" s="1"/>
  <c r="M49" i="1"/>
  <c r="I49" i="1" s="1"/>
  <c r="M51" i="1"/>
  <c r="I51" i="1" s="1"/>
  <c r="M53" i="1"/>
  <c r="I53" i="1" s="1"/>
  <c r="M55" i="1"/>
  <c r="I55" i="1" s="1"/>
  <c r="M57" i="1"/>
  <c r="I57" i="1" s="1"/>
  <c r="M59" i="1"/>
  <c r="I59" i="1" s="1"/>
  <c r="M61" i="1"/>
  <c r="I61" i="1" s="1"/>
  <c r="M63" i="1"/>
  <c r="I63" i="1" s="1"/>
  <c r="M65" i="1"/>
  <c r="I65" i="1" s="1"/>
  <c r="M67" i="1"/>
  <c r="I67" i="1" s="1"/>
  <c r="M69" i="1"/>
  <c r="I69" i="1" s="1"/>
  <c r="M71" i="1"/>
  <c r="I71" i="1" s="1"/>
  <c r="M72" i="1"/>
  <c r="I72" i="1" s="1"/>
  <c r="M74" i="1"/>
  <c r="I74" i="1" s="1"/>
  <c r="M16" i="1"/>
  <c r="I16" i="1" s="1"/>
</calcChain>
</file>

<file path=xl/sharedStrings.xml><?xml version="1.0" encoding="utf-8"?>
<sst xmlns="http://schemas.openxmlformats.org/spreadsheetml/2006/main" count="1353" uniqueCount="514">
  <si>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</si>
  <si>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</si>
  <si>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</si>
  <si>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</si>
  <si>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</si>
  <si>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</si>
  <si>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</si>
  <si>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</si>
  <si>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</si>
  <si>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</si>
  <si>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</si>
  <si>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</si>
  <si>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</si>
  <si>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</si>
  <si>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</si>
  <si>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</si>
  <si>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</si>
  <si>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</si>
  <si>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</si>
  <si>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</si>
  <si>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</si>
  <si>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</si>
  <si>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</si>
  <si>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</si>
  <si>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Battaglia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</si>
  <si>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</si>
  <si>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</si>
  <si>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</si>
  <si>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</si>
  <si>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</si>
  <si>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</si>
  <si>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</si>
  <si>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</si>
  <si>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</si>
  <si>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</si>
  <si>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</si>
  <si>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</si>
  <si>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</si>
  <si>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</si>
  <si>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</si>
  <si>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</si>
  <si>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</si>
  <si>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</si>
  <si>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</si>
  <si>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</si>
  <si>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Eleonora</t>
  </si>
  <si>
    <t>Di Valentino</t>
  </si>
  <si>
    <t>University of Manchester</t>
  </si>
  <si>
    <t>Joy</t>
  </si>
  <si>
    <t>Didier</t>
  </si>
  <si>
    <t>Olivier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</si>
  <si>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</si>
  <si>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</si>
  <si>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</si>
  <si>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</si>
  <si>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</si>
  <si>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</si>
  <si>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</si>
  <si>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</si>
  <si>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</si>
  <si>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</si>
  <si>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</si>
  <si>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</si>
  <si>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</si>
  <si>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</si>
  <si>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</si>
  <si>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</si>
  <si>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</si>
  <si>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</si>
  <si>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</si>
  <si>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</si>
  <si>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</si>
  <si>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</si>
  <si>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</si>
  <si>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</si>
  <si>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</si>
  <si>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</si>
  <si>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</si>
  <si>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</si>
  <si>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</si>
  <si>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</si>
  <si>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</si>
  <si>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</si>
  <si>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</si>
  <si>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</si>
  <si>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William</t>
  </si>
  <si>
    <t>Jones</t>
  </si>
  <si>
    <t>Princeton University</t>
  </si>
  <si>
    <t>Terry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</si>
  <si>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</si>
  <si>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</si>
  <si>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</si>
  <si>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</si>
  <si>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</si>
  <si>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</si>
  <si>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</si>
  <si>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</si>
  <si>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</si>
  <si>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</si>
  <si>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</si>
  <si>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</si>
  <si>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</si>
  <si>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</si>
  <si>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</si>
  <si>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</si>
  <si>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</si>
  <si>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</si>
  <si>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</si>
  <si>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</si>
  <si>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</si>
  <si>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</si>
  <si>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</si>
  <si>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</si>
  <si>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</si>
  <si>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</si>
  <si>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</si>
  <si>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</si>
  <si>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</si>
  <si>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</si>
  <si>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</si>
  <si>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</si>
  <si>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</si>
  <si>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</si>
  <si>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</si>
  <si>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</si>
  <si>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</si>
  <si>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</si>
  <si>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</si>
  <si>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</si>
  <si>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</si>
  <si>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</si>
  <si>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</si>
  <si>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</si>
  <si>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</si>
  <si>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</si>
  <si>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</si>
  <si>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</si>
  <si>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</si>
  <si>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</si>
  <si>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</si>
  <si>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</si>
  <si>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</si>
  <si>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</si>
  <si>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</si>
  <si>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</si>
  <si>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</si>
  <si>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</si>
  <si>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</si>
  <si>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</si>
  <si>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</si>
  <si>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</si>
  <si>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</si>
  <si>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</si>
  <si>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</si>
  <si>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</si>
  <si>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</si>
  <si>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</si>
  <si>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</si>
  <si>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</si>
  <si>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</si>
  <si>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</si>
  <si>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</si>
  <si>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</si>
  <si>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</si>
  <si>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</si>
  <si>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</si>
  <si>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</si>
  <si>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</si>
  <si>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</si>
  <si>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</si>
  <si>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</si>
  <si>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</si>
  <si>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</si>
  <si>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</si>
  <si>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</si>
  <si>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</si>
  <si>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</si>
  <si>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</si>
  <si>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</si>
  <si>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</si>
  <si>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</si>
  <si>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</si>
  <si>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</si>
  <si>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</si>
  <si>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</si>
  <si>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</si>
  <si>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</si>
  <si>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</si>
  <si>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</si>
  <si>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</si>
  <si>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</si>
  <si>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</si>
  <si>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</si>
  <si>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</si>
  <si>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</si>
  <si>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</si>
  <si>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</si>
  <si>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</si>
  <si>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</si>
  <si>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</si>
  <si>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</si>
  <si>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</si>
  <si>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</si>
  <si>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</si>
  <si>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</si>
  <si>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</si>
  <si>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</si>
  <si>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</si>
  <si>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</si>
  <si>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</si>
  <si>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</si>
  <si>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</si>
  <si>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</si>
  <si>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</si>
  <si>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</si>
  <si>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</si>
  <si>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</si>
  <si>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</si>
  <si>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</si>
  <si>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</si>
  <si>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</si>
  <si>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</si>
  <si>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</si>
  <si>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</si>
  <si>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</si>
  <si>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</si>
  <si>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</si>
  <si>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</si>
  <si>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</si>
  <si>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</si>
  <si>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</si>
  <si>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</si>
  <si>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</si>
  <si>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</si>
  <si>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</si>
  <si>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</si>
  <si>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</si>
  <si>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</si>
  <si>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</si>
  <si>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</si>
  <si>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</si>
  <si>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</si>
  <si>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</si>
  <si>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</si>
  <si>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</si>
  <si>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</si>
  <si>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</si>
  <si>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</si>
  <si>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</si>
  <si>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</si>
  <si>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</si>
  <si>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</si>
  <si>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</si>
  <si>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</si>
  <si>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</si>
  <si>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</si>
  <si>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</si>
  <si>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</si>
  <si>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</si>
  <si>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</si>
  <si>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</si>
  <si>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</si>
  <si>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</si>
  <si>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</si>
  <si>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</si>
  <si>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</si>
  <si>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</si>
  <si>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</si>
  <si>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</si>
  <si>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</si>
  <si>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</si>
  <si>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</si>
  <si>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</si>
  <si>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</si>
  <si>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</si>
  <si>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</si>
  <si>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</si>
  <si>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</si>
  <si>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</si>
  <si>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</si>
  <si>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</si>
  <si>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</si>
  <si>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</si>
  <si>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</si>
  <si>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</si>
  <si>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</si>
  <si>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</si>
  <si>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</si>
  <si>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</si>
  <si>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</si>
  <si>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</si>
  <si>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</si>
  <si>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</si>
  <si>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</si>
  <si>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</si>
  <si>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</si>
  <si>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</si>
  <si>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</si>
  <si>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</si>
  <si>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</si>
  <si>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</si>
  <si>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</si>
  <si>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</si>
  <si>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</si>
  <si>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</si>
  <si>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</si>
  <si>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</si>
  <si>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</si>
  <si>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</si>
  <si>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</si>
  <si>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</si>
  <si>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</si>
  <si>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</si>
  <si>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</si>
  <si>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</si>
  <si>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Instituto de Fisica de Cantabria (CSIC - UC)</t>
  </si>
  <si>
    <t>Florida State University</t>
  </si>
  <si>
    <t>Sunil</t>
  </si>
  <si>
    <t>Kevin M.</t>
  </si>
  <si>
    <t>Huffenberger</t>
  </si>
  <si>
    <t>Vielva</t>
  </si>
  <si>
    <t>Patricio</t>
  </si>
  <si>
    <t>Kimberly K.</t>
  </si>
  <si>
    <r>
      <t>Ren</t>
    </r>
    <r>
      <rPr>
        <b/>
        <sz val="11"/>
        <color rgb="FF008000"/>
        <rFont val="Courier New"/>
        <family val="3"/>
      </rPr>
      <t>\'</t>
    </r>
    <r>
      <rPr>
        <sz val="11"/>
        <color rgb="FF008000"/>
        <rFont val="Courier New"/>
        <family val="3"/>
      </rPr>
      <t>{e}</t>
    </r>
    <r>
      <rPr>
        <sz val="12"/>
        <color rgb="FF222222"/>
        <rFont val="Arial"/>
        <family val="2"/>
      </rPr>
      <t xml:space="preserve">e </t>
    </r>
  </si>
  <si>
    <t>Hlo\v{z}ek</t>
  </si>
  <si>
    <t>Department of Astronomy \&amp; Astrophysics and Dunlap Institute, University of Toronto</t>
  </si>
  <si>
    <t>UC Berkeley / LBNL</t>
  </si>
  <si>
    <t>University of Oslo</t>
  </si>
  <si>
    <t>School of Physics, Indian Institute of Science Education and Research Thiruvananthapuram, Maruthamala PO, Vithura, Thiruvananthapuram, 695551 Kerala, India</t>
  </si>
  <si>
    <t>Lawrence Berkeley National Laboratory, Berkeley, CA, USA , Space Sciences Laboratory, University of California, Berkeley, CA, USA</t>
  </si>
  <si>
    <t>Institut d’Astrophysique Spatiale, Orsay, France</t>
  </si>
  <si>
    <t>Villanova University</t>
  </si>
  <si>
    <t>University of Southern California</t>
  </si>
  <si>
    <t>Canadian Institute for Theoretical Astrophysics, University of Toronto, 60 St. George Street, Toronto, Canada</t>
  </si>
  <si>
    <t>Institut Lagrange, LPNHE, place Jussieu 4, 75005 Paris, France</t>
  </si>
  <si>
    <t>Flatiron Institute</t>
  </si>
  <si>
    <t>JPL</t>
  </si>
  <si>
    <t>University of California, Berkeley</t>
  </si>
  <si>
    <t>Institute for Advanced Study, Flatiron Institute</t>
  </si>
  <si>
    <t>UC Davis</t>
  </si>
  <si>
    <t>University of Wisconsin - Madison</t>
  </si>
  <si>
    <t>Department of Astrophysical Sciences, Princeton University</t>
  </si>
  <si>
    <t>CEA Saclay, DRF/Irfu/SPP, 91191 Gif-sur-Yvette Cedex, France</t>
  </si>
  <si>
    <t>Institute for Advanced Study, Princeton</t>
  </si>
  <si>
    <t>University of British Columbia, Canada</t>
  </si>
  <si>
    <t>Institut d’Astrophysique Spatiale, CNRS, Univ. Paris-Sud, Universite´ Paris-Saclay, Bat. 121, 91405 Orsay cedex, France</t>
  </si>
  <si>
    <t>San Diego Supercomputer Center, UC San Diego</t>
  </si>
  <si>
    <t>IAC (Tenerife, Spain)</t>
  </si>
  <si>
    <t>Louvain U.</t>
  </si>
  <si>
    <t>LPSC</t>
  </si>
  <si>
    <t>Universidad de Salamanca, Spain</t>
  </si>
  <si>
    <t>ICREA &amp; ICC UB</t>
  </si>
  <si>
    <t>Juan</t>
  </si>
  <si>
    <t>Macias-Perez</t>
  </si>
  <si>
    <t>Kerstin</t>
  </si>
  <si>
    <t>Kunze</t>
  </si>
  <si>
    <t>Licia</t>
  </si>
  <si>
    <t>Verde</t>
  </si>
  <si>
    <t>Jose-Alberto</t>
  </si>
  <si>
    <t>Rubino-Martin</t>
  </si>
  <si>
    <t>Ringeval</t>
  </si>
  <si>
    <t>12/20/2018, 9 am.</t>
  </si>
  <si>
    <t>Joelle</t>
  </si>
  <si>
    <t>Cooperrider</t>
  </si>
  <si>
    <t>Jeff</t>
  </si>
  <si>
    <t>Booth</t>
  </si>
  <si>
    <t>??? On EC currently ???</t>
  </si>
  <si>
    <t>Nick</t>
  </si>
  <si>
    <t>Email</t>
  </si>
  <si>
    <t>marcelo.alvarez@berkeley.edu</t>
  </si>
  <si>
    <t>nbatta@astro.princeton.edu</t>
  </si>
  <si>
    <t>Affil number</t>
  </si>
  <si>
    <t>Instituto de Física de Cantabria (CSIC-Universidad de Cantabria), Avda. de los Castros s/n, Santander, Spain </t>
  </si>
  <si>
    <t>Columbia University</t>
  </si>
  <si>
    <t>17,10</t>
  </si>
  <si>
    <t>33,23</t>
  </si>
  <si>
    <t>33,23,34</t>
  </si>
  <si>
    <t>Affil string to latex</t>
  </si>
  <si>
    <t>1,22</t>
  </si>
  <si>
    <t>Kapteyn Astronomical Institute</t>
  </si>
  <si>
    <t>Vincent Vennin</t>
  </si>
  <si>
    <t>APC paris</t>
  </si>
  <si>
    <t>I have been an active member of the CORE collaboration (in charge of making forecast for constraints on inflationary models and reheating kinematic parameters) and I would be happy to have the same kind of involvement in PICO.</t>
  </si>
  <si>
    <t>Ecole Normale Supérieure</t>
  </si>
  <si>
    <t>Institut D'Astrophysique De Paris</t>
  </si>
  <si>
    <t>IUCAA</t>
  </si>
  <si>
    <t>Carlo Burigana</t>
  </si>
  <si>
    <t>INAF</t>
  </si>
  <si>
    <t>Long term support to scientific studies to a CMB mission of this type. Contribution to some PICO specific topics (e.g. extragalactic sources, CIB, foregrounds, B-modes and cosmological reionization).</t>
  </si>
  <si>
    <t>Ecole Normale Superieure</t>
  </si>
  <si>
    <t>University of Ferrara and INFN</t>
  </si>
  <si>
    <t>CNRS (France)</t>
  </si>
  <si>
    <t>Nazzareno Mandolesi</t>
  </si>
  <si>
    <t>Physics Department - University of Ferrara</t>
  </si>
  <si>
    <t>To date PICO represents the best CMB proposal in the present panorama. As Planck LFI PI I would like to contribute to its selection making available the Planck Legacy and the lesson learnt.</t>
  </si>
  <si>
    <t>Laboratoire d'Astrophysique de Marseille</t>
  </si>
  <si>
    <t>Rien van de</t>
  </si>
  <si>
    <t>Weygaert</t>
  </si>
  <si>
    <t>Levrier</t>
  </si>
  <si>
    <t>Suvodip</t>
  </si>
  <si>
    <t>Mukherjee</t>
  </si>
  <si>
    <t>Tarun</t>
  </si>
  <si>
    <t>Souradeep</t>
  </si>
  <si>
    <t>Paolo</t>
  </si>
  <si>
    <t>Natoli</t>
  </si>
  <si>
    <t>Nicolas</t>
  </si>
  <si>
    <t>Ponthieu</t>
  </si>
  <si>
    <t>Guilaine</t>
  </si>
  <si>
    <t>Lagache</t>
  </si>
  <si>
    <t>Asking Shaul:</t>
  </si>
  <si>
    <t>University of Minnesota - Twin Cities</t>
  </si>
  <si>
    <t>Shaul</t>
  </si>
  <si>
    <t>Hanany</t>
  </si>
  <si>
    <t>jonathan.aumont@ias.u-psud.fr</t>
  </si>
  <si>
    <t>ranajoy.banerji@astro.uio.no</t>
  </si>
  <si>
    <t>barreiro@ifca.unican.es</t>
  </si>
  <si>
    <t>bartlett@apc.univ-paris7.fr</t>
  </si>
  <si>
    <t>sbasak@sissa.it</t>
  </si>
  <si>
    <t>jjb@astro.caltech.edu</t>
  </si>
  <si>
    <t>kboddy@jhu.edu</t>
  </si>
  <si>
    <t>bonateo@yahoo.it</t>
  </si>
  <si>
    <t>jdborrill@lbl.gov</t>
  </si>
  <si>
    <t>francois.boulanger@ias.u-psud.fr</t>
  </si>
  <si>
    <t>blakesley.burkhart@cfa.harvard.edu</t>
  </si>
  <si>
    <t>jens.chluba@manchester.ac.uk</t>
  </si>
  <si>
    <t>david.chuss@villanova.edu</t>
  </si>
  <si>
    <t>Joelle.T.Cooperrider@jpl.nasa.gov</t>
  </si>
  <si>
    <t>Brendan.P.Crill@jpl.nasa.gov</t>
  </si>
  <si>
    <t>jacques.delabrouille@gmail.com</t>
  </si>
  <si>
    <t>eleonora.divalentino@gmail.com</t>
  </si>
  <si>
    <t>didier.joy@gmail.com</t>
  </si>
  <si>
    <t>olivier.dore@caltech.edu</t>
  </si>
  <si>
    <t>engelen@cita.utoronto.ca</t>
  </si>
  <si>
    <t>josquin.errard@gmail.com</t>
  </si>
  <si>
    <t>thomas.m.essinger-hileman@nasa.gov</t>
  </si>
  <si>
    <t xml:space="preserve">sfeeney@flatironinstitute.org </t>
  </si>
  <si>
    <t>jpf@illinois.edu</t>
  </si>
  <si>
    <t>lfissel@nrao.edu</t>
  </si>
  <si>
    <t>flauger@physics.ucsd.edu</t>
  </si>
  <si>
    <t>verag@ias.edu</t>
  </si>
  <si>
    <t>krzysztof.m.gorski@jpl.nasa.gov</t>
  </si>
  <si>
    <t>drgreen@cita.utoronto.ca</t>
  </si>
  <si>
    <t>hanany@umn.edu</t>
  </si>
  <si>
    <t>brandon.s.hensley@gmail.com</t>
  </si>
  <si>
    <t>jcolin.hill@gmail.com</t>
  </si>
  <si>
    <t>hivon@iap.fr</t>
  </si>
  <si>
    <t>renee.hlozek@gmail.com</t>
  </si>
  <si>
    <t>hubmayr@nist.gov</t>
  </si>
  <si>
    <t>bradley.johnson@columbia.edu</t>
  </si>
  <si>
    <t>wcjones@princeton.edu</t>
  </si>
  <si>
    <t>tjj@astro.umn.edu</t>
  </si>
  <si>
    <t>lknox@ucdavis.edu</t>
  </si>
  <si>
    <t>alan.j.kogut@nasa.gov</t>
  </si>
  <si>
    <t>Charles.R.Lawrence@jpl.nasa.gov</t>
  </si>
  <si>
    <t>alazarian@facstaff.wisc.edu</t>
  </si>
  <si>
    <t>zq@princeton.edu</t>
  </si>
  <si>
    <t>jean-baptiste.melin@cea.fr</t>
  </si>
  <si>
    <t>NegrelloM@cardiff.ac.uk</t>
  </si>
  <si>
    <t>g-novak@northwestern.edu</t>
  </si>
  <si>
    <t>Roger.C.OBrient@jpl.nasa.gov</t>
  </si>
  <si>
    <t>Christopher.G.Paine@jpl.nasa.gov</t>
  </si>
  <si>
    <t>tjp@astro.caltech.edu</t>
  </si>
  <si>
    <t>levon@sfu.ca</t>
  </si>
  <si>
    <t>pryke@physics.umn.edu</t>
  </si>
  <si>
    <t>mathieu.remazeilles@manchester.ac.uk</t>
  </si>
  <si>
    <t>Graca.M.Rocha@jpl.nasa.gov</t>
  </si>
  <si>
    <t>mschmittfull@gmail.com</t>
  </si>
  <si>
    <t>dscott@phas.ubc.ca</t>
  </si>
  <si>
    <t>brian.m.sutin@jpl.nasa.gov</t>
  </si>
  <si>
    <t>maurizio.tomasi@unimi.it</t>
  </si>
  <si>
    <t>Amy.R.Trangsrud@jpl.nasa.gov</t>
  </si>
  <si>
    <t>wenxx181@umn.edu</t>
  </si>
  <si>
    <t>zonca@sdsc.edu</t>
  </si>
  <si>
    <t>kyoung@astro.umn.edu</t>
  </si>
  <si>
    <t>gianfranco.dezotti@oapd.inaf.it</t>
  </si>
  <si>
    <t>1/2/2019, 1 pm.</t>
  </si>
  <si>
    <t>APC, CNRS/IN2P3, 10, rue Alice Domon et L\'eonie Duquet, 75205 Paris Cedex 13, France,     DAP, CEA/lrfu, Centre d'Etudes de Saclay, 91191 Gif-sur-Yvette, France</t>
  </si>
  <si>
    <t>Golwala</t>
  </si>
  <si>
    <t>Christophe</t>
  </si>
  <si>
    <t>University of Oslo, Norway</t>
  </si>
  <si>
    <t>Institut d'Astrophysique de Paris, France</t>
  </si>
  <si>
    <t>JBCA, University of Manchester</t>
  </si>
  <si>
    <t>IRAP, Universit\'e de Toulouse, France</t>
  </si>
  <si>
    <t>School of Physics, Indian Institute of Science Education and Research Thiruvananthapuram,  India</t>
  </si>
  <si>
    <t>INAF-Istituto di Radioastronomia and Italian ALMA Regional Centre, Italy</t>
  </si>
  <si>
    <t>Canadian Institute for Theoretical Astrophysics, University of Toronto, Canada</t>
  </si>
  <si>
    <t>Institut Lagrange, LPNHE,  Paris, France</t>
  </si>
  <si>
    <t>Center for Computational Astrophysics, Flatiron Institute</t>
  </si>
  <si>
    <t>University of California, San Diego</t>
  </si>
  <si>
    <t>National Institute of Standards and Technology</t>
  </si>
  <si>
    <t>University of California, Davis</t>
  </si>
  <si>
    <t>CEA Saclay, DRF/Irfu/SPP, France</t>
  </si>
  <si>
    <t>Department of Astronomy \&amp; Astrophysics and Dunlap Institute, University of Toronto, Canada</t>
  </si>
  <si>
    <t>APC, CNRS/IN2P3, Paris, France,    &amp;&amp;&amp;&amp;&amp;&amp;&amp;&amp;&amp;&amp;&amp;&amp;&amp; DAP, CEA/lrfu, Centre d'Etudes de Saclay, France</t>
  </si>
  <si>
    <t>University of California, Berkeley &amp;&amp;&amp;&amp;&amp;&amp;&amp; LBNL</t>
  </si>
  <si>
    <t>University of California, Berkeley &amp;&amp;&amp;&amp;&amp;&amp; LBNL</t>
  </si>
  <si>
    <t>1,24</t>
  </si>
  <si>
    <t>26,27</t>
  </si>
  <si>
    <t>APC - Universit\'e Paris Diderot,  &amp;&amp;&amp;&amp;&amp;&amp;&amp;&amp;&amp;&amp;&amp;    JPL - California Institute of Technology</t>
  </si>
  <si>
    <t>Institut d'Astrophysique Spatiale, Orsay, France</t>
  </si>
  <si>
    <t>Institut d'Astrophysique Spatiale, CNRS, Univ. Paris-Sud, Universit\'e Paris-Saclay, France</t>
  </si>
  <si>
    <t>2,3</t>
  </si>
  <si>
    <t>8,20</t>
  </si>
  <si>
    <t>26,39</t>
  </si>
  <si>
    <t>San Diego Supercomputer Center, University of California San Diego</t>
  </si>
  <si>
    <t>Lawrence Berkeley National Laboratory, &amp;&amp;&amp;&amp;&amp;   Space Sciences Laboratory, University of California, Berkeley</t>
  </si>
  <si>
    <t xml:space="preserve">Mark </t>
  </si>
  <si>
    <t>Devlin</t>
  </si>
  <si>
    <t>University of Pennsylvania</t>
  </si>
  <si>
    <t>McMahon</t>
  </si>
  <si>
    <t>University of Michigan</t>
  </si>
  <si>
    <t>Strings not right!!  Don't include EC members not on author list.</t>
  </si>
  <si>
    <t>Instituto de F\'isica de Cantabria (CSIC-Universidad de Cantabria), Spain</t>
  </si>
  <si>
    <t>Universit\`a degli studi di Milano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</si>
</sst>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rgb="FF000000"/>
      <name val="Calibri"/>
      <family val="2"/>
      <charset val="128"/>
    </font>
    <font>
      <b/>
      <sz val="12"/>
      <color rgb="FFDC2300"/>
      <name val="Calibri"/>
      <family val="2"/>
      <charset val="128"/>
    </font>
    <font>
      <b/>
      <sz val="12"/>
      <name val="Calibri"/>
      <family val="2"/>
      <charset val="128"/>
    </font>
    <font>
      <sz val="12"/>
      <color rgb="FF222222"/>
      <name val="Arial"/>
      <family val="2"/>
    </font>
    <font>
      <b/>
      <sz val="11"/>
      <color rgb="FF008000"/>
      <name val="Courier New"/>
      <family val="3"/>
    </font>
    <font>
      <sz val="11"/>
      <color rgb="FF008000"/>
      <name val="Courier New"/>
      <family val="3"/>
    </font>
    <font>
      <sz val="10"/>
      <color rgb="FF222222"/>
      <name val="Arial Unicode MS"/>
      <family val="2"/>
    </font>
    <font>
      <sz val="11"/>
      <color rgb="FF000000"/>
      <name val="Helvetica Neue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2" fillId="0" borderId="0" xfId="0" applyFont="1"/>
    <xf numFmtId="22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6"/>
  <sheetViews>
    <sheetView tabSelected="1" topLeftCell="A18" zoomScale="55" zoomScaleNormal="55" workbookViewId="0">
      <selection activeCell="Y26" sqref="Y26"/>
    </sheetView>
  </sheetViews>
  <sheetFormatPr defaultColWidth="8.875" defaultRowHeight="15.75"/>
  <cols>
    <col min="1" max="1" width="8.625"/>
    <col min="2" max="2" width="22.125" style="1"/>
    <col min="3" max="3" width="22.875" style="1"/>
    <col min="4" max="4" width="27.625" style="1" customWidth="1"/>
    <col min="5" max="6" width="15.75" customWidth="1"/>
    <col min="7" max="7" width="38.375"/>
    <col min="8" max="1027" width="11.125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475</v>
      </c>
    </row>
    <row r="4" spans="1:15">
      <c r="A4" s="2" t="s">
        <v>268</v>
      </c>
      <c r="B4"/>
      <c r="C4" s="1" t="s">
        <v>475</v>
      </c>
    </row>
    <row r="5" spans="1:15">
      <c r="A5" s="2" t="s">
        <v>269</v>
      </c>
      <c r="B5"/>
      <c r="C5" s="1" t="s">
        <v>361</v>
      </c>
    </row>
    <row r="6" spans="1:15">
      <c r="B6"/>
    </row>
    <row r="7" spans="1:15">
      <c r="A7" s="4" t="s">
        <v>267</v>
      </c>
      <c r="B7" t="s">
        <v>270</v>
      </c>
      <c r="O7" t="s">
        <v>511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1" t="s">
        <v>6</v>
      </c>
      <c r="C10" s="1" t="s">
        <v>7</v>
      </c>
      <c r="D10" s="7" t="s">
        <v>369</v>
      </c>
      <c r="E10" t="s">
        <v>8</v>
      </c>
      <c r="F10" t="s">
        <v>503</v>
      </c>
      <c r="G10" t="s">
        <v>494</v>
      </c>
      <c r="I10" t="str">
        <f>CONCATENATE(B10," ",C10, " $^{", F10,"}$", M10,"\\")</f>
        <v>Marcelo Alvarez $^{26,39}$                 \\</v>
      </c>
      <c r="K10">
        <f>LEN(B10) + LEN(C10) +1</f>
        <v>15</v>
      </c>
      <c r="L10">
        <f>IF(K10&lt;30,(32-K10),3)</f>
        <v>17</v>
      </c>
      <c r="M10" t="str">
        <f>REPT(" ",L10)</f>
        <v xml:space="preserve">                 </v>
      </c>
      <c r="O10" t="str">
        <f>CONCATENATE(F10, ". ", G10, ".  \\")</f>
        <v>26,39. University of California, Berkeley &amp;&amp;&amp;&amp;&amp;&amp;&amp; LBNL.  \\</v>
      </c>
    </row>
    <row r="11" spans="1:15">
      <c r="B11" t="s">
        <v>9</v>
      </c>
      <c r="C11" s="1" t="s">
        <v>10</v>
      </c>
      <c r="E11" t="s">
        <v>8</v>
      </c>
      <c r="F11" t="s">
        <v>503</v>
      </c>
      <c r="G11" t="s">
        <v>495</v>
      </c>
      <c r="I11" t="str">
        <f t="shared" ref="I11:I74" si="0">CONCATENATE(B11," ",C11, " $^{", F11,"}$", M11,"\\")</f>
        <v>Peter Ashton $^{26,39}$                    \\</v>
      </c>
      <c r="K11">
        <f t="shared" ref="K11:K73" si="1">LEN(B11) + LEN(C11) +1</f>
        <v>12</v>
      </c>
      <c r="L11">
        <f t="shared" ref="L11:L73" si="2">IF(K11&lt;30,(32-K11),3)</f>
        <v>20</v>
      </c>
      <c r="M11" t="str">
        <f t="shared" ref="M11:M73" si="3">REPT(" ",L11)</f>
        <v xml:space="preserve">                    </v>
      </c>
      <c r="O11" t="str">
        <f t="shared" ref="O11:O74" si="4">CONCATENATE(F11, ". ", G11, ".  \\")</f>
        <v>26,39. University of California, Berkeley &amp;&amp;&amp;&amp;&amp;&amp; LBNL.  \\</v>
      </c>
    </row>
    <row r="12" spans="1:15">
      <c r="B12" t="s">
        <v>12</v>
      </c>
      <c r="C12" s="1" t="s">
        <v>13</v>
      </c>
      <c r="D12" s="1" t="s">
        <v>413</v>
      </c>
      <c r="E12" t="s">
        <v>8</v>
      </c>
      <c r="F12">
        <v>22</v>
      </c>
      <c r="G12" t="s">
        <v>482</v>
      </c>
      <c r="I12" t="str">
        <f t="shared" si="0"/>
        <v>Jonathan Aumont $^{22}$                 \\</v>
      </c>
      <c r="K12">
        <f t="shared" si="1"/>
        <v>15</v>
      </c>
      <c r="L12">
        <f t="shared" si="2"/>
        <v>17</v>
      </c>
      <c r="M12" t="str">
        <f t="shared" si="3"/>
        <v xml:space="preserve">                 </v>
      </c>
      <c r="O12" t="str">
        <f t="shared" si="4"/>
        <v>22. IRAP, Universit\'e de Toulouse, France.  \\</v>
      </c>
    </row>
    <row r="13" spans="1:15">
      <c r="B13" s="1" t="s">
        <v>15</v>
      </c>
      <c r="C13" s="1" t="s">
        <v>16</v>
      </c>
      <c r="D13" s="1" t="s">
        <v>414</v>
      </c>
      <c r="E13" t="s">
        <v>8</v>
      </c>
      <c r="F13">
        <v>45</v>
      </c>
      <c r="G13" t="s">
        <v>479</v>
      </c>
      <c r="I13" t="str">
        <f t="shared" si="0"/>
        <v>Ranajoy Banerji $^{45}$                 \\</v>
      </c>
      <c r="K13">
        <f t="shared" si="1"/>
        <v>15</v>
      </c>
      <c r="L13">
        <f t="shared" si="2"/>
        <v>17</v>
      </c>
      <c r="M13" t="str">
        <f t="shared" si="3"/>
        <v xml:space="preserve">                 </v>
      </c>
      <c r="O13" t="str">
        <f t="shared" si="4"/>
        <v>45. University of Oslo, Norway.  \\</v>
      </c>
    </row>
    <row r="14" spans="1:15">
      <c r="B14" s="1" t="s">
        <v>17</v>
      </c>
      <c r="C14" s="1" t="s">
        <v>18</v>
      </c>
      <c r="D14" s="1" t="s">
        <v>415</v>
      </c>
      <c r="E14" t="s">
        <v>8</v>
      </c>
      <c r="F14">
        <v>21</v>
      </c>
      <c r="G14" t="s">
        <v>512</v>
      </c>
      <c r="I14" t="str">
        <f t="shared" si="0"/>
        <v>Belen Barreiro $^{21}$                  \\</v>
      </c>
      <c r="K14">
        <f t="shared" si="1"/>
        <v>14</v>
      </c>
      <c r="L14">
        <f t="shared" si="2"/>
        <v>18</v>
      </c>
      <c r="M14" t="str">
        <f t="shared" si="3"/>
        <v xml:space="preserve">                  </v>
      </c>
      <c r="O14" t="str">
        <f t="shared" si="4"/>
        <v>21. Instituto de F\'isica de Cantabria (CSIC-Universidad de Cantabria), Spain.  \\</v>
      </c>
    </row>
    <row r="15" spans="1:15">
      <c r="B15" t="s">
        <v>19</v>
      </c>
      <c r="C15" s="1" t="s">
        <v>20</v>
      </c>
      <c r="D15" s="1" t="s">
        <v>416</v>
      </c>
      <c r="E15" t="s">
        <v>8</v>
      </c>
      <c r="F15" t="s">
        <v>496</v>
      </c>
      <c r="G15" t="s">
        <v>498</v>
      </c>
      <c r="I15" t="str">
        <f t="shared" si="0"/>
        <v>James G. Bartlett $^{1,24}$               \\</v>
      </c>
      <c r="K15">
        <f t="shared" si="1"/>
        <v>17</v>
      </c>
      <c r="L15">
        <f t="shared" si="2"/>
        <v>15</v>
      </c>
      <c r="M15" t="str">
        <f t="shared" si="3"/>
        <v xml:space="preserve">               </v>
      </c>
      <c r="O15" t="str">
        <f t="shared" si="4"/>
        <v>1,24. APC - Universit\'e Paris Diderot,  &amp;&amp;&amp;&amp;&amp;&amp;&amp;&amp;&amp;&amp;&amp;    JPL - California Institute of Technology.  \\</v>
      </c>
    </row>
    <row r="16" spans="1:15">
      <c r="B16" s="1" t="s">
        <v>22</v>
      </c>
      <c r="C16" t="s">
        <v>23</v>
      </c>
      <c r="D16" t="s">
        <v>417</v>
      </c>
      <c r="E16" t="s">
        <v>8</v>
      </c>
      <c r="F16">
        <v>35</v>
      </c>
      <c r="G16" t="s">
        <v>483</v>
      </c>
      <c r="I16" t="str">
        <f t="shared" si="0"/>
        <v>Soumen Basak $^{35}$                    \\</v>
      </c>
      <c r="K16">
        <f t="shared" si="1"/>
        <v>12</v>
      </c>
      <c r="L16">
        <f t="shared" si="2"/>
        <v>20</v>
      </c>
      <c r="M16" t="str">
        <f t="shared" si="3"/>
        <v xml:space="preserve">                    </v>
      </c>
      <c r="O16" t="str">
        <f t="shared" si="4"/>
        <v>35. School of Physics, Indian Institute of Science Education and Research Thiruvananthapuram,  India.  \\</v>
      </c>
    </row>
    <row r="17" spans="2:15">
      <c r="B17" s="1" t="s">
        <v>367</v>
      </c>
      <c r="C17" t="s">
        <v>24</v>
      </c>
      <c r="D17" s="7" t="s">
        <v>370</v>
      </c>
      <c r="E17" t="s">
        <v>8</v>
      </c>
      <c r="F17">
        <v>32</v>
      </c>
      <c r="G17" t="s">
        <v>87</v>
      </c>
      <c r="I17" t="str">
        <f t="shared" si="0"/>
        <v>Nick Battaglia $^{32}$                  \\</v>
      </c>
      <c r="K17">
        <f t="shared" si="1"/>
        <v>14</v>
      </c>
      <c r="L17">
        <f t="shared" si="2"/>
        <v>18</v>
      </c>
      <c r="M17" t="str">
        <f t="shared" si="3"/>
        <v xml:space="preserve">                  </v>
      </c>
      <c r="O17" t="str">
        <f t="shared" si="4"/>
        <v>32. Princeton University.  \\</v>
      </c>
    </row>
    <row r="18" spans="2:15">
      <c r="B18" t="s">
        <v>163</v>
      </c>
      <c r="C18" t="s">
        <v>164</v>
      </c>
      <c r="D18" t="s">
        <v>418</v>
      </c>
      <c r="E18" t="s">
        <v>8</v>
      </c>
      <c r="F18">
        <v>24</v>
      </c>
      <c r="G18" t="s">
        <v>110</v>
      </c>
      <c r="I18" t="str">
        <f t="shared" si="0"/>
        <v>Jamie Bock $^{24}$                      \\</v>
      </c>
      <c r="K18">
        <f t="shared" si="1"/>
        <v>10</v>
      </c>
      <c r="L18">
        <f t="shared" si="2"/>
        <v>22</v>
      </c>
      <c r="M18" t="str">
        <f t="shared" si="3"/>
        <v xml:space="preserve">                      </v>
      </c>
      <c r="O18" t="str">
        <f t="shared" si="4"/>
        <v>24. Jet Propulsion Laboratory, California Institute of Technology.  \\</v>
      </c>
    </row>
    <row r="19" spans="2:15">
      <c r="B19" s="1" t="s">
        <v>322</v>
      </c>
      <c r="C19" s="1" t="s">
        <v>25</v>
      </c>
      <c r="D19" s="1" t="s">
        <v>419</v>
      </c>
      <c r="E19" t="s">
        <v>8</v>
      </c>
      <c r="F19">
        <v>25</v>
      </c>
      <c r="G19" s="1" t="s">
        <v>201</v>
      </c>
      <c r="I19" t="str">
        <f t="shared" si="0"/>
        <v>Kimberly K. Boddy $^{25}$               \\</v>
      </c>
      <c r="K19">
        <f t="shared" si="1"/>
        <v>17</v>
      </c>
      <c r="L19">
        <f t="shared" si="2"/>
        <v>15</v>
      </c>
      <c r="M19" t="str">
        <f t="shared" si="3"/>
        <v xml:space="preserve">               </v>
      </c>
      <c r="O19" t="str">
        <f t="shared" si="4"/>
        <v>25. Johns Hopkins University.  \\</v>
      </c>
    </row>
    <row r="20" spans="2:15">
      <c r="B20" t="s">
        <v>26</v>
      </c>
      <c r="C20" s="1" t="s">
        <v>27</v>
      </c>
      <c r="D20" t="s">
        <v>420</v>
      </c>
      <c r="E20" t="s">
        <v>8</v>
      </c>
      <c r="F20">
        <v>14</v>
      </c>
      <c r="G20" t="s">
        <v>484</v>
      </c>
      <c r="I20" t="str">
        <f t="shared" si="0"/>
        <v>Matteo Bonato $^{14}$                   \\</v>
      </c>
      <c r="K20">
        <f t="shared" si="1"/>
        <v>13</v>
      </c>
      <c r="L20">
        <f t="shared" si="2"/>
        <v>19</v>
      </c>
      <c r="M20" t="str">
        <f t="shared" si="3"/>
        <v xml:space="preserve">                   </v>
      </c>
      <c r="O20" t="str">
        <f t="shared" si="4"/>
        <v>14. INAF-Istituto di Radioastronomia and Italian ALMA Regional Centre, Italy.  \\</v>
      </c>
    </row>
    <row r="21" spans="2:15">
      <c r="B21" s="1" t="s">
        <v>29</v>
      </c>
      <c r="C21" s="1" t="s">
        <v>30</v>
      </c>
      <c r="D21" s="1" t="s">
        <v>421</v>
      </c>
      <c r="E21" t="s">
        <v>8</v>
      </c>
      <c r="F21" t="s">
        <v>497</v>
      </c>
      <c r="G21" t="s">
        <v>505</v>
      </c>
      <c r="I21" t="str">
        <f t="shared" si="0"/>
        <v>Julian Borrill $^{26,27}$                  \\</v>
      </c>
      <c r="K21">
        <f t="shared" si="1"/>
        <v>14</v>
      </c>
      <c r="L21">
        <f t="shared" si="2"/>
        <v>18</v>
      </c>
      <c r="M21" t="str">
        <f t="shared" si="3"/>
        <v xml:space="preserve">                  </v>
      </c>
      <c r="O21" t="str">
        <f t="shared" si="4"/>
        <v>26,27. Lawrence Berkeley National Laboratory, &amp;&amp;&amp;&amp;&amp;   Space Sciences Laboratory, University of California, Berkeley.  \\</v>
      </c>
    </row>
    <row r="22" spans="2:15">
      <c r="B22" s="1" t="s">
        <v>305</v>
      </c>
      <c r="C22" t="s">
        <v>186</v>
      </c>
      <c r="D22"/>
      <c r="E22" t="s">
        <v>8</v>
      </c>
      <c r="F22">
        <v>18</v>
      </c>
      <c r="G22" t="s">
        <v>480</v>
      </c>
      <c r="I22" t="str">
        <f t="shared" si="0"/>
        <v>Fran\c{c}ois Bouchet $^{18}$            \\</v>
      </c>
      <c r="K22">
        <f t="shared" si="1"/>
        <v>20</v>
      </c>
      <c r="L22">
        <f t="shared" si="2"/>
        <v>12</v>
      </c>
      <c r="M22" t="str">
        <f t="shared" si="3"/>
        <v xml:space="preserve">            </v>
      </c>
      <c r="O22" t="str">
        <f t="shared" si="4"/>
        <v>18. Institut d'Astrophysique de Paris, France.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17</v>
      </c>
      <c r="G23" t="s">
        <v>499</v>
      </c>
      <c r="I23" t="str">
        <f t="shared" si="0"/>
        <v>Fran\c{c}ois Boulanger $^{17}$          \\</v>
      </c>
      <c r="K23">
        <f t="shared" si="1"/>
        <v>22</v>
      </c>
      <c r="L23">
        <f t="shared" si="2"/>
        <v>10</v>
      </c>
      <c r="M23" t="str">
        <f t="shared" si="3"/>
        <v xml:space="preserve">          </v>
      </c>
      <c r="O23" t="str">
        <f t="shared" si="4"/>
        <v>17. Institut d'Astrophysique Spatiale, Orsay, France.  \\</v>
      </c>
    </row>
    <row r="24" spans="2:15">
      <c r="B24" t="s">
        <v>32</v>
      </c>
      <c r="C24" s="1" t="s">
        <v>33</v>
      </c>
      <c r="D24" s="1" t="s">
        <v>423</v>
      </c>
      <c r="E24" t="s">
        <v>8</v>
      </c>
      <c r="F24">
        <v>33</v>
      </c>
      <c r="G24" t="s">
        <v>34</v>
      </c>
      <c r="I24" t="str">
        <f t="shared" si="0"/>
        <v>Blakesley Burkhart $^{33}$              \\</v>
      </c>
      <c r="K24">
        <f t="shared" si="1"/>
        <v>18</v>
      </c>
      <c r="L24">
        <f t="shared" si="2"/>
        <v>14</v>
      </c>
      <c r="M24" t="str">
        <f t="shared" si="3"/>
        <v xml:space="preserve">              </v>
      </c>
      <c r="O24" t="str">
        <f t="shared" si="4"/>
        <v>33. Rutgers.  \\</v>
      </c>
    </row>
    <row r="25" spans="2:15">
      <c r="B25" t="s">
        <v>170</v>
      </c>
      <c r="C25" t="s">
        <v>171</v>
      </c>
      <c r="D25" t="s">
        <v>424</v>
      </c>
      <c r="E25" t="s">
        <v>8</v>
      </c>
      <c r="F25">
        <v>23</v>
      </c>
      <c r="G25" t="s">
        <v>481</v>
      </c>
      <c r="I25" t="str">
        <f t="shared" si="0"/>
        <v>Jens Chluba $^{23}$                     \\</v>
      </c>
      <c r="K25">
        <f t="shared" si="1"/>
        <v>11</v>
      </c>
      <c r="L25">
        <f t="shared" si="2"/>
        <v>21</v>
      </c>
      <c r="M25" t="str">
        <f t="shared" si="3"/>
        <v xml:space="preserve">                     </v>
      </c>
      <c r="O25" t="str">
        <f t="shared" si="4"/>
        <v>23. JBCA, University of Manchester.  \\</v>
      </c>
    </row>
    <row r="26" spans="2:15">
      <c r="B26" s="1" t="s">
        <v>35</v>
      </c>
      <c r="C26" s="1" t="s">
        <v>36</v>
      </c>
      <c r="D26" s="1" t="s">
        <v>425</v>
      </c>
      <c r="E26" t="s">
        <v>8</v>
      </c>
      <c r="F26">
        <v>48</v>
      </c>
      <c r="G26" t="s">
        <v>331</v>
      </c>
      <c r="I26" t="str">
        <f t="shared" si="0"/>
        <v>David Chuss $^{48}$                     \\</v>
      </c>
      <c r="K26">
        <f t="shared" si="1"/>
        <v>11</v>
      </c>
      <c r="L26">
        <f t="shared" si="2"/>
        <v>21</v>
      </c>
      <c r="M26" t="str">
        <f t="shared" si="3"/>
        <v xml:space="preserve">                     </v>
      </c>
      <c r="O26" t="str">
        <f t="shared" si="4"/>
        <v>48. Villanova University.  \\</v>
      </c>
    </row>
    <row r="27" spans="2:15">
      <c r="B27" t="s">
        <v>37</v>
      </c>
      <c r="C27" t="s">
        <v>38</v>
      </c>
      <c r="D27"/>
      <c r="E27" t="s">
        <v>8</v>
      </c>
      <c r="F27">
        <v>20</v>
      </c>
      <c r="G27" t="s">
        <v>343</v>
      </c>
      <c r="I27" t="str">
        <f t="shared" si="0"/>
        <v>Susan E. Clark $^{20}$                  \\</v>
      </c>
      <c r="K27">
        <f t="shared" si="1"/>
        <v>14</v>
      </c>
      <c r="L27">
        <f t="shared" si="2"/>
        <v>18</v>
      </c>
      <c r="M27" t="str">
        <f t="shared" si="3"/>
        <v xml:space="preserve">                  </v>
      </c>
      <c r="O27" t="str">
        <f t="shared" si="4"/>
        <v>20. Institute for Advanced Study, Princeton.  \\</v>
      </c>
    </row>
    <row r="28" spans="2:15">
      <c r="B28" s="1" t="s">
        <v>362</v>
      </c>
      <c r="C28" s="1" t="s">
        <v>363</v>
      </c>
      <c r="D28" s="1" t="s">
        <v>426</v>
      </c>
      <c r="E28" t="s">
        <v>8</v>
      </c>
      <c r="F28">
        <v>24</v>
      </c>
      <c r="G28" t="s">
        <v>110</v>
      </c>
      <c r="I28" t="str">
        <f t="shared" si="0"/>
        <v>Joelle Cooperrider $^{24}$              \\</v>
      </c>
      <c r="K28">
        <f t="shared" si="1"/>
        <v>18</v>
      </c>
      <c r="L28">
        <f t="shared" si="2"/>
        <v>14</v>
      </c>
      <c r="M28" t="str">
        <f t="shared" si="3"/>
        <v xml:space="preserve">              </v>
      </c>
      <c r="O28" t="str">
        <f t="shared" si="4"/>
        <v>24. Jet Propulsion Laboratory, California Institute of Technology.  \\</v>
      </c>
    </row>
    <row r="29" spans="2:15">
      <c r="B29" s="1" t="s">
        <v>40</v>
      </c>
      <c r="C29" s="1" t="s">
        <v>41</v>
      </c>
      <c r="D29" s="1" t="s">
        <v>427</v>
      </c>
      <c r="E29" t="s">
        <v>8</v>
      </c>
      <c r="F29">
        <v>24</v>
      </c>
      <c r="G29" t="s">
        <v>110</v>
      </c>
      <c r="I29" t="str">
        <f t="shared" si="0"/>
        <v>Brendan Crill $^{24}$                   \\</v>
      </c>
      <c r="K29">
        <f t="shared" si="1"/>
        <v>13</v>
      </c>
      <c r="L29">
        <f t="shared" si="2"/>
        <v>19</v>
      </c>
      <c r="M29" t="str">
        <f t="shared" si="3"/>
        <v xml:space="preserve">                   </v>
      </c>
      <c r="O29" t="str">
        <f t="shared" si="4"/>
        <v>24. Jet Propulsion Laboratory, California Institute of Technology.  \\</v>
      </c>
    </row>
    <row r="30" spans="2:15">
      <c r="B30" t="s">
        <v>43</v>
      </c>
      <c r="C30" t="s">
        <v>44</v>
      </c>
      <c r="D30" t="s">
        <v>428</v>
      </c>
      <c r="E30" t="s">
        <v>8</v>
      </c>
      <c r="F30" t="s">
        <v>501</v>
      </c>
      <c r="G30" t="s">
        <v>493</v>
      </c>
      <c r="I30" t="str">
        <f t="shared" si="0"/>
        <v>Jacques Delabrouille $^{2,3}$            \\</v>
      </c>
      <c r="K30">
        <f t="shared" si="1"/>
        <v>20</v>
      </c>
      <c r="L30">
        <f t="shared" si="2"/>
        <v>12</v>
      </c>
      <c r="M30" t="str">
        <f t="shared" si="3"/>
        <v xml:space="preserve">            </v>
      </c>
      <c r="O30" t="str">
        <f t="shared" si="4"/>
        <v>2,3. APC, CNRS/IN2P3, Paris, France,    &amp;&amp;&amp;&amp;&amp;&amp;&amp;&amp;&amp;&amp;&amp;&amp;&amp; DAP, CEA/lrfu, Centre d'Etudes de Saclay, France.  \\</v>
      </c>
    </row>
    <row r="31" spans="2:15">
      <c r="B31" t="s">
        <v>45</v>
      </c>
      <c r="C31" s="1" t="s">
        <v>46</v>
      </c>
      <c r="D31" s="1" t="s">
        <v>429</v>
      </c>
      <c r="E31" t="s">
        <v>8</v>
      </c>
      <c r="F31">
        <v>43</v>
      </c>
      <c r="G31" t="s">
        <v>47</v>
      </c>
      <c r="I31" t="str">
        <f t="shared" si="0"/>
        <v>Eleonora Di Valentino $^{43}$           \\</v>
      </c>
      <c r="K31">
        <f t="shared" si="1"/>
        <v>21</v>
      </c>
      <c r="L31">
        <f t="shared" si="2"/>
        <v>11</v>
      </c>
      <c r="M31" t="str">
        <f t="shared" si="3"/>
        <v xml:space="preserve">           </v>
      </c>
      <c r="O31" t="str">
        <f t="shared" si="4"/>
        <v>43. University of Manchester.  \\</v>
      </c>
    </row>
    <row r="32" spans="2:15">
      <c r="B32" s="1" t="s">
        <v>48</v>
      </c>
      <c r="C32" s="1" t="s">
        <v>49</v>
      </c>
      <c r="D32" s="1" t="s">
        <v>430</v>
      </c>
      <c r="E32" t="s">
        <v>8</v>
      </c>
      <c r="F32">
        <v>46</v>
      </c>
      <c r="G32" t="s">
        <v>332</v>
      </c>
      <c r="I32" t="str">
        <f t="shared" si="0"/>
        <v>Joy Didier $^{46}$                      \\</v>
      </c>
      <c r="K32">
        <f t="shared" si="1"/>
        <v>10</v>
      </c>
      <c r="L32">
        <f t="shared" si="2"/>
        <v>22</v>
      </c>
      <c r="M32" t="str">
        <f t="shared" si="3"/>
        <v xml:space="preserve">                      </v>
      </c>
      <c r="O32" t="str">
        <f t="shared" si="4"/>
        <v>46. University of Southern California.  \\</v>
      </c>
    </row>
    <row r="33" spans="2:15">
      <c r="B33" t="s">
        <v>50</v>
      </c>
      <c r="C33" s="1" t="s">
        <v>304</v>
      </c>
      <c r="D33" s="1" t="s">
        <v>431</v>
      </c>
      <c r="E33" t="s">
        <v>8</v>
      </c>
      <c r="F33">
        <v>24</v>
      </c>
      <c r="G33" t="s">
        <v>110</v>
      </c>
      <c r="I33" t="str">
        <f t="shared" si="0"/>
        <v>Olivier Dor\'e $^{24}$                  \\</v>
      </c>
      <c r="K33">
        <f t="shared" si="1"/>
        <v>14</v>
      </c>
      <c r="L33">
        <f t="shared" si="2"/>
        <v>18</v>
      </c>
      <c r="M33" t="str">
        <f t="shared" si="3"/>
        <v xml:space="preserve">                  </v>
      </c>
      <c r="O33" t="str">
        <f t="shared" si="4"/>
        <v>24. Jet Propulsion Laboratory, California Institute of Technology.  \\</v>
      </c>
    </row>
    <row r="34" spans="2:15">
      <c r="B34" s="1" t="s">
        <v>301</v>
      </c>
      <c r="C34" t="s">
        <v>300</v>
      </c>
      <c r="D34" t="s">
        <v>432</v>
      </c>
      <c r="E34" t="s">
        <v>8</v>
      </c>
      <c r="F34">
        <v>5</v>
      </c>
      <c r="G34" t="s">
        <v>485</v>
      </c>
      <c r="I34" t="str">
        <f t="shared" si="0"/>
        <v>Alexander van Engelen $^{5}$           \\</v>
      </c>
      <c r="K34">
        <f t="shared" si="1"/>
        <v>21</v>
      </c>
      <c r="L34">
        <f t="shared" si="2"/>
        <v>11</v>
      </c>
      <c r="M34" t="str">
        <f t="shared" si="3"/>
        <v xml:space="preserve">           </v>
      </c>
      <c r="O34" t="str">
        <f t="shared" si="4"/>
        <v>5. Canadian Institute for Theoretical Astrophysics, University of Toronto, Canada.  \\</v>
      </c>
    </row>
    <row r="35" spans="2:15">
      <c r="B35" s="1" t="s">
        <v>51</v>
      </c>
      <c r="C35" s="1" t="s">
        <v>52</v>
      </c>
      <c r="D35" s="1" t="s">
        <v>433</v>
      </c>
      <c r="E35" t="s">
        <v>8</v>
      </c>
      <c r="F35">
        <v>19</v>
      </c>
      <c r="G35" t="s">
        <v>486</v>
      </c>
      <c r="I35" t="str">
        <f t="shared" si="0"/>
        <v>Josquin Errard $^{19}$                  \\</v>
      </c>
      <c r="K35">
        <f t="shared" si="1"/>
        <v>14</v>
      </c>
      <c r="L35">
        <f t="shared" si="2"/>
        <v>18</v>
      </c>
      <c r="M35" t="str">
        <f t="shared" si="3"/>
        <v xml:space="preserve">                  </v>
      </c>
      <c r="O35" t="str">
        <f t="shared" si="4"/>
        <v>19. Institut Lagrange, LPNHE,  Paris, France.  \\</v>
      </c>
    </row>
    <row r="36" spans="2:15">
      <c r="B36" t="s">
        <v>53</v>
      </c>
      <c r="C36" s="1" t="s">
        <v>54</v>
      </c>
      <c r="D36" s="1" t="s">
        <v>434</v>
      </c>
      <c r="E36" t="s">
        <v>8</v>
      </c>
      <c r="F36">
        <v>28</v>
      </c>
      <c r="G36" t="s">
        <v>55</v>
      </c>
      <c r="I36" t="str">
        <f t="shared" si="0"/>
        <v>Tom Essinger-Hileman $^{28}$            \\</v>
      </c>
      <c r="K36">
        <f t="shared" si="1"/>
        <v>20</v>
      </c>
      <c r="L36">
        <f t="shared" si="2"/>
        <v>12</v>
      </c>
      <c r="M36" t="str">
        <f t="shared" si="3"/>
        <v xml:space="preserve">            </v>
      </c>
      <c r="O36" t="str">
        <f t="shared" si="4"/>
        <v>28. NASA Goddard Space Flight Center.  \\</v>
      </c>
    </row>
    <row r="37" spans="2:15">
      <c r="B37" s="1" t="s">
        <v>56</v>
      </c>
      <c r="C37" s="1" t="s">
        <v>57</v>
      </c>
      <c r="D37" t="s">
        <v>435</v>
      </c>
      <c r="E37" t="s">
        <v>8</v>
      </c>
      <c r="F37">
        <v>8</v>
      </c>
      <c r="G37" t="s">
        <v>487</v>
      </c>
      <c r="I37" t="str">
        <f t="shared" si="0"/>
        <v>Stephen Feeney $^{8}$                  \\</v>
      </c>
      <c r="K37">
        <f t="shared" si="1"/>
        <v>14</v>
      </c>
      <c r="L37">
        <f t="shared" si="2"/>
        <v>18</v>
      </c>
      <c r="M37" t="str">
        <f t="shared" si="3"/>
        <v xml:space="preserve">                  </v>
      </c>
      <c r="O37" t="str">
        <f t="shared" si="4"/>
        <v>8. Center for Computational Astrophysics, Flatiron Institute.  \\</v>
      </c>
    </row>
    <row r="38" spans="2:15">
      <c r="B38" t="s">
        <v>295</v>
      </c>
      <c r="C38" t="s">
        <v>296</v>
      </c>
      <c r="D38" t="s">
        <v>436</v>
      </c>
      <c r="E38" t="s">
        <v>8</v>
      </c>
      <c r="F38">
        <v>42</v>
      </c>
      <c r="G38" t="s">
        <v>280</v>
      </c>
      <c r="I38" t="str">
        <f t="shared" si="0"/>
        <v>Jeffrey Filippini $^{42}$               \\</v>
      </c>
      <c r="K38">
        <f t="shared" si="1"/>
        <v>17</v>
      </c>
      <c r="L38">
        <f t="shared" si="2"/>
        <v>15</v>
      </c>
      <c r="M38" t="str">
        <f t="shared" si="3"/>
        <v xml:space="preserve">               </v>
      </c>
      <c r="O38" t="str">
        <f t="shared" si="4"/>
        <v>42. University of Illinois, Urbana-Champaign.  \\</v>
      </c>
    </row>
    <row r="39" spans="2:15">
      <c r="B39" t="s">
        <v>58</v>
      </c>
      <c r="C39" s="1" t="s">
        <v>59</v>
      </c>
      <c r="D39" s="1" t="s">
        <v>437</v>
      </c>
      <c r="E39" t="s">
        <v>8</v>
      </c>
      <c r="F39">
        <v>30</v>
      </c>
      <c r="G39" t="s">
        <v>60</v>
      </c>
      <c r="I39" t="str">
        <f t="shared" si="0"/>
        <v>Laura Fissel $^{30}$                    \\</v>
      </c>
      <c r="K39">
        <f t="shared" si="1"/>
        <v>12</v>
      </c>
      <c r="L39">
        <f t="shared" si="2"/>
        <v>20</v>
      </c>
      <c r="M39" t="str">
        <f t="shared" si="3"/>
        <v xml:space="preserve">                    </v>
      </c>
      <c r="O39" t="str">
        <f t="shared" si="4"/>
        <v>30. National Radio Astronomy Observatory.  \\</v>
      </c>
    </row>
    <row r="40" spans="2:15">
      <c r="B40" t="s">
        <v>61</v>
      </c>
      <c r="C40" t="s">
        <v>62</v>
      </c>
      <c r="D40" t="s">
        <v>438</v>
      </c>
      <c r="E40" t="s">
        <v>8</v>
      </c>
      <c r="F40">
        <v>41</v>
      </c>
      <c r="G40" t="s">
        <v>488</v>
      </c>
      <c r="I40" t="str">
        <f t="shared" si="0"/>
        <v>Raphael Flauger $^{41}$                 \\</v>
      </c>
      <c r="K40">
        <f t="shared" si="1"/>
        <v>15</v>
      </c>
      <c r="L40">
        <f t="shared" si="2"/>
        <v>17</v>
      </c>
      <c r="M40" t="str">
        <f t="shared" si="3"/>
        <v xml:space="preserve">                 </v>
      </c>
      <c r="O40" t="str">
        <f t="shared" si="4"/>
        <v>41. University of California, San Diego.  \\</v>
      </c>
    </row>
    <row r="41" spans="2:15">
      <c r="B41" s="1" t="s">
        <v>64</v>
      </c>
      <c r="C41" s="1" t="s">
        <v>65</v>
      </c>
      <c r="D41" s="1" t="s">
        <v>439</v>
      </c>
      <c r="E41" t="s">
        <v>8</v>
      </c>
      <c r="F41">
        <v>20</v>
      </c>
      <c r="G41" t="s">
        <v>343</v>
      </c>
      <c r="I41" t="str">
        <f t="shared" si="0"/>
        <v>Vera Gluscevic $^{20}$                  \\</v>
      </c>
      <c r="K41">
        <f t="shared" si="1"/>
        <v>14</v>
      </c>
      <c r="L41">
        <f t="shared" si="2"/>
        <v>18</v>
      </c>
      <c r="M41" t="str">
        <f t="shared" si="3"/>
        <v xml:space="preserve">                  </v>
      </c>
      <c r="O41" t="str">
        <f t="shared" si="4"/>
        <v>20. Institute for Advanced Study, Princeton.  \\</v>
      </c>
    </row>
    <row r="42" spans="2:15">
      <c r="B42" s="1" t="s">
        <v>66</v>
      </c>
      <c r="C42" s="1" t="s">
        <v>67</v>
      </c>
      <c r="D42" s="1" t="s">
        <v>440</v>
      </c>
      <c r="E42" t="s">
        <v>8</v>
      </c>
      <c r="F42">
        <v>24</v>
      </c>
      <c r="G42" t="s">
        <v>110</v>
      </c>
      <c r="I42" t="str">
        <f t="shared" si="0"/>
        <v>Kris Gorski $^{24}$                     \\</v>
      </c>
      <c r="K42">
        <f t="shared" si="1"/>
        <v>11</v>
      </c>
      <c r="L42">
        <f t="shared" si="2"/>
        <v>21</v>
      </c>
      <c r="M42" t="str">
        <f t="shared" si="3"/>
        <v xml:space="preserve">                     </v>
      </c>
      <c r="O42" t="str">
        <f t="shared" si="4"/>
        <v>24. Jet Propulsion Laboratory, California Institute of Technology.  \\</v>
      </c>
    </row>
    <row r="43" spans="2:15">
      <c r="B43" s="1" t="s">
        <v>68</v>
      </c>
      <c r="C43" s="1" t="s">
        <v>69</v>
      </c>
      <c r="D43" s="1" t="s">
        <v>441</v>
      </c>
      <c r="E43" t="s">
        <v>8</v>
      </c>
      <c r="F43">
        <v>39</v>
      </c>
      <c r="G43" t="s">
        <v>337</v>
      </c>
      <c r="I43" t="str">
        <f t="shared" si="0"/>
        <v>Dan Green $^{39}$                       \\</v>
      </c>
      <c r="K43">
        <f t="shared" si="1"/>
        <v>9</v>
      </c>
      <c r="L43">
        <f t="shared" si="2"/>
        <v>23</v>
      </c>
      <c r="M43" t="str">
        <f t="shared" si="3"/>
        <v xml:space="preserve">                       </v>
      </c>
      <c r="O43" t="str">
        <f t="shared" si="4"/>
        <v>39. University of California, Berkeley.  \\</v>
      </c>
    </row>
    <row r="44" spans="2:15">
      <c r="B44" s="1" t="s">
        <v>411</v>
      </c>
      <c r="C44" s="1" t="s">
        <v>412</v>
      </c>
      <c r="D44" t="s">
        <v>442</v>
      </c>
      <c r="E44" t="s">
        <v>8</v>
      </c>
      <c r="F44">
        <v>44</v>
      </c>
      <c r="G44" t="s">
        <v>410</v>
      </c>
      <c r="I44" t="str">
        <f t="shared" si="0"/>
        <v>Shaul Hanany $^{44}$                    \\</v>
      </c>
      <c r="K44">
        <f t="shared" si="1"/>
        <v>12</v>
      </c>
      <c r="L44">
        <f t="shared" si="2"/>
        <v>20</v>
      </c>
      <c r="M44" t="str">
        <f t="shared" si="3"/>
        <v xml:space="preserve">                    </v>
      </c>
      <c r="O44" t="str">
        <f t="shared" si="4"/>
        <v>44. University of Minnesota - Twin Cities.  \\</v>
      </c>
    </row>
    <row r="45" spans="2:15">
      <c r="B45" s="1" t="s">
        <v>70</v>
      </c>
      <c r="C45" s="1" t="s">
        <v>71</v>
      </c>
      <c r="D45" s="1" t="s">
        <v>443</v>
      </c>
      <c r="E45" t="s">
        <v>8</v>
      </c>
      <c r="F45">
        <v>32</v>
      </c>
      <c r="G45" t="s">
        <v>87</v>
      </c>
      <c r="I45" t="str">
        <f t="shared" si="0"/>
        <v>Brandon Hensley $^{32}$                 \\</v>
      </c>
      <c r="K45">
        <f t="shared" si="1"/>
        <v>15</v>
      </c>
      <c r="L45">
        <f t="shared" si="2"/>
        <v>17</v>
      </c>
      <c r="M45" t="str">
        <f t="shared" si="3"/>
        <v xml:space="preserve">                 </v>
      </c>
      <c r="O45" t="str">
        <f t="shared" si="4"/>
        <v>32. Princeton University.  \\</v>
      </c>
    </row>
    <row r="46" spans="2:15">
      <c r="B46" t="s">
        <v>72</v>
      </c>
      <c r="C46" s="1" t="s">
        <v>73</v>
      </c>
      <c r="E46" t="s">
        <v>8</v>
      </c>
      <c r="F46">
        <v>21</v>
      </c>
      <c r="G46" t="s">
        <v>512</v>
      </c>
      <c r="I46" t="str">
        <f t="shared" si="0"/>
        <v>Diego Herranz $^{21}$                   \\</v>
      </c>
      <c r="K46">
        <f t="shared" si="1"/>
        <v>13</v>
      </c>
      <c r="L46">
        <f t="shared" si="2"/>
        <v>19</v>
      </c>
      <c r="M46" t="str">
        <f t="shared" si="3"/>
        <v xml:space="preserve">                   </v>
      </c>
      <c r="O46" t="str">
        <f t="shared" si="4"/>
        <v>21. Instituto de F\'isica de Cantabria (CSIC-Universidad de Cantabria), Spain.  \\</v>
      </c>
    </row>
    <row r="47" spans="2:15">
      <c r="B47" s="1" t="s">
        <v>75</v>
      </c>
      <c r="C47" s="1" t="s">
        <v>76</v>
      </c>
      <c r="D47" t="s">
        <v>444</v>
      </c>
      <c r="E47" t="s">
        <v>8</v>
      </c>
      <c r="F47" t="s">
        <v>502</v>
      </c>
      <c r="G47" t="s">
        <v>338</v>
      </c>
      <c r="I47" t="str">
        <f t="shared" si="0"/>
        <v>Colin Hill $^{8,20}$                      \\</v>
      </c>
      <c r="K47">
        <f t="shared" si="1"/>
        <v>10</v>
      </c>
      <c r="L47">
        <f t="shared" si="2"/>
        <v>22</v>
      </c>
      <c r="M47" t="str">
        <f t="shared" si="3"/>
        <v xml:space="preserve">                      </v>
      </c>
      <c r="O47" t="str">
        <f t="shared" si="4"/>
        <v>8,20. Institute for Advanced Study, Flatiron Institute.  \\</v>
      </c>
    </row>
    <row r="48" spans="2:15">
      <c r="B48" t="s">
        <v>77</v>
      </c>
      <c r="C48" s="1" t="s">
        <v>78</v>
      </c>
      <c r="D48" s="1" t="s">
        <v>445</v>
      </c>
      <c r="E48" t="s">
        <v>8</v>
      </c>
      <c r="F48">
        <v>18</v>
      </c>
      <c r="G48" t="s">
        <v>480</v>
      </c>
      <c r="I48" t="str">
        <f t="shared" si="0"/>
        <v>Eric Hivon $^{18}$                      \\</v>
      </c>
      <c r="K48">
        <f t="shared" si="1"/>
        <v>10</v>
      </c>
      <c r="L48">
        <f t="shared" si="2"/>
        <v>22</v>
      </c>
      <c r="M48" t="str">
        <f t="shared" si="3"/>
        <v xml:space="preserve">                      </v>
      </c>
      <c r="O48" t="str">
        <f t="shared" si="4"/>
        <v>18. Institut d'Astrophysique de Paris, France.  \\</v>
      </c>
    </row>
    <row r="49" spans="2:15">
      <c r="B49" s="1" t="s">
        <v>323</v>
      </c>
      <c r="C49" s="1" t="s">
        <v>324</v>
      </c>
      <c r="D49" s="1" t="s">
        <v>446</v>
      </c>
      <c r="E49" t="s">
        <v>8</v>
      </c>
      <c r="F49">
        <v>10</v>
      </c>
      <c r="G49" t="s">
        <v>492</v>
      </c>
      <c r="I49" t="str">
        <f t="shared" si="0"/>
        <v>Ren\'{e}e  Hlo\v{z}ek $^{10}$           \\</v>
      </c>
      <c r="K49">
        <f t="shared" si="1"/>
        <v>21</v>
      </c>
      <c r="L49">
        <f t="shared" si="2"/>
        <v>11</v>
      </c>
      <c r="M49" t="str">
        <f t="shared" si="3"/>
        <v xml:space="preserve">           </v>
      </c>
      <c r="O49" t="str">
        <f t="shared" si="4"/>
        <v>10. Department of Astronomy \&amp; Astrophysics and Dunlap Institute, University of Toronto, Canada.  \\</v>
      </c>
    </row>
    <row r="50" spans="2:15">
      <c r="B50" t="s">
        <v>80</v>
      </c>
      <c r="C50" s="1" t="s">
        <v>81</v>
      </c>
      <c r="D50" s="1" t="s">
        <v>447</v>
      </c>
      <c r="E50" t="s">
        <v>8</v>
      </c>
      <c r="F50">
        <v>29</v>
      </c>
      <c r="G50" t="s">
        <v>489</v>
      </c>
      <c r="I50" t="str">
        <f t="shared" si="0"/>
        <v>Johannes Hubmayr $^{29}$                \\</v>
      </c>
      <c r="K50">
        <f t="shared" si="1"/>
        <v>16</v>
      </c>
      <c r="L50">
        <f t="shared" si="2"/>
        <v>16</v>
      </c>
      <c r="M50" t="str">
        <f t="shared" si="3"/>
        <v xml:space="preserve">                </v>
      </c>
      <c r="O50" t="str">
        <f t="shared" si="4"/>
        <v>29. National Institute of Standards and Technology.  \\</v>
      </c>
    </row>
    <row r="51" spans="2:15">
      <c r="B51" t="s">
        <v>83</v>
      </c>
      <c r="C51" t="s">
        <v>84</v>
      </c>
      <c r="D51" t="s">
        <v>448</v>
      </c>
      <c r="E51" t="s">
        <v>8</v>
      </c>
      <c r="F51">
        <v>9</v>
      </c>
      <c r="G51" t="s">
        <v>373</v>
      </c>
      <c r="I51" t="str">
        <f t="shared" si="0"/>
        <v>Brad Johnson $^{9}$                    \\</v>
      </c>
      <c r="K51">
        <f t="shared" si="1"/>
        <v>12</v>
      </c>
      <c r="L51">
        <f t="shared" si="2"/>
        <v>20</v>
      </c>
      <c r="M51" t="str">
        <f t="shared" si="3"/>
        <v xml:space="preserve">                    </v>
      </c>
      <c r="O51" t="str">
        <f t="shared" si="4"/>
        <v>9. Columbia University.  \\</v>
      </c>
    </row>
    <row r="52" spans="2:15">
      <c r="B52" t="s">
        <v>88</v>
      </c>
      <c r="C52" s="1" t="s">
        <v>86</v>
      </c>
      <c r="D52" s="1" t="s">
        <v>450</v>
      </c>
      <c r="E52" t="s">
        <v>8</v>
      </c>
      <c r="F52">
        <v>44</v>
      </c>
      <c r="G52" t="s">
        <v>410</v>
      </c>
      <c r="I52" t="str">
        <f t="shared" si="0"/>
        <v>Terry Jones $^{44}$                     \\</v>
      </c>
      <c r="K52">
        <f t="shared" si="1"/>
        <v>11</v>
      </c>
      <c r="L52">
        <f t="shared" si="2"/>
        <v>21</v>
      </c>
      <c r="M52" t="str">
        <f t="shared" si="3"/>
        <v xml:space="preserve">                     </v>
      </c>
      <c r="O52" t="str">
        <f t="shared" si="4"/>
        <v>44. University of Minnesota - Twin Cities.  \\</v>
      </c>
    </row>
    <row r="53" spans="2:15">
      <c r="B53" t="s">
        <v>85</v>
      </c>
      <c r="C53" t="s">
        <v>86</v>
      </c>
      <c r="D53" t="s">
        <v>449</v>
      </c>
      <c r="E53" t="s">
        <v>8</v>
      </c>
      <c r="F53">
        <v>32</v>
      </c>
      <c r="G53" t="s">
        <v>87</v>
      </c>
      <c r="I53" t="str">
        <f t="shared" si="0"/>
        <v>William Jones $^{32}$                   \\</v>
      </c>
      <c r="K53">
        <f t="shared" si="1"/>
        <v>13</v>
      </c>
      <c r="L53">
        <f t="shared" si="2"/>
        <v>19</v>
      </c>
      <c r="M53" t="str">
        <f t="shared" si="3"/>
        <v xml:space="preserve">                   </v>
      </c>
      <c r="O53" t="str">
        <f t="shared" si="4"/>
        <v>32. Princeton University.  \\</v>
      </c>
    </row>
    <row r="54" spans="2:15">
      <c r="B54" s="1" t="s">
        <v>307</v>
      </c>
      <c r="C54" s="1" t="s">
        <v>89</v>
      </c>
      <c r="D54" s="1" t="s">
        <v>451</v>
      </c>
      <c r="E54" t="s">
        <v>8</v>
      </c>
      <c r="F54">
        <v>40</v>
      </c>
      <c r="G54" t="s">
        <v>490</v>
      </c>
      <c r="I54" t="str">
        <f t="shared" si="0"/>
        <v>Lloyd Knox $^{40}$                      \\</v>
      </c>
      <c r="K54">
        <f t="shared" si="1"/>
        <v>10</v>
      </c>
      <c r="L54">
        <f t="shared" si="2"/>
        <v>22</v>
      </c>
      <c r="M54" t="str">
        <f t="shared" si="3"/>
        <v xml:space="preserve">                      </v>
      </c>
      <c r="O54" t="str">
        <f t="shared" si="4"/>
        <v>40. University of California, Davis.  \\</v>
      </c>
    </row>
    <row r="55" spans="2:15">
      <c r="B55" s="1" t="s">
        <v>90</v>
      </c>
      <c r="C55" s="1" t="s">
        <v>91</v>
      </c>
      <c r="D55" s="1" t="s">
        <v>452</v>
      </c>
      <c r="E55" t="s">
        <v>8</v>
      </c>
      <c r="F55">
        <v>28</v>
      </c>
      <c r="G55" t="s">
        <v>55</v>
      </c>
      <c r="I55" t="str">
        <f t="shared" si="0"/>
        <v>Al Kogut $^{28}$                        \\</v>
      </c>
      <c r="K55">
        <f t="shared" si="1"/>
        <v>8</v>
      </c>
      <c r="L55">
        <f t="shared" si="2"/>
        <v>24</v>
      </c>
      <c r="M55" t="str">
        <f t="shared" si="3"/>
        <v xml:space="preserve">                        </v>
      </c>
      <c r="O55" t="str">
        <f t="shared" si="4"/>
        <v>28. NASA Goddard Space Flight Center.  \\</v>
      </c>
    </row>
    <row r="56" spans="2:15">
      <c r="B56" t="s">
        <v>287</v>
      </c>
      <c r="C56" t="s">
        <v>306</v>
      </c>
      <c r="D56"/>
      <c r="E56" t="s">
        <v>8</v>
      </c>
      <c r="F56">
        <v>12</v>
      </c>
      <c r="G56" t="s">
        <v>275</v>
      </c>
      <c r="I56" t="str">
        <f t="shared" si="0"/>
        <v>Marcos L\'{o}pez-Caniego $^{12}$        \\</v>
      </c>
      <c r="K56">
        <f t="shared" si="1"/>
        <v>24</v>
      </c>
      <c r="L56">
        <f t="shared" si="2"/>
        <v>8</v>
      </c>
      <c r="M56" t="str">
        <f t="shared" si="3"/>
        <v xml:space="preserve">        </v>
      </c>
      <c r="O56" t="str">
        <f t="shared" si="4"/>
        <v>12. European Space Astronomy Centre.  \\</v>
      </c>
    </row>
    <row r="57" spans="2:15">
      <c r="B57" s="1" t="s">
        <v>92</v>
      </c>
      <c r="C57" t="s">
        <v>93</v>
      </c>
      <c r="D57" t="s">
        <v>453</v>
      </c>
      <c r="E57" t="s">
        <v>8</v>
      </c>
      <c r="F57">
        <v>24</v>
      </c>
      <c r="G57" t="s">
        <v>110</v>
      </c>
      <c r="I57" t="str">
        <f t="shared" si="0"/>
        <v>Charles Lawrence $^{24}$                \\</v>
      </c>
      <c r="K57">
        <f t="shared" si="1"/>
        <v>16</v>
      </c>
      <c r="L57">
        <f t="shared" si="2"/>
        <v>16</v>
      </c>
      <c r="M57" t="str">
        <f t="shared" si="3"/>
        <v xml:space="preserve">                </v>
      </c>
      <c r="O57" t="str">
        <f t="shared" si="4"/>
        <v>24. Jet Propulsion Laboratory, California Institute of Technology.  \\</v>
      </c>
    </row>
    <row r="58" spans="2:15">
      <c r="B58" s="1" t="s">
        <v>94</v>
      </c>
      <c r="C58" t="s">
        <v>95</v>
      </c>
      <c r="D58" t="s">
        <v>454</v>
      </c>
      <c r="E58" t="s">
        <v>8</v>
      </c>
      <c r="F58">
        <v>47</v>
      </c>
      <c r="G58" t="s">
        <v>340</v>
      </c>
      <c r="I58" t="str">
        <f t="shared" si="0"/>
        <v>Alex Lazarian $^{47}$                   \\</v>
      </c>
      <c r="K58">
        <f t="shared" si="1"/>
        <v>13</v>
      </c>
      <c r="L58">
        <f t="shared" si="2"/>
        <v>19</v>
      </c>
      <c r="M58" t="str">
        <f t="shared" si="3"/>
        <v xml:space="preserve">                   </v>
      </c>
      <c r="O58" t="str">
        <f t="shared" si="4"/>
        <v>47. University of Wisconsin - Madison.  \\</v>
      </c>
    </row>
    <row r="59" spans="2:15">
      <c r="B59" s="1" t="s">
        <v>96</v>
      </c>
      <c r="C59" t="s">
        <v>97</v>
      </c>
      <c r="D59" t="s">
        <v>455</v>
      </c>
      <c r="E59" t="s">
        <v>8</v>
      </c>
      <c r="F59">
        <v>11</v>
      </c>
      <c r="G59" t="s">
        <v>341</v>
      </c>
      <c r="I59" t="str">
        <f t="shared" si="0"/>
        <v>Zack Li $^{11}$                         \\</v>
      </c>
      <c r="K59">
        <f t="shared" si="1"/>
        <v>7</v>
      </c>
      <c r="L59">
        <f t="shared" si="2"/>
        <v>25</v>
      </c>
      <c r="M59" t="str">
        <f t="shared" si="3"/>
        <v xml:space="preserve">                         </v>
      </c>
      <c r="O59" t="str">
        <f t="shared" si="4"/>
        <v>11. Department of Astrophysical Sciences, Princeton University.  \\</v>
      </c>
    </row>
    <row r="60" spans="2:15">
      <c r="B60" s="1" t="s">
        <v>98</v>
      </c>
      <c r="C60" s="1" t="s">
        <v>99</v>
      </c>
      <c r="E60" t="s">
        <v>8</v>
      </c>
      <c r="F60">
        <v>11</v>
      </c>
      <c r="G60" t="s">
        <v>341</v>
      </c>
      <c r="I60" t="str">
        <f t="shared" si="0"/>
        <v>Mathew Madhavacheril $^{11}$            \\</v>
      </c>
      <c r="K60">
        <f t="shared" si="1"/>
        <v>20</v>
      </c>
      <c r="L60">
        <f t="shared" si="2"/>
        <v>12</v>
      </c>
      <c r="M60" t="str">
        <f t="shared" si="3"/>
        <v xml:space="preserve">            </v>
      </c>
      <c r="O60" t="str">
        <f t="shared" si="4"/>
        <v>11. Department of Astrophysical Sciences, Princeton University.  \\</v>
      </c>
    </row>
    <row r="61" spans="2:15">
      <c r="B61" s="1" t="s">
        <v>100</v>
      </c>
      <c r="C61" t="s">
        <v>101</v>
      </c>
      <c r="D61" t="s">
        <v>456</v>
      </c>
      <c r="E61" t="s">
        <v>8</v>
      </c>
      <c r="F61">
        <v>7</v>
      </c>
      <c r="G61" t="s">
        <v>491</v>
      </c>
      <c r="I61" t="str">
        <f t="shared" si="0"/>
        <v>Jean-Baptiste Melin $^{7}$             \\</v>
      </c>
      <c r="K61">
        <f t="shared" si="1"/>
        <v>19</v>
      </c>
      <c r="L61">
        <f t="shared" si="2"/>
        <v>13</v>
      </c>
      <c r="M61" t="str">
        <f t="shared" si="3"/>
        <v xml:space="preserve">             </v>
      </c>
      <c r="O61" t="str">
        <f t="shared" si="4"/>
        <v>7. CEA Saclay, DRF/Irfu/SPP, France.  \\</v>
      </c>
    </row>
    <row r="62" spans="2:15">
      <c r="B62" t="s">
        <v>102</v>
      </c>
      <c r="C62" s="1" t="s">
        <v>103</v>
      </c>
      <c r="D62" s="1" t="s">
        <v>457</v>
      </c>
      <c r="E62" t="s">
        <v>8</v>
      </c>
      <c r="F62">
        <v>6</v>
      </c>
      <c r="G62" t="s">
        <v>104</v>
      </c>
      <c r="I62" t="str">
        <f t="shared" si="0"/>
        <v>Mattia Negrello $^{6}$                 \\</v>
      </c>
      <c r="K62">
        <f t="shared" si="1"/>
        <v>15</v>
      </c>
      <c r="L62">
        <f t="shared" si="2"/>
        <v>17</v>
      </c>
      <c r="M62" t="str">
        <f t="shared" si="3"/>
        <v xml:space="preserve">                 </v>
      </c>
      <c r="O62" t="str">
        <f t="shared" si="4"/>
        <v>6. Cardiff University School of Physics and Astronomy.  \\</v>
      </c>
    </row>
    <row r="63" spans="2:15">
      <c r="B63" t="s">
        <v>105</v>
      </c>
      <c r="C63" t="s">
        <v>106</v>
      </c>
      <c r="D63" t="s">
        <v>458</v>
      </c>
      <c r="E63" t="s">
        <v>8</v>
      </c>
      <c r="F63">
        <v>31</v>
      </c>
      <c r="G63" t="s">
        <v>107</v>
      </c>
      <c r="I63" t="str">
        <f t="shared" si="0"/>
        <v>Giles Novak $^{31}$                     \\</v>
      </c>
      <c r="K63">
        <f t="shared" si="1"/>
        <v>11</v>
      </c>
      <c r="L63">
        <f t="shared" si="2"/>
        <v>21</v>
      </c>
      <c r="M63" t="str">
        <f t="shared" si="3"/>
        <v xml:space="preserve">                     </v>
      </c>
      <c r="O63" t="str">
        <f t="shared" si="4"/>
        <v>31. Northwestern University.  \\</v>
      </c>
    </row>
    <row r="64" spans="2:15">
      <c r="B64" t="s">
        <v>108</v>
      </c>
      <c r="C64" s="1" t="s">
        <v>109</v>
      </c>
      <c r="D64" s="1" t="s">
        <v>459</v>
      </c>
      <c r="E64" t="s">
        <v>8</v>
      </c>
      <c r="F64">
        <v>24</v>
      </c>
      <c r="G64" t="s">
        <v>110</v>
      </c>
      <c r="I64" t="str">
        <f t="shared" si="0"/>
        <v>Roger O'Brient $^{24}$                  \\</v>
      </c>
      <c r="K64">
        <f t="shared" si="1"/>
        <v>14</v>
      </c>
      <c r="L64">
        <f t="shared" si="2"/>
        <v>18</v>
      </c>
      <c r="M64" t="str">
        <f t="shared" si="3"/>
        <v xml:space="preserve">                  </v>
      </c>
      <c r="O64" t="str">
        <f t="shared" si="4"/>
        <v>24. Jet Propulsion Laboratory, California Institute of Technology.  \\</v>
      </c>
    </row>
    <row r="65" spans="2:15">
      <c r="B65" s="1" t="s">
        <v>111</v>
      </c>
      <c r="C65" s="1" t="s">
        <v>112</v>
      </c>
      <c r="D65" s="1" t="s">
        <v>460</v>
      </c>
      <c r="E65" t="s">
        <v>8</v>
      </c>
      <c r="F65">
        <v>24</v>
      </c>
      <c r="G65" t="s">
        <v>110</v>
      </c>
      <c r="I65" t="str">
        <f t="shared" si="0"/>
        <v>Chris Paine $^{24}$                     \\</v>
      </c>
      <c r="K65">
        <f t="shared" si="1"/>
        <v>11</v>
      </c>
      <c r="L65">
        <f t="shared" si="2"/>
        <v>21</v>
      </c>
      <c r="M65" t="str">
        <f t="shared" si="3"/>
        <v xml:space="preserve">                     </v>
      </c>
      <c r="O65" t="str">
        <f t="shared" si="4"/>
        <v>24. Jet Propulsion Laboratory, California Institute of Technology.  \\</v>
      </c>
    </row>
    <row r="66" spans="2:15">
      <c r="B66" s="1" t="s">
        <v>113</v>
      </c>
      <c r="C66" s="1" t="s">
        <v>114</v>
      </c>
      <c r="D66" s="1" t="s">
        <v>461</v>
      </c>
      <c r="E66" t="s">
        <v>8</v>
      </c>
      <c r="F66">
        <v>4</v>
      </c>
      <c r="G66" t="s">
        <v>223</v>
      </c>
      <c r="I66" t="str">
        <f t="shared" si="0"/>
        <v>Tim Pearson $^{4}$                     \\</v>
      </c>
      <c r="K66">
        <f t="shared" si="1"/>
        <v>11</v>
      </c>
      <c r="L66">
        <f t="shared" si="2"/>
        <v>21</v>
      </c>
      <c r="M66" t="str">
        <f t="shared" si="3"/>
        <v xml:space="preserve">                     </v>
      </c>
      <c r="O66" t="str">
        <f t="shared" si="4"/>
        <v>4. California Institute of Technology.  \\</v>
      </c>
    </row>
    <row r="67" spans="2:15">
      <c r="B67" t="s">
        <v>115</v>
      </c>
      <c r="C67" t="s">
        <v>116</v>
      </c>
      <c r="D67" t="s">
        <v>462</v>
      </c>
      <c r="E67" t="s">
        <v>8</v>
      </c>
      <c r="F67">
        <v>36</v>
      </c>
      <c r="G67" t="s">
        <v>117</v>
      </c>
      <c r="I67" t="str">
        <f t="shared" si="0"/>
        <v>Levon Pogosian $^{36}$                  \\</v>
      </c>
      <c r="K67">
        <f t="shared" si="1"/>
        <v>14</v>
      </c>
      <c r="L67">
        <f t="shared" si="2"/>
        <v>18</v>
      </c>
      <c r="M67" t="str">
        <f t="shared" si="3"/>
        <v xml:space="preserve">                  </v>
      </c>
      <c r="O67" t="str">
        <f t="shared" si="4"/>
        <v>36. Simon Fraser University.  \\</v>
      </c>
    </row>
    <row r="68" spans="2:15">
      <c r="B68" s="1" t="s">
        <v>118</v>
      </c>
      <c r="C68" s="1" t="s">
        <v>119</v>
      </c>
      <c r="D68" s="1" t="s">
        <v>463</v>
      </c>
      <c r="E68" t="s">
        <v>8</v>
      </c>
      <c r="F68">
        <v>44</v>
      </c>
      <c r="G68" t="s">
        <v>410</v>
      </c>
      <c r="I68" t="str">
        <f t="shared" si="0"/>
        <v>Clem Pryke $^{44}$                      \\</v>
      </c>
      <c r="K68">
        <f t="shared" si="1"/>
        <v>10</v>
      </c>
      <c r="L68">
        <f t="shared" si="2"/>
        <v>22</v>
      </c>
      <c r="M68" t="str">
        <f t="shared" si="3"/>
        <v xml:space="preserve">                      </v>
      </c>
      <c r="O68" t="str">
        <f t="shared" si="4"/>
        <v>44. University of Minnesota - Twin Cities.  \\</v>
      </c>
    </row>
    <row r="69" spans="2:15">
      <c r="B69" t="s">
        <v>120</v>
      </c>
      <c r="C69" s="1" t="s">
        <v>121</v>
      </c>
      <c r="D69" s="1" t="s">
        <v>464</v>
      </c>
      <c r="E69" t="s">
        <v>8</v>
      </c>
      <c r="F69">
        <v>43</v>
      </c>
      <c r="G69" t="s">
        <v>47</v>
      </c>
      <c r="I69" t="str">
        <f t="shared" si="0"/>
        <v>Mathieu Remazeilles $^{43}$             \\</v>
      </c>
      <c r="K69">
        <f t="shared" si="1"/>
        <v>19</v>
      </c>
      <c r="L69">
        <f t="shared" si="2"/>
        <v>13</v>
      </c>
      <c r="M69" t="str">
        <f t="shared" si="3"/>
        <v xml:space="preserve">             </v>
      </c>
      <c r="O69" t="str">
        <f t="shared" si="4"/>
        <v>43. University of Manchester.  \\</v>
      </c>
    </row>
    <row r="70" spans="2:15">
      <c r="B70" t="s">
        <v>122</v>
      </c>
      <c r="C70" s="1" t="s">
        <v>123</v>
      </c>
      <c r="D70" s="1" t="s">
        <v>465</v>
      </c>
      <c r="E70" t="s">
        <v>8</v>
      </c>
      <c r="F70">
        <v>24</v>
      </c>
      <c r="G70" t="s">
        <v>110</v>
      </c>
      <c r="I70" t="str">
        <f t="shared" si="0"/>
        <v>Graca Rocha $^{24}$                     \\</v>
      </c>
      <c r="K70">
        <f t="shared" si="1"/>
        <v>11</v>
      </c>
      <c r="L70">
        <f t="shared" si="2"/>
        <v>21</v>
      </c>
      <c r="M70" t="str">
        <f t="shared" si="3"/>
        <v xml:space="preserve">                     </v>
      </c>
      <c r="O70" t="str">
        <f t="shared" si="4"/>
        <v>24. Jet Propulsion Laboratory, California Institute of Technology.  \\</v>
      </c>
    </row>
    <row r="71" spans="2:15">
      <c r="B71" s="1" t="s">
        <v>124</v>
      </c>
      <c r="C71" s="1" t="s">
        <v>125</v>
      </c>
      <c r="D71" s="1" t="s">
        <v>466</v>
      </c>
      <c r="E71" t="s">
        <v>8</v>
      </c>
      <c r="F71">
        <v>20</v>
      </c>
      <c r="G71" t="s">
        <v>343</v>
      </c>
      <c r="I71" t="str">
        <f t="shared" si="0"/>
        <v>Marcel Schmittfull $^{20}$              \\</v>
      </c>
      <c r="K71">
        <f t="shared" si="1"/>
        <v>18</v>
      </c>
      <c r="L71">
        <f t="shared" si="2"/>
        <v>14</v>
      </c>
      <c r="M71" t="str">
        <f t="shared" si="3"/>
        <v xml:space="preserve">              </v>
      </c>
      <c r="O71" t="str">
        <f t="shared" si="4"/>
        <v>20. Institute for Advanced Study, Princeton.  \\</v>
      </c>
    </row>
    <row r="72" spans="2:15">
      <c r="B72" s="1" t="s">
        <v>309</v>
      </c>
      <c r="C72" s="1" t="s">
        <v>262</v>
      </c>
      <c r="D72" s="1" t="s">
        <v>467</v>
      </c>
      <c r="E72" t="s">
        <v>8</v>
      </c>
      <c r="F72">
        <v>38</v>
      </c>
      <c r="G72" t="s">
        <v>344</v>
      </c>
      <c r="I72" t="str">
        <f t="shared" si="0"/>
        <v>Douglas Scott $^{38}$                   \\</v>
      </c>
      <c r="K72">
        <f t="shared" si="1"/>
        <v>13</v>
      </c>
      <c r="L72">
        <f t="shared" si="2"/>
        <v>19</v>
      </c>
      <c r="M72" t="str">
        <f t="shared" si="3"/>
        <v xml:space="preserve">                   </v>
      </c>
      <c r="O72" t="str">
        <f t="shared" si="4"/>
        <v>38. University of British Columbia, Canada.  \\</v>
      </c>
    </row>
    <row r="73" spans="2:15">
      <c r="B73" t="s">
        <v>126</v>
      </c>
      <c r="C73" s="1" t="s">
        <v>127</v>
      </c>
      <c r="E73" t="s">
        <v>8</v>
      </c>
      <c r="F73">
        <v>13</v>
      </c>
      <c r="G73" t="s">
        <v>128</v>
      </c>
      <c r="I73" t="str">
        <f t="shared" si="0"/>
        <v>Ian Stephens $^{13}$                    \\</v>
      </c>
      <c r="K73">
        <f t="shared" si="1"/>
        <v>12</v>
      </c>
      <c r="L73">
        <f t="shared" si="2"/>
        <v>20</v>
      </c>
      <c r="M73" t="str">
        <f t="shared" si="3"/>
        <v xml:space="preserve">                    </v>
      </c>
      <c r="O73" t="str">
        <f t="shared" si="4"/>
        <v>13. Harvard-Smithsonian Center for Astrophysics.  \\</v>
      </c>
    </row>
    <row r="74" spans="2:15">
      <c r="B74" s="1" t="s">
        <v>129</v>
      </c>
      <c r="C74" t="s">
        <v>130</v>
      </c>
      <c r="D74" t="s">
        <v>468</v>
      </c>
      <c r="E74" t="s">
        <v>8</v>
      </c>
      <c r="F74">
        <v>24</v>
      </c>
      <c r="G74" t="s">
        <v>110</v>
      </c>
      <c r="I74" t="str">
        <f t="shared" si="0"/>
        <v>Brian Sutin $^{24}$                     \\</v>
      </c>
      <c r="K74">
        <f t="shared" ref="K74:K75" si="5">LEN(B74) + LEN(C74) +1</f>
        <v>11</v>
      </c>
      <c r="L74">
        <f t="shared" ref="L74:L75" si="6">IF(K74&lt;30,(32-K74),3)</f>
        <v>21</v>
      </c>
      <c r="M74" t="str">
        <f t="shared" ref="M74:M81" si="7">REPT(" ",L74)</f>
        <v xml:space="preserve">                     </v>
      </c>
      <c r="O74" t="str">
        <f t="shared" si="4"/>
        <v>24. Jet Propulsion Laboratory, California Institute of Technology.  \\</v>
      </c>
    </row>
    <row r="75" spans="2:15">
      <c r="B75" t="s">
        <v>131</v>
      </c>
      <c r="C75" s="1" t="s">
        <v>132</v>
      </c>
      <c r="D75" s="1" t="s">
        <v>469</v>
      </c>
      <c r="E75" t="s">
        <v>8</v>
      </c>
      <c r="F75">
        <v>37</v>
      </c>
      <c r="G75" t="s">
        <v>513</v>
      </c>
      <c r="I75" t="str">
        <f t="shared" ref="I75:I81" si="8">CONCATENATE(B75," ",C75, " $^{", F75,"}$", M75,"\\")</f>
        <v>Maurizio Tomasi $^{37}$                 \\</v>
      </c>
      <c r="K75">
        <f t="shared" si="5"/>
        <v>15</v>
      </c>
      <c r="L75">
        <f t="shared" si="6"/>
        <v>17</v>
      </c>
      <c r="M75" t="str">
        <f t="shared" si="7"/>
        <v xml:space="preserve">                 </v>
      </c>
      <c r="O75" t="str">
        <f t="shared" ref="O75:O81" si="9">CONCATENATE(F75, ". ", G75, ".  \\")</f>
        <v>37. Universit\`a degli studi di Milano.  \\</v>
      </c>
    </row>
    <row r="76" spans="2:15">
      <c r="B76" s="1" t="s">
        <v>134</v>
      </c>
      <c r="C76" t="s">
        <v>135</v>
      </c>
      <c r="D76" t="s">
        <v>470</v>
      </c>
      <c r="E76" t="s">
        <v>8</v>
      </c>
      <c r="F76">
        <v>24</v>
      </c>
      <c r="G76" t="s">
        <v>110</v>
      </c>
      <c r="I76" t="str">
        <f t="shared" si="8"/>
        <v>Amy Trangsrud $^{24}$                   \\</v>
      </c>
      <c r="K76">
        <f t="shared" ref="K76" si="10">LEN(B76) + LEN(C76) +1</f>
        <v>13</v>
      </c>
      <c r="L76">
        <f t="shared" ref="L76" si="11">IF(K76&lt;30,(32-K76),3)</f>
        <v>19</v>
      </c>
      <c r="M76" t="str">
        <f t="shared" si="7"/>
        <v xml:space="preserve">                   </v>
      </c>
      <c r="O76" t="str">
        <f t="shared" si="9"/>
        <v>24. Jet Propulsion Laboratory, California Institute of Technology.  \\</v>
      </c>
    </row>
    <row r="77" spans="2:15">
      <c r="B77" s="1" t="s">
        <v>136</v>
      </c>
      <c r="C77" t="s">
        <v>137</v>
      </c>
      <c r="D77"/>
      <c r="E77" t="s">
        <v>8</v>
      </c>
      <c r="F77">
        <v>16</v>
      </c>
      <c r="G77" t="s">
        <v>500</v>
      </c>
      <c r="I77" t="str">
        <f t="shared" si="8"/>
        <v>Flavien Vansyngel $^{16}$               \\</v>
      </c>
      <c r="K77">
        <f t="shared" ref="K77:K81" si="12">LEN(B77) + LEN(C77) +1</f>
        <v>17</v>
      </c>
      <c r="L77">
        <f t="shared" ref="L77:L81" si="13">IF(K77&lt;30,(32-K77),3)</f>
        <v>15</v>
      </c>
      <c r="M77" t="str">
        <f t="shared" si="7"/>
        <v xml:space="preserve">               </v>
      </c>
      <c r="O77" t="str">
        <f t="shared" si="9"/>
        <v>16. Institut d'Astrophysique Spatiale, CNRS, Univ. Paris-Sud, Universit\'e Paris-Saclay, France.  \\</v>
      </c>
    </row>
    <row r="78" spans="2:15">
      <c r="B78" t="s">
        <v>138</v>
      </c>
      <c r="C78" s="1" t="s">
        <v>139</v>
      </c>
      <c r="D78" s="1" t="s">
        <v>471</v>
      </c>
      <c r="E78" t="s">
        <v>8</v>
      </c>
      <c r="F78">
        <v>44</v>
      </c>
      <c r="G78" t="s">
        <v>410</v>
      </c>
      <c r="I78" t="str">
        <f t="shared" si="8"/>
        <v>Qi Wen $^{44}$                          \\</v>
      </c>
      <c r="K78">
        <f t="shared" si="12"/>
        <v>6</v>
      </c>
      <c r="L78">
        <f t="shared" si="13"/>
        <v>26</v>
      </c>
      <c r="M78" t="str">
        <f t="shared" si="7"/>
        <v xml:space="preserve">                          </v>
      </c>
      <c r="O78" t="str">
        <f t="shared" si="9"/>
        <v>44. University of Minnesota - Twin Cities.  \\</v>
      </c>
    </row>
    <row r="79" spans="2:15">
      <c r="B79" s="3" t="s">
        <v>142</v>
      </c>
      <c r="C79" t="s">
        <v>143</v>
      </c>
      <c r="D79"/>
      <c r="E79" t="s">
        <v>8</v>
      </c>
      <c r="F79">
        <v>47</v>
      </c>
      <c r="G79" t="s">
        <v>340</v>
      </c>
      <c r="I79" t="str">
        <f t="shared" si="8"/>
        <v>Siyao Xu $^{47}$                        \\</v>
      </c>
      <c r="K79">
        <f>LEN(B79) + LEN(C79) +1</f>
        <v>8</v>
      </c>
      <c r="L79">
        <f>IF(K79&lt;30,(32-K79),3)</f>
        <v>24</v>
      </c>
      <c r="M79" t="str">
        <f t="shared" si="7"/>
        <v xml:space="preserve">                        </v>
      </c>
      <c r="O79" t="str">
        <f t="shared" si="9"/>
        <v>47. University of Wisconsin - Madison.  \\</v>
      </c>
    </row>
    <row r="80" spans="2:15">
      <c r="B80" s="3" t="s">
        <v>144</v>
      </c>
      <c r="C80" t="s">
        <v>145</v>
      </c>
      <c r="D80" t="s">
        <v>473</v>
      </c>
      <c r="E80" t="s">
        <v>8</v>
      </c>
      <c r="F80">
        <v>44</v>
      </c>
      <c r="G80" t="s">
        <v>410</v>
      </c>
      <c r="I80" t="str">
        <f t="shared" si="8"/>
        <v>Karl Young $^{44}$                      \\</v>
      </c>
      <c r="K80">
        <f>LEN(B80) + LEN(C80) +1</f>
        <v>10</v>
      </c>
      <c r="L80">
        <f>IF(K80&lt;30,(32-K80),3)</f>
        <v>22</v>
      </c>
      <c r="M80" t="str">
        <f t="shared" si="7"/>
        <v xml:space="preserve">                      </v>
      </c>
      <c r="O80" t="str">
        <f t="shared" si="9"/>
        <v>44. University of Minnesota - Twin Cities.  \\</v>
      </c>
    </row>
    <row r="81" spans="2:16">
      <c r="B81" s="3" t="s">
        <v>146</v>
      </c>
      <c r="C81" t="s">
        <v>147</v>
      </c>
      <c r="D81" t="s">
        <v>472</v>
      </c>
      <c r="E81" t="s">
        <v>8</v>
      </c>
      <c r="F81">
        <v>34</v>
      </c>
      <c r="G81" t="s">
        <v>504</v>
      </c>
      <c r="I81" t="str">
        <f t="shared" si="8"/>
        <v>Andrea Zonca $^{34}$                    \\</v>
      </c>
      <c r="K81">
        <f t="shared" si="12"/>
        <v>12</v>
      </c>
      <c r="L81">
        <f t="shared" si="13"/>
        <v>20</v>
      </c>
      <c r="M81" t="str">
        <f t="shared" si="7"/>
        <v xml:space="preserve">                    </v>
      </c>
      <c r="O81" t="str">
        <f t="shared" si="9"/>
        <v>34. San Diego Supercomputer Center, University of California San Diego.  \\</v>
      </c>
    </row>
    <row r="82" spans="2:16">
      <c r="B82" t="s">
        <v>303</v>
      </c>
      <c r="C82" s="1" t="s">
        <v>302</v>
      </c>
      <c r="D82" s="1" t="s">
        <v>474</v>
      </c>
      <c r="E82" t="s">
        <v>8</v>
      </c>
      <c r="F82">
        <v>15</v>
      </c>
      <c r="G82" t="s">
        <v>42</v>
      </c>
      <c r="I82" t="str">
        <f t="shared" ref="I82" si="14">CONCATENATE(B82," ",C82, " $^{", F82,"}$", M82,"\\")</f>
        <v>Gianfranco De Zotti $^{15}$             \\</v>
      </c>
      <c r="K82">
        <f t="shared" ref="K82" si="15">LEN(B82) + LEN(C82) +1</f>
        <v>19</v>
      </c>
      <c r="L82">
        <f t="shared" ref="L82" si="16">IF(K82&lt;30,(32-K82),3)</f>
        <v>13</v>
      </c>
      <c r="M82" t="str">
        <f t="shared" ref="M82" si="17">REPT(" ",L82)</f>
        <v xml:space="preserve">             </v>
      </c>
      <c r="O82" t="str">
        <f t="shared" ref="O82" si="18">CONCATENATE(F82, ". ", G82, ".  \\")</f>
        <v>15. INAF-Osservatorio Astronomico di Padova, Italy.  \\</v>
      </c>
    </row>
    <row r="83" spans="2:16">
      <c r="B83"/>
    </row>
    <row r="85" spans="2:16">
      <c r="B85" s="3"/>
      <c r="C85"/>
      <c r="D85"/>
    </row>
    <row r="87" spans="2:16">
      <c r="B87" t="s">
        <v>364</v>
      </c>
      <c r="C87" s="1" t="s">
        <v>365</v>
      </c>
      <c r="E87" t="s">
        <v>366</v>
      </c>
      <c r="G87" t="s">
        <v>336</v>
      </c>
      <c r="P87">
        <f>F12+1</f>
        <v>23</v>
      </c>
    </row>
    <row r="88" spans="2:16">
      <c r="B88" t="s">
        <v>506</v>
      </c>
      <c r="C88" s="1" t="s">
        <v>507</v>
      </c>
      <c r="E88" t="s">
        <v>366</v>
      </c>
      <c r="G88" t="s">
        <v>508</v>
      </c>
      <c r="P88">
        <f t="shared" ref="P88" si="19">F13+1</f>
        <v>46</v>
      </c>
    </row>
    <row r="89" spans="2:16">
      <c r="B89" t="s">
        <v>364</v>
      </c>
      <c r="C89" s="1" t="s">
        <v>509</v>
      </c>
      <c r="E89" t="s">
        <v>366</v>
      </c>
      <c r="G89" t="s">
        <v>510</v>
      </c>
    </row>
    <row r="90" spans="2:16">
      <c r="P90">
        <f>F14+1</f>
        <v>22</v>
      </c>
    </row>
    <row r="91" spans="2:16">
      <c r="B91" s="3"/>
      <c r="C91"/>
      <c r="D91"/>
      <c r="I91" t="str">
        <f t="shared" ref="I91:I92" si="20">CONCATENATE(B91," ",C91,M91,"\\")</f>
        <v xml:space="preserve">                                \\</v>
      </c>
      <c r="K91">
        <f t="shared" ref="K91:K92" si="21">LEN(B91) + LEN(C91) +1</f>
        <v>1</v>
      </c>
      <c r="L91">
        <f t="shared" ref="L91:L92" si="22">IF(K91&lt;30,(32-K91),3)</f>
        <v>31</v>
      </c>
      <c r="M91" t="str">
        <f t="shared" ref="M91:M126" si="23">REPT(" ",L91)</f>
        <v xml:space="preserve">                               </v>
      </c>
      <c r="P91" t="e">
        <f>F15+1</f>
        <v>#VALUE!</v>
      </c>
    </row>
    <row r="92" spans="2:16">
      <c r="B92" t="s">
        <v>148</v>
      </c>
      <c r="C92" t="s">
        <v>149</v>
      </c>
      <c r="D92"/>
      <c r="E92" t="s">
        <v>150</v>
      </c>
      <c r="G92" t="s">
        <v>151</v>
      </c>
      <c r="I92" t="str">
        <f t="shared" si="20"/>
        <v>Zeeshan Ahmed                   \\</v>
      </c>
      <c r="K92">
        <f t="shared" si="21"/>
        <v>13</v>
      </c>
      <c r="L92">
        <f t="shared" si="22"/>
        <v>19</v>
      </c>
      <c r="M92" t="str">
        <f t="shared" si="23"/>
        <v xml:space="preserve">                   </v>
      </c>
      <c r="P92">
        <f>F16+1</f>
        <v>36</v>
      </c>
    </row>
    <row r="93" spans="2:16">
      <c r="B93" t="s">
        <v>152</v>
      </c>
      <c r="C93" s="1" t="s">
        <v>153</v>
      </c>
      <c r="E93" t="s">
        <v>150</v>
      </c>
      <c r="G93" t="s">
        <v>154</v>
      </c>
      <c r="I93" t="str">
        <f t="shared" ref="I93:I126" si="24">CONCATENATE(B93," ",C93,M93,"\\")</f>
        <v>Jason Austermann                \\</v>
      </c>
      <c r="K93">
        <f t="shared" ref="K93:K126" si="25">LEN(B93) + LEN(C93) +1</f>
        <v>16</v>
      </c>
      <c r="L93">
        <f t="shared" ref="L93:L126" si="26">IF(K93&lt;30,(32-K93),3)</f>
        <v>16</v>
      </c>
      <c r="M93" t="str">
        <f t="shared" si="23"/>
        <v xml:space="preserve">                </v>
      </c>
      <c r="P93">
        <f>F17+1</f>
        <v>33</v>
      </c>
    </row>
    <row r="94" spans="2:16">
      <c r="B94" t="s">
        <v>155</v>
      </c>
      <c r="C94" s="1" t="s">
        <v>156</v>
      </c>
      <c r="E94" t="s">
        <v>150</v>
      </c>
      <c r="G94" t="s">
        <v>157</v>
      </c>
      <c r="I94" t="str">
        <f t="shared" si="24"/>
        <v>Darcy Barron                    \\</v>
      </c>
      <c r="K94">
        <f t="shared" si="25"/>
        <v>12</v>
      </c>
      <c r="L94">
        <f t="shared" si="26"/>
        <v>20</v>
      </c>
      <c r="M94" t="str">
        <f t="shared" si="23"/>
        <v xml:space="preserve">                    </v>
      </c>
      <c r="P94">
        <f>F18+1</f>
        <v>25</v>
      </c>
    </row>
    <row r="95" spans="2:16">
      <c r="B95" t="s">
        <v>158</v>
      </c>
      <c r="C95" t="s">
        <v>159</v>
      </c>
      <c r="D95"/>
      <c r="E95" t="s">
        <v>150</v>
      </c>
      <c r="I95" t="str">
        <f t="shared" si="24"/>
        <v>Karim Benabed                   \\</v>
      </c>
      <c r="K95">
        <f t="shared" si="25"/>
        <v>13</v>
      </c>
      <c r="L95">
        <f t="shared" si="26"/>
        <v>19</v>
      </c>
      <c r="M95" t="str">
        <f t="shared" si="23"/>
        <v xml:space="preserve">                   </v>
      </c>
      <c r="P95">
        <f>F19+1</f>
        <v>26</v>
      </c>
    </row>
    <row r="96" spans="2:16">
      <c r="B96" t="s">
        <v>160</v>
      </c>
      <c r="C96" t="s">
        <v>161</v>
      </c>
      <c r="D96"/>
      <c r="E96" t="s">
        <v>150</v>
      </c>
      <c r="G96" t="s">
        <v>162</v>
      </c>
      <c r="I96" t="str">
        <f t="shared" si="24"/>
        <v>Federico Bianchini              \\</v>
      </c>
      <c r="K96">
        <f t="shared" si="25"/>
        <v>18</v>
      </c>
      <c r="L96">
        <f t="shared" si="26"/>
        <v>14</v>
      </c>
      <c r="M96" t="str">
        <f t="shared" si="23"/>
        <v xml:space="preserve">              </v>
      </c>
      <c r="P96">
        <f>F20+1</f>
        <v>15</v>
      </c>
    </row>
    <row r="97" spans="2:17">
      <c r="B97" s="1" t="s">
        <v>75</v>
      </c>
      <c r="C97" s="1" t="s">
        <v>286</v>
      </c>
      <c r="E97" t="s">
        <v>150</v>
      </c>
      <c r="G97" t="s">
        <v>274</v>
      </c>
      <c r="I97" t="str">
        <f t="shared" si="24"/>
        <v>Colin Bischoff                  \\</v>
      </c>
      <c r="K97">
        <f t="shared" si="25"/>
        <v>14</v>
      </c>
      <c r="L97">
        <f t="shared" si="26"/>
        <v>18</v>
      </c>
      <c r="M97" t="str">
        <f t="shared" si="23"/>
        <v xml:space="preserve">                  </v>
      </c>
      <c r="P97" t="e">
        <f>F21+1</f>
        <v>#VALUE!</v>
      </c>
    </row>
    <row r="98" spans="2:17">
      <c r="B98" t="s">
        <v>165</v>
      </c>
      <c r="C98" t="s">
        <v>166</v>
      </c>
      <c r="D98"/>
      <c r="E98" t="s">
        <v>150</v>
      </c>
      <c r="G98" t="s">
        <v>167</v>
      </c>
      <c r="I98" t="str">
        <f t="shared" si="24"/>
        <v>J. Richard Bond                 \\</v>
      </c>
      <c r="K98">
        <f t="shared" si="25"/>
        <v>15</v>
      </c>
      <c r="L98">
        <f t="shared" si="26"/>
        <v>17</v>
      </c>
      <c r="M98" t="str">
        <f t="shared" si="23"/>
        <v xml:space="preserve">                 </v>
      </c>
      <c r="P98">
        <f>F22+1</f>
        <v>19</v>
      </c>
    </row>
    <row r="99" spans="2:17">
      <c r="B99" s="1" t="s">
        <v>305</v>
      </c>
      <c r="C99" s="1" t="s">
        <v>31</v>
      </c>
      <c r="E99" s="1" t="s">
        <v>150</v>
      </c>
      <c r="G99" s="1" t="s">
        <v>389</v>
      </c>
      <c r="I99" t="str">
        <f t="shared" si="24"/>
        <v>Fran\c{c}ois Boulanger          \\</v>
      </c>
      <c r="K99">
        <f t="shared" si="25"/>
        <v>22</v>
      </c>
      <c r="L99">
        <f t="shared" si="26"/>
        <v>10</v>
      </c>
      <c r="M99" t="str">
        <f t="shared" si="23"/>
        <v xml:space="preserve">          </v>
      </c>
      <c r="P99">
        <f>F23+1</f>
        <v>18</v>
      </c>
    </row>
    <row r="100" spans="2:17">
      <c r="B100" s="1" t="s">
        <v>283</v>
      </c>
      <c r="C100" s="1" t="s">
        <v>284</v>
      </c>
      <c r="E100" t="s">
        <v>150</v>
      </c>
      <c r="G100" t="s">
        <v>272</v>
      </c>
      <c r="I100" t="str">
        <f t="shared" si="24"/>
        <v>Robert Caldwell                 \\</v>
      </c>
      <c r="K100">
        <f t="shared" si="25"/>
        <v>15</v>
      </c>
      <c r="L100">
        <f t="shared" si="26"/>
        <v>17</v>
      </c>
      <c r="M100" t="str">
        <f t="shared" si="23"/>
        <v xml:space="preserve">                 </v>
      </c>
      <c r="P100">
        <f>F24+1</f>
        <v>34</v>
      </c>
    </row>
    <row r="101" spans="2:17">
      <c r="B101" t="s">
        <v>168</v>
      </c>
      <c r="C101" t="s">
        <v>169</v>
      </c>
      <c r="D101"/>
      <c r="E101" t="s">
        <v>150</v>
      </c>
      <c r="G101" t="s">
        <v>128</v>
      </c>
      <c r="I101" t="str">
        <f t="shared" si="24"/>
        <v>Xingang Chen                    \\</v>
      </c>
      <c r="K101">
        <f t="shared" si="25"/>
        <v>12</v>
      </c>
      <c r="L101">
        <f t="shared" si="26"/>
        <v>20</v>
      </c>
      <c r="M101" t="str">
        <f t="shared" si="23"/>
        <v xml:space="preserve">                    </v>
      </c>
      <c r="P101">
        <f>F25+1</f>
        <v>24</v>
      </c>
    </row>
    <row r="102" spans="2:17">
      <c r="B102" t="s">
        <v>173</v>
      </c>
      <c r="C102" s="1" t="s">
        <v>174</v>
      </c>
      <c r="E102" t="s">
        <v>150</v>
      </c>
      <c r="G102" t="s">
        <v>175</v>
      </c>
      <c r="I102" t="str">
        <f t="shared" si="24"/>
        <v>Francis-Yan Cyr-Racine          \\</v>
      </c>
      <c r="K102">
        <f t="shared" si="25"/>
        <v>22</v>
      </c>
      <c r="L102">
        <f t="shared" si="26"/>
        <v>10</v>
      </c>
      <c r="M102" t="str">
        <f t="shared" si="23"/>
        <v xml:space="preserve">          </v>
      </c>
      <c r="P102">
        <f>F26+1</f>
        <v>49</v>
      </c>
    </row>
    <row r="103" spans="2:17">
      <c r="B103" t="s">
        <v>176</v>
      </c>
      <c r="C103" s="1" t="s">
        <v>177</v>
      </c>
      <c r="E103" t="s">
        <v>150</v>
      </c>
      <c r="G103" t="s">
        <v>178</v>
      </c>
      <c r="I103" t="str">
        <f t="shared" si="24"/>
        <v>Tijmen de Haan                  \\</v>
      </c>
      <c r="K103">
        <f t="shared" si="25"/>
        <v>14</v>
      </c>
      <c r="L103">
        <f t="shared" si="26"/>
        <v>18</v>
      </c>
      <c r="M103" t="str">
        <f t="shared" si="23"/>
        <v xml:space="preserve">                  </v>
      </c>
      <c r="P103">
        <f>F27+1</f>
        <v>21</v>
      </c>
    </row>
    <row r="104" spans="2:17">
      <c r="B104" t="s">
        <v>181</v>
      </c>
      <c r="C104" s="1" t="s">
        <v>182</v>
      </c>
      <c r="E104" t="s">
        <v>150</v>
      </c>
      <c r="G104" t="s">
        <v>87</v>
      </c>
      <c r="I104" t="str">
        <f t="shared" si="24"/>
        <v>Aurelien Fraisse                \\</v>
      </c>
      <c r="K104">
        <f t="shared" si="25"/>
        <v>16</v>
      </c>
      <c r="L104">
        <f t="shared" si="26"/>
        <v>16</v>
      </c>
      <c r="M104" t="str">
        <f t="shared" si="23"/>
        <v xml:space="preserve">                </v>
      </c>
      <c r="P104">
        <f>F28+1</f>
        <v>25</v>
      </c>
    </row>
    <row r="105" spans="2:17">
      <c r="B105" t="s">
        <v>187</v>
      </c>
      <c r="C105" s="1" t="s">
        <v>188</v>
      </c>
      <c r="E105" t="s">
        <v>150</v>
      </c>
      <c r="G105" t="s">
        <v>189</v>
      </c>
      <c r="I105" t="str">
        <f t="shared" si="24"/>
        <v>Silvia Galli                    \\</v>
      </c>
      <c r="K105">
        <f t="shared" si="25"/>
        <v>12</v>
      </c>
      <c r="L105">
        <f t="shared" si="26"/>
        <v>20</v>
      </c>
      <c r="M105" t="str">
        <f t="shared" si="23"/>
        <v xml:space="preserve">                    </v>
      </c>
      <c r="P105">
        <f>F29+1</f>
        <v>25</v>
      </c>
    </row>
    <row r="106" spans="2:17">
      <c r="B106" t="s">
        <v>190</v>
      </c>
      <c r="C106" t="s">
        <v>191</v>
      </c>
      <c r="D106"/>
      <c r="E106" t="s">
        <v>150</v>
      </c>
      <c r="G106" t="s">
        <v>192</v>
      </c>
      <c r="I106" t="str">
        <f t="shared" si="24"/>
        <v>Ken Ganga                       \\</v>
      </c>
      <c r="K106">
        <f t="shared" si="25"/>
        <v>9</v>
      </c>
      <c r="L106">
        <f t="shared" si="26"/>
        <v>23</v>
      </c>
      <c r="M106" t="str">
        <f t="shared" si="23"/>
        <v xml:space="preserve">                       </v>
      </c>
      <c r="P106" t="e">
        <f>F30+1</f>
        <v>#VALUE!</v>
      </c>
    </row>
    <row r="107" spans="2:17">
      <c r="B107" t="s">
        <v>193</v>
      </c>
      <c r="C107" s="1" t="s">
        <v>194</v>
      </c>
      <c r="E107" t="s">
        <v>150</v>
      </c>
      <c r="G107" t="s">
        <v>195</v>
      </c>
      <c r="I107" t="str">
        <f t="shared" si="24"/>
        <v>Tuhin Ghosh                     \\</v>
      </c>
      <c r="K107">
        <f t="shared" si="25"/>
        <v>11</v>
      </c>
      <c r="L107">
        <f t="shared" si="26"/>
        <v>21</v>
      </c>
      <c r="M107" t="str">
        <f t="shared" si="23"/>
        <v xml:space="preserve">                     </v>
      </c>
      <c r="P107">
        <f>F31+1</f>
        <v>44</v>
      </c>
      <c r="Q107">
        <f>P107+1</f>
        <v>45</v>
      </c>
    </row>
    <row r="108" spans="2:17">
      <c r="B108" s="1" t="s">
        <v>317</v>
      </c>
      <c r="C108" s="1" t="s">
        <v>477</v>
      </c>
      <c r="E108" t="s">
        <v>150</v>
      </c>
      <c r="G108" s="1" t="s">
        <v>223</v>
      </c>
      <c r="I108" t="str">
        <f t="shared" si="24"/>
        <v>Sunil Golwala                   \\</v>
      </c>
      <c r="K108">
        <f t="shared" si="25"/>
        <v>13</v>
      </c>
      <c r="L108">
        <f t="shared" si="26"/>
        <v>19</v>
      </c>
      <c r="M108" t="str">
        <f t="shared" si="23"/>
        <v xml:space="preserve">                   </v>
      </c>
      <c r="P108">
        <f>F32+1</f>
        <v>47</v>
      </c>
      <c r="Q108">
        <f t="shared" ref="Q108:Q158" si="27">P108+1</f>
        <v>48</v>
      </c>
    </row>
    <row r="109" spans="2:17">
      <c r="B109" t="s">
        <v>196</v>
      </c>
      <c r="C109" t="s">
        <v>197</v>
      </c>
      <c r="D109"/>
      <c r="E109" t="s">
        <v>150</v>
      </c>
      <c r="G109" t="s">
        <v>198</v>
      </c>
      <c r="I109" t="str">
        <f t="shared" si="24"/>
        <v>Jon E. Gudmundsson              \\</v>
      </c>
      <c r="K109">
        <f t="shared" si="25"/>
        <v>18</v>
      </c>
      <c r="L109">
        <f t="shared" si="26"/>
        <v>14</v>
      </c>
      <c r="M109" t="str">
        <f t="shared" si="23"/>
        <v xml:space="preserve">              </v>
      </c>
      <c r="P109">
        <f>F33+1</f>
        <v>25</v>
      </c>
      <c r="Q109">
        <f t="shared" si="27"/>
        <v>26</v>
      </c>
    </row>
    <row r="110" spans="2:17">
      <c r="B110" s="1" t="s">
        <v>318</v>
      </c>
      <c r="C110" s="1" t="s">
        <v>319</v>
      </c>
      <c r="E110" t="s">
        <v>150</v>
      </c>
      <c r="G110" s="1" t="s">
        <v>316</v>
      </c>
      <c r="I110" t="str">
        <f t="shared" si="24"/>
        <v>Kevin M. Huffenberger           \\</v>
      </c>
      <c r="K110">
        <f t="shared" si="25"/>
        <v>21</v>
      </c>
      <c r="L110">
        <f t="shared" si="26"/>
        <v>11</v>
      </c>
      <c r="M110" t="str">
        <f t="shared" si="23"/>
        <v xml:space="preserve">           </v>
      </c>
      <c r="P110">
        <f>F34+1</f>
        <v>6</v>
      </c>
      <c r="Q110">
        <f t="shared" si="27"/>
        <v>7</v>
      </c>
    </row>
    <row r="111" spans="2:17">
      <c r="B111" t="s">
        <v>199</v>
      </c>
      <c r="C111" s="1" t="s">
        <v>200</v>
      </c>
      <c r="E111" t="s">
        <v>150</v>
      </c>
      <c r="G111" t="s">
        <v>201</v>
      </c>
      <c r="I111" t="str">
        <f t="shared" si="24"/>
        <v>Marc Kamionkowski               \\</v>
      </c>
      <c r="K111">
        <f t="shared" si="25"/>
        <v>17</v>
      </c>
      <c r="L111">
        <f t="shared" si="26"/>
        <v>15</v>
      </c>
      <c r="M111" t="str">
        <f t="shared" si="23"/>
        <v xml:space="preserve">               </v>
      </c>
      <c r="P111">
        <f>F35+1</f>
        <v>20</v>
      </c>
      <c r="Q111">
        <f t="shared" si="27"/>
        <v>21</v>
      </c>
    </row>
    <row r="112" spans="2:17">
      <c r="B112" t="s">
        <v>202</v>
      </c>
      <c r="C112" s="1" t="s">
        <v>203</v>
      </c>
      <c r="E112" t="s">
        <v>150</v>
      </c>
      <c r="G112" t="s">
        <v>204</v>
      </c>
      <c r="I112" t="str">
        <f t="shared" si="24"/>
        <v>Reijo Keskitalo                 \\</v>
      </c>
      <c r="K112">
        <f t="shared" si="25"/>
        <v>15</v>
      </c>
      <c r="L112">
        <f t="shared" si="26"/>
        <v>17</v>
      </c>
      <c r="M112" t="str">
        <f t="shared" si="23"/>
        <v xml:space="preserve">                 </v>
      </c>
      <c r="P112">
        <f>F36+1</f>
        <v>29</v>
      </c>
      <c r="Q112">
        <f t="shared" si="27"/>
        <v>30</v>
      </c>
    </row>
    <row r="113" spans="2:17">
      <c r="B113" t="s">
        <v>205</v>
      </c>
      <c r="C113" s="1" t="s">
        <v>206</v>
      </c>
      <c r="E113" t="s">
        <v>150</v>
      </c>
      <c r="G113" t="s">
        <v>207</v>
      </c>
      <c r="I113" t="str">
        <f t="shared" si="24"/>
        <v>Rishi Khatri                    \\</v>
      </c>
      <c r="K113">
        <f t="shared" si="25"/>
        <v>12</v>
      </c>
      <c r="L113">
        <f t="shared" si="26"/>
        <v>20</v>
      </c>
      <c r="M113" t="str">
        <f t="shared" si="23"/>
        <v xml:space="preserve">                    </v>
      </c>
      <c r="P113">
        <f>F37+1</f>
        <v>9</v>
      </c>
      <c r="Q113">
        <f t="shared" si="27"/>
        <v>10</v>
      </c>
    </row>
    <row r="114" spans="2:17">
      <c r="B114" t="s">
        <v>208</v>
      </c>
      <c r="C114" s="1" t="s">
        <v>209</v>
      </c>
      <c r="E114" t="s">
        <v>150</v>
      </c>
      <c r="G114" t="s">
        <v>201</v>
      </c>
      <c r="I114" t="str">
        <f t="shared" si="24"/>
        <v>Ely Kovetz                      \\</v>
      </c>
      <c r="K114">
        <f t="shared" si="25"/>
        <v>10</v>
      </c>
      <c r="L114">
        <f t="shared" si="26"/>
        <v>22</v>
      </c>
      <c r="M114" t="str">
        <f t="shared" si="23"/>
        <v xml:space="preserve">                      </v>
      </c>
      <c r="P114">
        <f>F38+1</f>
        <v>43</v>
      </c>
      <c r="Q114">
        <f t="shared" si="27"/>
        <v>44</v>
      </c>
    </row>
    <row r="115" spans="2:17">
      <c r="B115" s="1" t="s">
        <v>354</v>
      </c>
      <c r="C115" s="1" t="s">
        <v>355</v>
      </c>
      <c r="E115" t="s">
        <v>150</v>
      </c>
      <c r="G115" t="s">
        <v>350</v>
      </c>
      <c r="I115" t="str">
        <f t="shared" si="24"/>
        <v>Kerstin Kunze                   \\</v>
      </c>
      <c r="K115">
        <f t="shared" si="25"/>
        <v>13</v>
      </c>
      <c r="L115">
        <f t="shared" si="26"/>
        <v>19</v>
      </c>
      <c r="M115" t="str">
        <f t="shared" si="23"/>
        <v xml:space="preserve">                   </v>
      </c>
      <c r="P115">
        <f>F39+1</f>
        <v>31</v>
      </c>
      <c r="Q115">
        <f t="shared" si="27"/>
        <v>32</v>
      </c>
    </row>
    <row r="116" spans="2:17">
      <c r="B116" s="1" t="s">
        <v>407</v>
      </c>
      <c r="C116" s="1" t="s">
        <v>408</v>
      </c>
      <c r="E116" s="1" t="s">
        <v>150</v>
      </c>
      <c r="G116" s="1" t="s">
        <v>395</v>
      </c>
      <c r="I116" t="str">
        <f t="shared" si="24"/>
        <v>Guilaine Lagache                \\</v>
      </c>
      <c r="K116">
        <f t="shared" si="25"/>
        <v>16</v>
      </c>
      <c r="L116">
        <f t="shared" si="26"/>
        <v>16</v>
      </c>
      <c r="M116" t="str">
        <f t="shared" si="23"/>
        <v xml:space="preserve">                </v>
      </c>
      <c r="P116">
        <f>F40+1</f>
        <v>42</v>
      </c>
      <c r="Q116">
        <f t="shared" si="27"/>
        <v>43</v>
      </c>
    </row>
    <row r="117" spans="2:17">
      <c r="B117" t="s">
        <v>210</v>
      </c>
      <c r="C117" s="1" t="s">
        <v>211</v>
      </c>
      <c r="E117" t="s">
        <v>150</v>
      </c>
      <c r="G117" t="s">
        <v>212</v>
      </c>
      <c r="I117" t="str">
        <f t="shared" si="24"/>
        <v>Daniel Lenz                     \\</v>
      </c>
      <c r="K117">
        <f t="shared" si="25"/>
        <v>11</v>
      </c>
      <c r="L117">
        <f t="shared" si="26"/>
        <v>21</v>
      </c>
      <c r="M117" t="str">
        <f t="shared" si="23"/>
        <v xml:space="preserve">                     </v>
      </c>
      <c r="P117">
        <f>F41+1</f>
        <v>21</v>
      </c>
      <c r="Q117">
        <f t="shared" si="27"/>
        <v>22</v>
      </c>
    </row>
    <row r="118" spans="2:17">
      <c r="B118" s="5" t="s">
        <v>305</v>
      </c>
      <c r="C118" s="1" t="s">
        <v>398</v>
      </c>
      <c r="E118" s="1" t="s">
        <v>150</v>
      </c>
      <c r="G118" s="1" t="s">
        <v>383</v>
      </c>
      <c r="I118" t="str">
        <f t="shared" si="24"/>
        <v>Fran\c{c}ois Levrier            \\</v>
      </c>
      <c r="K118">
        <f t="shared" si="25"/>
        <v>20</v>
      </c>
      <c r="L118">
        <f t="shared" si="26"/>
        <v>12</v>
      </c>
      <c r="M118" t="str">
        <f t="shared" si="23"/>
        <v xml:space="preserve">            </v>
      </c>
      <c r="P118">
        <f>F42+1</f>
        <v>25</v>
      </c>
      <c r="Q118">
        <f t="shared" si="27"/>
        <v>26</v>
      </c>
    </row>
    <row r="119" spans="2:17">
      <c r="B119" t="s">
        <v>213</v>
      </c>
      <c r="C119" t="s">
        <v>214</v>
      </c>
      <c r="D119"/>
      <c r="E119" t="s">
        <v>150</v>
      </c>
      <c r="G119" t="s">
        <v>215</v>
      </c>
      <c r="I119" t="str">
        <f t="shared" si="24"/>
        <v>Marilena Loverde                \\</v>
      </c>
      <c r="K119">
        <f t="shared" si="25"/>
        <v>16</v>
      </c>
      <c r="L119">
        <f t="shared" si="26"/>
        <v>16</v>
      </c>
      <c r="M119" t="str">
        <f t="shared" si="23"/>
        <v xml:space="preserve">                </v>
      </c>
      <c r="P119">
        <f>F43+1</f>
        <v>40</v>
      </c>
      <c r="Q119">
        <f t="shared" si="27"/>
        <v>41</v>
      </c>
    </row>
    <row r="120" spans="2:17">
      <c r="B120" s="1" t="s">
        <v>352</v>
      </c>
      <c r="C120" s="1" t="s">
        <v>353</v>
      </c>
      <c r="E120" t="s">
        <v>150</v>
      </c>
      <c r="G120" t="s">
        <v>349</v>
      </c>
      <c r="I120" t="str">
        <f t="shared" si="24"/>
        <v>Juan Macias-Perez               \\</v>
      </c>
      <c r="K120">
        <f t="shared" si="25"/>
        <v>17</v>
      </c>
      <c r="L120">
        <f t="shared" si="26"/>
        <v>15</v>
      </c>
      <c r="M120" t="str">
        <f t="shared" si="23"/>
        <v xml:space="preserve">               </v>
      </c>
      <c r="P120">
        <f>F44+1</f>
        <v>45</v>
      </c>
      <c r="Q120">
        <f t="shared" si="27"/>
        <v>46</v>
      </c>
    </row>
    <row r="121" spans="2:17">
      <c r="B121" t="s">
        <v>216</v>
      </c>
      <c r="C121" s="1" t="s">
        <v>217</v>
      </c>
      <c r="E121" t="s">
        <v>150</v>
      </c>
      <c r="G121" t="s">
        <v>218</v>
      </c>
      <c r="I121" t="str">
        <f t="shared" si="24"/>
        <v>Carlos Martins                  \\</v>
      </c>
      <c r="K121">
        <f t="shared" si="25"/>
        <v>14</v>
      </c>
      <c r="L121">
        <f t="shared" si="26"/>
        <v>18</v>
      </c>
      <c r="M121" t="str">
        <f t="shared" si="23"/>
        <v xml:space="preserve">                  </v>
      </c>
      <c r="P121">
        <f>F45+1</f>
        <v>33</v>
      </c>
      <c r="Q121">
        <f t="shared" si="27"/>
        <v>34</v>
      </c>
    </row>
    <row r="122" spans="2:17">
      <c r="B122" t="s">
        <v>187</v>
      </c>
      <c r="C122" t="s">
        <v>219</v>
      </c>
      <c r="D122"/>
      <c r="E122" t="s">
        <v>150</v>
      </c>
      <c r="G122" t="s">
        <v>220</v>
      </c>
      <c r="I122" t="str">
        <f t="shared" si="24"/>
        <v>Silvia Masi                     \\</v>
      </c>
      <c r="K122">
        <f t="shared" si="25"/>
        <v>11</v>
      </c>
      <c r="L122">
        <f t="shared" si="26"/>
        <v>21</v>
      </c>
      <c r="M122" t="str">
        <f t="shared" si="23"/>
        <v xml:space="preserve">                     </v>
      </c>
      <c r="P122">
        <f>F46+1</f>
        <v>22</v>
      </c>
      <c r="Q122">
        <f t="shared" si="27"/>
        <v>23</v>
      </c>
    </row>
    <row r="123" spans="2:17">
      <c r="B123" s="1" t="s">
        <v>288</v>
      </c>
      <c r="C123" s="1" t="s">
        <v>289</v>
      </c>
      <c r="E123" t="s">
        <v>150</v>
      </c>
      <c r="G123" t="s">
        <v>276</v>
      </c>
      <c r="I123" t="str">
        <f t="shared" si="24"/>
        <v>Joel Meyers                     \\</v>
      </c>
      <c r="K123">
        <f t="shared" si="25"/>
        <v>11</v>
      </c>
      <c r="L123">
        <f t="shared" si="26"/>
        <v>21</v>
      </c>
      <c r="M123" t="str">
        <f t="shared" si="23"/>
        <v xml:space="preserve">                     </v>
      </c>
      <c r="P123" t="e">
        <f>F47+1</f>
        <v>#VALUE!</v>
      </c>
      <c r="Q123" t="e">
        <f t="shared" si="27"/>
        <v>#VALUE!</v>
      </c>
    </row>
    <row r="124" spans="2:17">
      <c r="B124" t="s">
        <v>221</v>
      </c>
      <c r="C124" s="1" t="s">
        <v>222</v>
      </c>
      <c r="E124" t="s">
        <v>150</v>
      </c>
      <c r="G124" t="s">
        <v>223</v>
      </c>
      <c r="I124" t="str">
        <f t="shared" si="24"/>
        <v>Lorenzo Moncelsi                \\</v>
      </c>
      <c r="K124">
        <f t="shared" si="25"/>
        <v>16</v>
      </c>
      <c r="L124">
        <f t="shared" si="26"/>
        <v>16</v>
      </c>
      <c r="M124" t="str">
        <f t="shared" si="23"/>
        <v xml:space="preserve">                </v>
      </c>
      <c r="P124">
        <f>F48+1</f>
        <v>19</v>
      </c>
      <c r="Q124">
        <f t="shared" si="27"/>
        <v>20</v>
      </c>
    </row>
    <row r="125" spans="2:17">
      <c r="B125" t="s">
        <v>224</v>
      </c>
      <c r="C125" s="1" t="s">
        <v>225</v>
      </c>
      <c r="E125" t="s">
        <v>150</v>
      </c>
      <c r="G125" t="s">
        <v>226</v>
      </c>
      <c r="I125" t="str">
        <f t="shared" si="24"/>
        <v>Pavel Motloch                   \\</v>
      </c>
      <c r="K125">
        <f t="shared" si="25"/>
        <v>13</v>
      </c>
      <c r="L125">
        <f t="shared" si="26"/>
        <v>19</v>
      </c>
      <c r="M125" t="str">
        <f t="shared" si="23"/>
        <v xml:space="preserve">                   </v>
      </c>
      <c r="P125">
        <f>F49+1</f>
        <v>11</v>
      </c>
      <c r="Q125">
        <f t="shared" si="27"/>
        <v>12</v>
      </c>
    </row>
    <row r="126" spans="2:17">
      <c r="B126" t="s">
        <v>227</v>
      </c>
      <c r="C126" s="1" t="s">
        <v>228</v>
      </c>
      <c r="E126" t="s">
        <v>150</v>
      </c>
      <c r="G126" t="s">
        <v>229</v>
      </c>
      <c r="I126" t="str">
        <f t="shared" si="24"/>
        <v>Tony Mroczkowski                \\</v>
      </c>
      <c r="K126">
        <f t="shared" si="25"/>
        <v>16</v>
      </c>
      <c r="L126">
        <f t="shared" si="26"/>
        <v>16</v>
      </c>
      <c r="M126" t="str">
        <f t="shared" si="23"/>
        <v xml:space="preserve">                </v>
      </c>
      <c r="P126">
        <f>F50+1</f>
        <v>30</v>
      </c>
      <c r="Q126">
        <f t="shared" si="27"/>
        <v>31</v>
      </c>
    </row>
    <row r="127" spans="2:17">
      <c r="B127" s="5" t="s">
        <v>399</v>
      </c>
      <c r="C127" s="1" t="s">
        <v>400</v>
      </c>
      <c r="E127" s="1" t="s">
        <v>150</v>
      </c>
      <c r="G127" s="1" t="s">
        <v>384</v>
      </c>
      <c r="I127" t="str">
        <f t="shared" ref="I127:I159" si="28">CONCATENATE(B127," ",C127,M127,"\\")</f>
        <v>Suvodip Mukherjee               \\</v>
      </c>
      <c r="K127">
        <f t="shared" ref="K127:K159" si="29">LEN(B127) + LEN(C127) +1</f>
        <v>17</v>
      </c>
      <c r="L127">
        <f t="shared" ref="L127:L159" si="30">IF(K127&lt;30,(32-K127),3)</f>
        <v>15</v>
      </c>
      <c r="M127" t="str">
        <f t="shared" ref="M127:M159" si="31">REPT(" ",L127)</f>
        <v xml:space="preserve">               </v>
      </c>
      <c r="P127">
        <f>F51+1</f>
        <v>10</v>
      </c>
      <c r="Q127">
        <f t="shared" si="27"/>
        <v>11</v>
      </c>
    </row>
    <row r="128" spans="2:17">
      <c r="B128" t="s">
        <v>224</v>
      </c>
      <c r="C128" t="s">
        <v>230</v>
      </c>
      <c r="D128"/>
      <c r="E128" t="s">
        <v>150</v>
      </c>
      <c r="G128" t="s">
        <v>231</v>
      </c>
      <c r="I128" t="str">
        <f t="shared" si="28"/>
        <v>Pavel Naselsky                  \\</v>
      </c>
      <c r="K128">
        <f t="shared" si="29"/>
        <v>14</v>
      </c>
      <c r="L128">
        <f t="shared" si="30"/>
        <v>18</v>
      </c>
      <c r="M128" t="str">
        <f t="shared" si="31"/>
        <v xml:space="preserve">                  </v>
      </c>
      <c r="P128">
        <f>F52+1</f>
        <v>45</v>
      </c>
      <c r="Q128">
        <f t="shared" si="27"/>
        <v>46</v>
      </c>
    </row>
    <row r="129" spans="2:17">
      <c r="B129" t="s">
        <v>160</v>
      </c>
      <c r="C129" s="1" t="s">
        <v>232</v>
      </c>
      <c r="E129" t="s">
        <v>150</v>
      </c>
      <c r="G129" t="s">
        <v>233</v>
      </c>
      <c r="I129" t="str">
        <f t="shared" si="28"/>
        <v>Federico Nati                   \\</v>
      </c>
      <c r="K129">
        <f t="shared" si="29"/>
        <v>13</v>
      </c>
      <c r="L129">
        <f t="shared" si="30"/>
        <v>19</v>
      </c>
      <c r="M129" t="str">
        <f t="shared" si="31"/>
        <v xml:space="preserve">                   </v>
      </c>
      <c r="P129">
        <f>F53+1</f>
        <v>33</v>
      </c>
      <c r="Q129">
        <f t="shared" si="27"/>
        <v>34</v>
      </c>
    </row>
    <row r="130" spans="2:17">
      <c r="B130" s="1" t="s">
        <v>403</v>
      </c>
      <c r="C130" s="1" t="s">
        <v>404</v>
      </c>
      <c r="E130" s="1" t="s">
        <v>150</v>
      </c>
      <c r="G130" s="1" t="s">
        <v>390</v>
      </c>
      <c r="I130" t="str">
        <f t="shared" si="28"/>
        <v>Paolo Natoli                    \\</v>
      </c>
      <c r="K130">
        <f t="shared" si="29"/>
        <v>12</v>
      </c>
      <c r="L130">
        <f t="shared" si="30"/>
        <v>20</v>
      </c>
      <c r="M130" t="str">
        <f t="shared" si="31"/>
        <v xml:space="preserve">                    </v>
      </c>
      <c r="P130">
        <f>F54+1</f>
        <v>41</v>
      </c>
      <c r="Q130">
        <f t="shared" si="27"/>
        <v>42</v>
      </c>
    </row>
    <row r="131" spans="2:17">
      <c r="B131" t="s">
        <v>234</v>
      </c>
      <c r="C131" t="s">
        <v>235</v>
      </c>
      <c r="D131"/>
      <c r="E131" t="s">
        <v>150</v>
      </c>
      <c r="G131" t="s">
        <v>236</v>
      </c>
      <c r="I131" t="str">
        <f t="shared" si="28"/>
        <v>Elena Orlando                   \\</v>
      </c>
      <c r="K131">
        <f t="shared" si="29"/>
        <v>13</v>
      </c>
      <c r="L131">
        <f t="shared" si="30"/>
        <v>19</v>
      </c>
      <c r="M131" t="str">
        <f t="shared" si="31"/>
        <v xml:space="preserve">                   </v>
      </c>
      <c r="P131">
        <f>F55+1</f>
        <v>29</v>
      </c>
      <c r="Q131">
        <f t="shared" si="27"/>
        <v>30</v>
      </c>
    </row>
    <row r="132" spans="2:17">
      <c r="B132" s="1" t="s">
        <v>184</v>
      </c>
      <c r="C132" t="s">
        <v>183</v>
      </c>
      <c r="D132"/>
      <c r="E132" t="s">
        <v>150</v>
      </c>
      <c r="G132" t="s">
        <v>185</v>
      </c>
      <c r="I132" t="str">
        <f t="shared" si="28"/>
        <v>Francesco Piacentini            \\</v>
      </c>
      <c r="K132">
        <f t="shared" si="29"/>
        <v>20</v>
      </c>
      <c r="L132">
        <f t="shared" si="30"/>
        <v>12</v>
      </c>
      <c r="M132" t="str">
        <f t="shared" si="31"/>
        <v xml:space="preserve">            </v>
      </c>
      <c r="P132">
        <f>F56+1</f>
        <v>13</v>
      </c>
      <c r="Q132">
        <f t="shared" si="27"/>
        <v>14</v>
      </c>
    </row>
    <row r="133" spans="2:17">
      <c r="B133" s="1" t="s">
        <v>405</v>
      </c>
      <c r="C133" s="1" t="s">
        <v>406</v>
      </c>
      <c r="E133" s="1" t="s">
        <v>150</v>
      </c>
      <c r="G133" s="1" t="s">
        <v>391</v>
      </c>
      <c r="I133" t="str">
        <f t="shared" si="28"/>
        <v>Nicolas Ponthieu                \\</v>
      </c>
      <c r="K133">
        <f t="shared" si="29"/>
        <v>16</v>
      </c>
      <c r="L133">
        <f t="shared" si="30"/>
        <v>16</v>
      </c>
      <c r="M133" t="str">
        <f t="shared" si="31"/>
        <v xml:space="preserve">                </v>
      </c>
      <c r="P133">
        <f>F57+1</f>
        <v>25</v>
      </c>
      <c r="Q133">
        <f t="shared" si="27"/>
        <v>26</v>
      </c>
    </row>
    <row r="134" spans="2:17">
      <c r="B134" t="s">
        <v>237</v>
      </c>
      <c r="C134" s="1" t="s">
        <v>238</v>
      </c>
      <c r="E134" t="s">
        <v>150</v>
      </c>
      <c r="G134" t="s">
        <v>239</v>
      </c>
      <c r="I134" t="str">
        <f t="shared" si="28"/>
        <v>Giuseppe Puglisi                \\</v>
      </c>
      <c r="K134">
        <f t="shared" si="29"/>
        <v>16</v>
      </c>
      <c r="L134">
        <f t="shared" si="30"/>
        <v>16</v>
      </c>
      <c r="M134" t="str">
        <f t="shared" si="31"/>
        <v xml:space="preserve">                </v>
      </c>
      <c r="P134">
        <f>F58+1</f>
        <v>48</v>
      </c>
      <c r="Q134">
        <f t="shared" si="27"/>
        <v>49</v>
      </c>
    </row>
    <row r="135" spans="2:17">
      <c r="B135" s="1" t="s">
        <v>281</v>
      </c>
      <c r="C135" s="1" t="s">
        <v>312</v>
      </c>
      <c r="E135" t="s">
        <v>150</v>
      </c>
      <c r="G135" t="s">
        <v>311</v>
      </c>
      <c r="I135" t="str">
        <f t="shared" si="28"/>
        <v>Benjamin Racine                 \\</v>
      </c>
      <c r="K135">
        <f t="shared" si="29"/>
        <v>15</v>
      </c>
      <c r="L135">
        <f t="shared" si="30"/>
        <v>17</v>
      </c>
      <c r="M135" t="str">
        <f t="shared" si="31"/>
        <v xml:space="preserve">                 </v>
      </c>
      <c r="P135">
        <f>F59+1</f>
        <v>12</v>
      </c>
      <c r="Q135">
        <f t="shared" si="27"/>
        <v>13</v>
      </c>
    </row>
    <row r="136" spans="2:17">
      <c r="B136" t="s">
        <v>240</v>
      </c>
      <c r="C136" t="s">
        <v>241</v>
      </c>
      <c r="D136"/>
      <c r="E136" t="s">
        <v>150</v>
      </c>
      <c r="G136" t="s">
        <v>162</v>
      </c>
      <c r="I136" t="str">
        <f t="shared" si="28"/>
        <v>Christian Reichardt             \\</v>
      </c>
      <c r="K136">
        <f t="shared" si="29"/>
        <v>19</v>
      </c>
      <c r="L136">
        <f t="shared" si="30"/>
        <v>13</v>
      </c>
      <c r="M136" t="str">
        <f t="shared" si="31"/>
        <v xml:space="preserve">             </v>
      </c>
      <c r="P136">
        <f>F60+1</f>
        <v>12</v>
      </c>
      <c r="Q136">
        <f t="shared" si="27"/>
        <v>13</v>
      </c>
    </row>
    <row r="137" spans="2:17">
      <c r="B137" s="1" t="s">
        <v>478</v>
      </c>
      <c r="C137" s="1" t="s">
        <v>360</v>
      </c>
      <c r="E137" t="s">
        <v>150</v>
      </c>
      <c r="G137" t="s">
        <v>348</v>
      </c>
      <c r="I137" t="str">
        <f t="shared" si="28"/>
        <v>Christophe Ringeval             \\</v>
      </c>
      <c r="K137">
        <f t="shared" si="29"/>
        <v>19</v>
      </c>
      <c r="L137">
        <f t="shared" si="30"/>
        <v>13</v>
      </c>
      <c r="M137" t="str">
        <f t="shared" si="31"/>
        <v xml:space="preserve">             </v>
      </c>
      <c r="P137">
        <f>F61+1</f>
        <v>8</v>
      </c>
      <c r="Q137">
        <f t="shared" si="27"/>
        <v>9</v>
      </c>
    </row>
    <row r="138" spans="2:17">
      <c r="B138" t="s">
        <v>242</v>
      </c>
      <c r="C138" s="1" t="s">
        <v>243</v>
      </c>
      <c r="E138" t="s">
        <v>150</v>
      </c>
      <c r="G138" t="s">
        <v>244</v>
      </c>
      <c r="I138" t="str">
        <f t="shared" si="28"/>
        <v>Anirban Roy                     \\</v>
      </c>
      <c r="K138">
        <f t="shared" si="29"/>
        <v>11</v>
      </c>
      <c r="L138">
        <f t="shared" si="30"/>
        <v>21</v>
      </c>
      <c r="M138" t="str">
        <f t="shared" si="31"/>
        <v xml:space="preserve">                     </v>
      </c>
      <c r="P138">
        <f>F62+1</f>
        <v>7</v>
      </c>
      <c r="Q138">
        <f t="shared" si="27"/>
        <v>8</v>
      </c>
    </row>
    <row r="139" spans="2:17">
      <c r="B139" s="1" t="s">
        <v>358</v>
      </c>
      <c r="C139" s="1" t="s">
        <v>359</v>
      </c>
      <c r="E139" t="s">
        <v>150</v>
      </c>
      <c r="G139" t="s">
        <v>347</v>
      </c>
      <c r="I139" t="str">
        <f t="shared" si="28"/>
        <v>Jose-Alberto Rubino-Martin      \\</v>
      </c>
      <c r="K139">
        <f t="shared" si="29"/>
        <v>26</v>
      </c>
      <c r="L139">
        <f t="shared" si="30"/>
        <v>6</v>
      </c>
      <c r="M139" t="str">
        <f t="shared" si="31"/>
        <v xml:space="preserve">      </v>
      </c>
      <c r="P139">
        <f>F63+1</f>
        <v>32</v>
      </c>
      <c r="Q139">
        <f t="shared" si="27"/>
        <v>33</v>
      </c>
    </row>
    <row r="140" spans="2:17">
      <c r="B140" t="s">
        <v>245</v>
      </c>
      <c r="C140" s="1" t="s">
        <v>246</v>
      </c>
      <c r="E140" t="s">
        <v>150</v>
      </c>
      <c r="G140" t="s">
        <v>247</v>
      </c>
      <c r="I140" t="str">
        <f t="shared" si="28"/>
        <v>Maria Salatino                  \\</v>
      </c>
      <c r="K140">
        <f t="shared" si="29"/>
        <v>14</v>
      </c>
      <c r="L140">
        <f t="shared" si="30"/>
        <v>18</v>
      </c>
      <c r="M140" t="str">
        <f t="shared" si="31"/>
        <v xml:space="preserve">                  </v>
      </c>
      <c r="P140">
        <f>F64+1</f>
        <v>25</v>
      </c>
      <c r="Q140">
        <f t="shared" si="27"/>
        <v>26</v>
      </c>
    </row>
    <row r="141" spans="2:17">
      <c r="B141" s="1" t="s">
        <v>281</v>
      </c>
      <c r="C141" s="1" t="s">
        <v>282</v>
      </c>
      <c r="E141" t="s">
        <v>150</v>
      </c>
      <c r="G141" t="s">
        <v>271</v>
      </c>
      <c r="I141" t="str">
        <f t="shared" si="28"/>
        <v>Benjamin Saliwanchik            \\</v>
      </c>
      <c r="K141">
        <f t="shared" si="29"/>
        <v>20</v>
      </c>
      <c r="L141">
        <f t="shared" si="30"/>
        <v>12</v>
      </c>
      <c r="M141" t="str">
        <f t="shared" si="31"/>
        <v xml:space="preserve">            </v>
      </c>
      <c r="P141">
        <f>F65+1</f>
        <v>25</v>
      </c>
      <c r="Q141">
        <f t="shared" si="27"/>
        <v>26</v>
      </c>
    </row>
    <row r="142" spans="2:17">
      <c r="B142" s="1" t="s">
        <v>292</v>
      </c>
      <c r="C142" s="1" t="s">
        <v>293</v>
      </c>
      <c r="E142" t="s">
        <v>150</v>
      </c>
      <c r="G142" t="s">
        <v>215</v>
      </c>
      <c r="I142" t="str">
        <f t="shared" si="28"/>
        <v>Neelima Sehgal                  \\</v>
      </c>
      <c r="K142">
        <f t="shared" si="29"/>
        <v>14</v>
      </c>
      <c r="L142">
        <f t="shared" si="30"/>
        <v>18</v>
      </c>
      <c r="M142" t="str">
        <f t="shared" si="31"/>
        <v xml:space="preserve">                  </v>
      </c>
      <c r="P142">
        <f>F66+1</f>
        <v>5</v>
      </c>
      <c r="Q142">
        <f t="shared" si="27"/>
        <v>6</v>
      </c>
    </row>
    <row r="143" spans="2:17">
      <c r="B143" t="s">
        <v>248</v>
      </c>
      <c r="C143" s="1" t="s">
        <v>249</v>
      </c>
      <c r="E143" t="s">
        <v>150</v>
      </c>
      <c r="G143" t="s">
        <v>250</v>
      </c>
      <c r="I143" t="str">
        <f t="shared" si="28"/>
        <v>Sarah Shandera                  \\</v>
      </c>
      <c r="K143">
        <f t="shared" si="29"/>
        <v>14</v>
      </c>
      <c r="L143">
        <f t="shared" si="30"/>
        <v>18</v>
      </c>
      <c r="M143" t="str">
        <f t="shared" si="31"/>
        <v xml:space="preserve">                  </v>
      </c>
      <c r="P143">
        <f>F67+1</f>
        <v>37</v>
      </c>
      <c r="Q143">
        <f t="shared" si="27"/>
        <v>38</v>
      </c>
    </row>
    <row r="144" spans="2:17">
      <c r="B144" t="s">
        <v>179</v>
      </c>
      <c r="C144" t="s">
        <v>310</v>
      </c>
      <c r="D144"/>
      <c r="E144" t="s">
        <v>150</v>
      </c>
      <c r="G144" t="s">
        <v>180</v>
      </c>
      <c r="I144" t="str">
        <f t="shared" si="28"/>
        <v>Erik Shirokoff                  \\</v>
      </c>
      <c r="K144">
        <f t="shared" si="29"/>
        <v>14</v>
      </c>
      <c r="L144">
        <f t="shared" si="30"/>
        <v>18</v>
      </c>
      <c r="M144" t="str">
        <f t="shared" si="31"/>
        <v xml:space="preserve">                  </v>
      </c>
      <c r="P144">
        <f>F68+1</f>
        <v>45</v>
      </c>
      <c r="Q144">
        <f t="shared" si="27"/>
        <v>46</v>
      </c>
    </row>
    <row r="145" spans="2:17">
      <c r="B145" t="s">
        <v>251</v>
      </c>
      <c r="C145" s="1" t="s">
        <v>252</v>
      </c>
      <c r="E145" t="s">
        <v>150</v>
      </c>
      <c r="G145" t="s">
        <v>253</v>
      </c>
      <c r="I145" t="str">
        <f t="shared" si="28"/>
        <v>An\v{z}e Slosar                 \\</v>
      </c>
      <c r="K145">
        <f t="shared" si="29"/>
        <v>15</v>
      </c>
      <c r="L145">
        <f t="shared" si="30"/>
        <v>17</v>
      </c>
      <c r="M145" t="str">
        <f t="shared" si="31"/>
        <v xml:space="preserve">                 </v>
      </c>
      <c r="P145">
        <f>F69+1</f>
        <v>44</v>
      </c>
      <c r="Q145">
        <f t="shared" si="27"/>
        <v>45</v>
      </c>
    </row>
    <row r="146" spans="2:17">
      <c r="B146" s="1" t="s">
        <v>401</v>
      </c>
      <c r="C146" s="1" t="s">
        <v>402</v>
      </c>
      <c r="E146" s="1" t="s">
        <v>150</v>
      </c>
      <c r="G146" s="1" t="s">
        <v>385</v>
      </c>
      <c r="I146" t="str">
        <f t="shared" si="28"/>
        <v>Tarun Souradeep                 \\</v>
      </c>
      <c r="K146">
        <f t="shared" si="29"/>
        <v>15</v>
      </c>
      <c r="L146">
        <f t="shared" si="30"/>
        <v>17</v>
      </c>
      <c r="M146" t="str">
        <f t="shared" si="31"/>
        <v xml:space="preserve">                 </v>
      </c>
      <c r="P146">
        <f>F70+1</f>
        <v>25</v>
      </c>
      <c r="Q146">
        <f t="shared" si="27"/>
        <v>26</v>
      </c>
    </row>
    <row r="147" spans="2:17">
      <c r="B147" t="s">
        <v>254</v>
      </c>
      <c r="C147" s="1" t="s">
        <v>255</v>
      </c>
      <c r="E147" t="s">
        <v>150</v>
      </c>
      <c r="G147" t="s">
        <v>178</v>
      </c>
      <c r="I147" t="str">
        <f t="shared" si="28"/>
        <v>Aritoki Suzuki                  \\</v>
      </c>
      <c r="K147">
        <f t="shared" si="29"/>
        <v>14</v>
      </c>
      <c r="L147">
        <f t="shared" si="30"/>
        <v>18</v>
      </c>
      <c r="M147" t="str">
        <f t="shared" si="31"/>
        <v xml:space="preserve">                  </v>
      </c>
      <c r="P147">
        <f>F71+1</f>
        <v>21</v>
      </c>
      <c r="Q147">
        <f t="shared" si="27"/>
        <v>22</v>
      </c>
    </row>
    <row r="148" spans="2:17">
      <c r="B148" s="1" t="s">
        <v>77</v>
      </c>
      <c r="C148" s="1" t="s">
        <v>290</v>
      </c>
      <c r="E148" t="s">
        <v>150</v>
      </c>
      <c r="G148" t="s">
        <v>277</v>
      </c>
      <c r="I148" t="str">
        <f t="shared" si="28"/>
        <v>Eric Switzer                    \\</v>
      </c>
      <c r="K148">
        <f t="shared" si="29"/>
        <v>12</v>
      </c>
      <c r="L148">
        <f t="shared" si="30"/>
        <v>20</v>
      </c>
      <c r="M148" t="str">
        <f t="shared" si="31"/>
        <v xml:space="preserve">                    </v>
      </c>
      <c r="P148">
        <f>F72+1</f>
        <v>39</v>
      </c>
      <c r="Q148">
        <f t="shared" si="27"/>
        <v>40</v>
      </c>
    </row>
    <row r="149" spans="2:17">
      <c r="B149" s="1" t="s">
        <v>146</v>
      </c>
      <c r="C149" s="1" t="s">
        <v>291</v>
      </c>
      <c r="E149" t="s">
        <v>150</v>
      </c>
      <c r="G149" t="s">
        <v>278</v>
      </c>
      <c r="I149" t="str">
        <f t="shared" si="28"/>
        <v>Andrea Tartari                  \\</v>
      </c>
      <c r="K149">
        <f t="shared" si="29"/>
        <v>14</v>
      </c>
      <c r="L149">
        <f t="shared" si="30"/>
        <v>18</v>
      </c>
      <c r="M149" t="str">
        <f t="shared" si="31"/>
        <v xml:space="preserve">                  </v>
      </c>
      <c r="P149">
        <f>F73+1</f>
        <v>14</v>
      </c>
      <c r="Q149">
        <f t="shared" si="27"/>
        <v>15</v>
      </c>
    </row>
    <row r="150" spans="2:17">
      <c r="B150" t="s">
        <v>256</v>
      </c>
      <c r="C150" s="1" t="s">
        <v>257</v>
      </c>
      <c r="E150" t="s">
        <v>150</v>
      </c>
      <c r="G150" t="s">
        <v>258</v>
      </c>
      <c r="I150" t="str">
        <f t="shared" si="28"/>
        <v>Grant Teply                     \\</v>
      </c>
      <c r="K150">
        <f t="shared" si="29"/>
        <v>11</v>
      </c>
      <c r="L150">
        <f t="shared" si="30"/>
        <v>21</v>
      </c>
      <c r="M150" t="str">
        <f t="shared" si="31"/>
        <v xml:space="preserve">                     </v>
      </c>
      <c r="P150">
        <f>F74+1</f>
        <v>25</v>
      </c>
      <c r="Q150">
        <f t="shared" si="27"/>
        <v>26</v>
      </c>
    </row>
    <row r="151" spans="2:17">
      <c r="B151" s="1" t="s">
        <v>9</v>
      </c>
      <c r="C151" s="1" t="s">
        <v>294</v>
      </c>
      <c r="E151" t="s">
        <v>150</v>
      </c>
      <c r="G151" t="s">
        <v>279</v>
      </c>
      <c r="I151" t="str">
        <f t="shared" si="28"/>
        <v>Peter Timbie                    \\</v>
      </c>
      <c r="K151">
        <f t="shared" si="29"/>
        <v>12</v>
      </c>
      <c r="L151">
        <f t="shared" si="30"/>
        <v>20</v>
      </c>
      <c r="M151" t="str">
        <f t="shared" si="31"/>
        <v xml:space="preserve">                    </v>
      </c>
      <c r="P151">
        <f>F75+1</f>
        <v>38</v>
      </c>
      <c r="Q151">
        <f t="shared" si="27"/>
        <v>39</v>
      </c>
    </row>
    <row r="152" spans="2:17">
      <c r="B152" t="s">
        <v>259</v>
      </c>
      <c r="C152" s="1" t="s">
        <v>260</v>
      </c>
      <c r="E152" t="s">
        <v>150</v>
      </c>
      <c r="G152" t="s">
        <v>261</v>
      </c>
      <c r="I152" t="str">
        <f t="shared" si="28"/>
        <v>Matthieu Tristram               \\</v>
      </c>
      <c r="K152">
        <f t="shared" si="29"/>
        <v>17</v>
      </c>
      <c r="L152">
        <f t="shared" si="30"/>
        <v>15</v>
      </c>
      <c r="M152" t="str">
        <f t="shared" si="31"/>
        <v xml:space="preserve">               </v>
      </c>
      <c r="P152">
        <f>F76+1</f>
        <v>25</v>
      </c>
      <c r="Q152">
        <f t="shared" si="27"/>
        <v>26</v>
      </c>
    </row>
    <row r="153" spans="2:17">
      <c r="B153" s="1" t="s">
        <v>313</v>
      </c>
      <c r="C153" s="1" t="s">
        <v>314</v>
      </c>
      <c r="E153" t="s">
        <v>150</v>
      </c>
      <c r="G153" t="s">
        <v>274</v>
      </c>
      <c r="I153" t="str">
        <f t="shared" si="28"/>
        <v>Caterina Umilt\`{a}             \\</v>
      </c>
      <c r="K153">
        <f t="shared" si="29"/>
        <v>19</v>
      </c>
      <c r="L153">
        <f t="shared" si="30"/>
        <v>13</v>
      </c>
      <c r="M153" t="str">
        <f t="shared" si="31"/>
        <v xml:space="preserve">             </v>
      </c>
      <c r="P153">
        <f>F77+1</f>
        <v>17</v>
      </c>
      <c r="Q153">
        <f t="shared" si="27"/>
        <v>18</v>
      </c>
    </row>
    <row r="154" spans="2:17">
      <c r="B154" s="1" t="s">
        <v>356</v>
      </c>
      <c r="C154" s="1" t="s">
        <v>357</v>
      </c>
      <c r="E154" t="s">
        <v>150</v>
      </c>
      <c r="G154" t="s">
        <v>351</v>
      </c>
      <c r="I154" t="str">
        <f t="shared" si="28"/>
        <v>Licia Verde                     \\</v>
      </c>
      <c r="K154">
        <f t="shared" si="29"/>
        <v>11</v>
      </c>
      <c r="L154">
        <f t="shared" si="30"/>
        <v>21</v>
      </c>
      <c r="M154" t="str">
        <f t="shared" si="31"/>
        <v xml:space="preserve">                     </v>
      </c>
      <c r="P154">
        <f>F78+1</f>
        <v>45</v>
      </c>
      <c r="Q154">
        <f t="shared" si="27"/>
        <v>46</v>
      </c>
    </row>
    <row r="155" spans="2:17">
      <c r="B155" s="1" t="s">
        <v>321</v>
      </c>
      <c r="C155" s="1" t="s">
        <v>320</v>
      </c>
      <c r="E155" t="s">
        <v>150</v>
      </c>
      <c r="G155" s="1" t="s">
        <v>315</v>
      </c>
      <c r="I155" t="str">
        <f t="shared" si="28"/>
        <v>Patricio Vielva                 \\</v>
      </c>
      <c r="K155">
        <f t="shared" si="29"/>
        <v>15</v>
      </c>
      <c r="L155">
        <f t="shared" si="30"/>
        <v>17</v>
      </c>
      <c r="M155" t="str">
        <f t="shared" si="31"/>
        <v xml:space="preserve">                 </v>
      </c>
      <c r="P155">
        <f>F79+1</f>
        <v>48</v>
      </c>
      <c r="Q155">
        <f t="shared" si="27"/>
        <v>49</v>
      </c>
    </row>
    <row r="156" spans="2:17">
      <c r="B156" s="1" t="s">
        <v>281</v>
      </c>
      <c r="C156" s="1" t="s">
        <v>285</v>
      </c>
      <c r="E156" t="s">
        <v>150</v>
      </c>
      <c r="G156" t="s">
        <v>273</v>
      </c>
      <c r="I156" t="str">
        <f t="shared" si="28"/>
        <v>Benjamin Wallisch               \\</v>
      </c>
      <c r="K156">
        <f t="shared" si="29"/>
        <v>17</v>
      </c>
      <c r="L156">
        <f t="shared" si="30"/>
        <v>15</v>
      </c>
      <c r="M156" t="str">
        <f t="shared" si="31"/>
        <v xml:space="preserve">               </v>
      </c>
      <c r="P156">
        <f>F80+1</f>
        <v>45</v>
      </c>
      <c r="Q156">
        <f t="shared" si="27"/>
        <v>46</v>
      </c>
    </row>
    <row r="157" spans="2:17">
      <c r="B157" t="s">
        <v>262</v>
      </c>
      <c r="C157" s="1" t="s">
        <v>263</v>
      </c>
      <c r="E157" t="s">
        <v>150</v>
      </c>
      <c r="G157" t="s">
        <v>264</v>
      </c>
      <c r="I157" t="str">
        <f t="shared" si="28"/>
        <v>Scott Watson                    \\</v>
      </c>
      <c r="K157">
        <f t="shared" si="29"/>
        <v>12</v>
      </c>
      <c r="L157">
        <f t="shared" si="30"/>
        <v>20</v>
      </c>
      <c r="M157" t="str">
        <f t="shared" si="31"/>
        <v xml:space="preserve">                    </v>
      </c>
      <c r="P157">
        <f>F81+1</f>
        <v>35</v>
      </c>
      <c r="Q157">
        <f t="shared" si="27"/>
        <v>36</v>
      </c>
    </row>
    <row r="158" spans="2:17">
      <c r="B158" s="5" t="s">
        <v>396</v>
      </c>
      <c r="C158" s="1" t="s">
        <v>397</v>
      </c>
      <c r="E158" s="1" t="s">
        <v>150</v>
      </c>
      <c r="G158" s="1" t="s">
        <v>379</v>
      </c>
      <c r="I158" t="str">
        <f t="shared" si="28"/>
        <v>Rien van de Weygaert            \\</v>
      </c>
      <c r="K158">
        <f t="shared" si="29"/>
        <v>20</v>
      </c>
      <c r="L158">
        <f t="shared" si="30"/>
        <v>12</v>
      </c>
      <c r="M158" t="str">
        <f t="shared" si="31"/>
        <v xml:space="preserve">            </v>
      </c>
      <c r="P158">
        <f>F82+1</f>
        <v>16</v>
      </c>
      <c r="Q158">
        <f t="shared" si="27"/>
        <v>17</v>
      </c>
    </row>
    <row r="159" spans="2:17">
      <c r="B159" t="s">
        <v>265</v>
      </c>
      <c r="C159" s="1" t="s">
        <v>266</v>
      </c>
      <c r="E159" t="s">
        <v>150</v>
      </c>
      <c r="G159" t="s">
        <v>55</v>
      </c>
      <c r="I159" t="str">
        <f t="shared" si="28"/>
        <v>Edward J. Wollack               \\</v>
      </c>
      <c r="K159">
        <f t="shared" si="29"/>
        <v>17</v>
      </c>
      <c r="L159">
        <f t="shared" si="30"/>
        <v>15</v>
      </c>
      <c r="M159" t="str">
        <f t="shared" si="31"/>
        <v xml:space="preserve">               </v>
      </c>
      <c r="P159">
        <f>F83+1</f>
        <v>1</v>
      </c>
    </row>
    <row r="160" spans="2:17">
      <c r="P160">
        <f>F84+1</f>
        <v>1</v>
      </c>
    </row>
    <row r="161" spans="2:16">
      <c r="P161">
        <f>F85+1</f>
        <v>1</v>
      </c>
    </row>
    <row r="162" spans="2:16">
      <c r="P162">
        <f>F86+1</f>
        <v>1</v>
      </c>
    </row>
    <row r="163" spans="2:16">
      <c r="P163">
        <f>F87+1</f>
        <v>1</v>
      </c>
    </row>
    <row r="164" spans="2:16">
      <c r="P164">
        <f>F88+1</f>
        <v>1</v>
      </c>
    </row>
    <row r="168" spans="2:16">
      <c r="B168" s="1" t="s">
        <v>140</v>
      </c>
      <c r="C168" t="s">
        <v>141</v>
      </c>
      <c r="D168"/>
      <c r="E168" t="s">
        <v>150</v>
      </c>
      <c r="I168" t="str">
        <f>CONCATENATE(B168," ",C168,M168,"\\")</f>
        <v>Martin White                    \\</v>
      </c>
      <c r="K168">
        <f>LEN(B168) + LEN(C168) +1</f>
        <v>12</v>
      </c>
      <c r="L168">
        <f>IF(K168&lt;30,(32-K168),3)</f>
        <v>20</v>
      </c>
      <c r="M168" t="str">
        <f>REPT(" ",L168)</f>
        <v xml:space="preserve">                    </v>
      </c>
    </row>
    <row r="169" spans="2:16">
      <c r="I169" t="str">
        <f t="shared" ref="I169:I170" si="32">CONCATENATE(B169," ",C169,M169,"\\")</f>
        <v xml:space="preserve">                                \\</v>
      </c>
      <c r="K169">
        <f t="shared" ref="K169:K170" si="33">LEN(B169) + LEN(C169) +1</f>
        <v>1</v>
      </c>
      <c r="L169">
        <f t="shared" ref="L169:L170" si="34">IF(K169&lt;30,(32-K169),3)</f>
        <v>31</v>
      </c>
      <c r="M169" t="str">
        <f t="shared" ref="M169:M183" si="35">REPT(" ",L169)</f>
        <v xml:space="preserve">                               </v>
      </c>
    </row>
    <row r="170" spans="2:16">
      <c r="I170" t="str">
        <f t="shared" si="32"/>
        <v xml:space="preserve">                                \\</v>
      </c>
      <c r="K170">
        <f t="shared" si="33"/>
        <v>1</v>
      </c>
      <c r="L170">
        <f t="shared" si="34"/>
        <v>31</v>
      </c>
      <c r="M170" t="str">
        <f t="shared" si="35"/>
        <v xml:space="preserve">                               </v>
      </c>
    </row>
    <row r="171" spans="2:16">
      <c r="M171" t="str">
        <f t="shared" si="35"/>
        <v/>
      </c>
    </row>
    <row r="172" spans="2:16">
      <c r="M172" t="str">
        <f t="shared" si="35"/>
        <v/>
      </c>
    </row>
    <row r="173" spans="2:16">
      <c r="B173" s="8" t="s">
        <v>409</v>
      </c>
      <c r="M173" t="str">
        <f t="shared" si="35"/>
        <v/>
      </c>
    </row>
    <row r="174" spans="2:16">
      <c r="M174" t="str">
        <f t="shared" si="35"/>
        <v/>
      </c>
    </row>
    <row r="175" spans="2:16">
      <c r="B175" s="5" t="s">
        <v>380</v>
      </c>
      <c r="C175" s="1" t="s">
        <v>381</v>
      </c>
      <c r="D175" s="1" t="s">
        <v>8</v>
      </c>
      <c r="E175" t="s">
        <v>382</v>
      </c>
      <c r="M175" t="str">
        <f t="shared" si="35"/>
        <v/>
      </c>
    </row>
    <row r="176" spans="2:16">
      <c r="B176" s="1" t="s">
        <v>386</v>
      </c>
      <c r="C176" s="1" t="s">
        <v>387</v>
      </c>
      <c r="D176" s="1" t="s">
        <v>8</v>
      </c>
      <c r="E176" t="s">
        <v>388</v>
      </c>
      <c r="M176" t="str">
        <f t="shared" si="35"/>
        <v/>
      </c>
    </row>
    <row r="177" spans="2:13">
      <c r="B177" s="1" t="s">
        <v>392</v>
      </c>
      <c r="C177" s="1" t="s">
        <v>393</v>
      </c>
      <c r="D177" s="1" t="s">
        <v>8</v>
      </c>
      <c r="E177" t="s">
        <v>394</v>
      </c>
      <c r="M177" t="str">
        <f t="shared" si="35"/>
        <v/>
      </c>
    </row>
    <row r="178" spans="2:13">
      <c r="M178" t="str">
        <f t="shared" si="35"/>
        <v/>
      </c>
    </row>
    <row r="179" spans="2:13">
      <c r="M179" t="str">
        <f t="shared" si="35"/>
        <v/>
      </c>
    </row>
    <row r="180" spans="2:13">
      <c r="M180" t="str">
        <f t="shared" si="35"/>
        <v/>
      </c>
    </row>
    <row r="181" spans="2:13">
      <c r="M181" t="str">
        <f t="shared" si="35"/>
        <v/>
      </c>
    </row>
    <row r="182" spans="2:13">
      <c r="M182" t="str">
        <f t="shared" si="35"/>
        <v/>
      </c>
    </row>
    <row r="183" spans="2:13">
      <c r="M183" t="str">
        <f t="shared" si="35"/>
        <v/>
      </c>
    </row>
    <row r="195" spans="2:4">
      <c r="C195"/>
      <c r="D195"/>
    </row>
    <row r="196" spans="2:4">
      <c r="B196" s="6"/>
    </row>
    <row r="197" spans="2:4">
      <c r="C197"/>
      <c r="D197"/>
    </row>
    <row r="198" spans="2:4">
      <c r="C198"/>
      <c r="D198"/>
    </row>
    <row r="199" spans="2:4">
      <c r="C199"/>
      <c r="D199"/>
    </row>
    <row r="200" spans="2:4">
      <c r="C200"/>
      <c r="D200"/>
    </row>
    <row r="201" spans="2:4">
      <c r="C201"/>
      <c r="D201"/>
    </row>
    <row r="202" spans="2:4">
      <c r="C202"/>
      <c r="D202"/>
    </row>
    <row r="203" spans="2:4">
      <c r="C203"/>
      <c r="D203"/>
    </row>
    <row r="204" spans="2:4">
      <c r="C204"/>
      <c r="D204"/>
    </row>
    <row r="205" spans="2:4">
      <c r="C205"/>
      <c r="D205"/>
    </row>
    <row r="206" spans="2:4">
      <c r="C206"/>
      <c r="D206"/>
    </row>
  </sheetData>
  <sortState ref="B10:G82">
    <sortCondition ref="C10:C82"/>
  </sortState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zoomScale="70" zoomScaleNormal="70" workbookViewId="0">
      <selection activeCell="F19" sqref="F19"/>
    </sheetView>
  </sheetViews>
  <sheetFormatPr defaultColWidth="8.875" defaultRowHeight="15.75"/>
  <cols>
    <col min="2" max="3" width="8.875" style="1"/>
    <col min="4" max="4" width="27.625" style="1" customWidth="1"/>
    <col min="5" max="6" width="15.75" customWidth="1"/>
  </cols>
  <sheetData>
    <row r="1" spans="1:15">
      <c r="A1" t="s">
        <v>0</v>
      </c>
      <c r="B1"/>
      <c r="C1"/>
      <c r="D1"/>
    </row>
    <row r="2" spans="1:15">
      <c r="B2"/>
      <c r="C2"/>
      <c r="D2"/>
    </row>
    <row r="3" spans="1:15">
      <c r="A3" s="2" t="s">
        <v>1</v>
      </c>
      <c r="B3"/>
      <c r="C3" s="1" t="s">
        <v>475</v>
      </c>
    </row>
    <row r="4" spans="1:15">
      <c r="A4" s="2" t="s">
        <v>268</v>
      </c>
      <c r="B4"/>
      <c r="C4" s="1" t="s">
        <v>475</v>
      </c>
    </row>
    <row r="5" spans="1:15">
      <c r="A5" s="2" t="s">
        <v>269</v>
      </c>
      <c r="B5"/>
      <c r="C5" s="1" t="s">
        <v>361</v>
      </c>
    </row>
    <row r="6" spans="1:15">
      <c r="B6"/>
    </row>
    <row r="7" spans="1:15">
      <c r="A7" s="4" t="s">
        <v>267</v>
      </c>
      <c r="B7" t="s">
        <v>270</v>
      </c>
    </row>
    <row r="8" spans="1:15">
      <c r="B8"/>
      <c r="C8"/>
      <c r="D8"/>
    </row>
    <row r="9" spans="1:15">
      <c r="B9" s="1" t="s">
        <v>2</v>
      </c>
      <c r="C9" t="s">
        <v>3</v>
      </c>
      <c r="D9" t="s">
        <v>368</v>
      </c>
      <c r="E9" t="s">
        <v>4</v>
      </c>
      <c r="F9" t="s">
        <v>371</v>
      </c>
      <c r="G9" t="s">
        <v>5</v>
      </c>
      <c r="I9" t="s">
        <v>308</v>
      </c>
      <c r="K9" t="s">
        <v>297</v>
      </c>
      <c r="L9" t="s">
        <v>298</v>
      </c>
      <c r="M9" t="s">
        <v>299</v>
      </c>
      <c r="O9" t="s">
        <v>377</v>
      </c>
    </row>
    <row r="10" spans="1:15">
      <c r="B10" s="1" t="s">
        <v>6</v>
      </c>
      <c r="C10" s="1" t="s">
        <v>7</v>
      </c>
      <c r="D10" s="7" t="s">
        <v>369</v>
      </c>
      <c r="E10" t="s">
        <v>8</v>
      </c>
      <c r="F10" t="s">
        <v>375</v>
      </c>
      <c r="G10" t="s">
        <v>326</v>
      </c>
      <c r="I10" t="str">
        <f>CONCATENATE(B10," ",C10, " $^{", F10,"}$", M10,"\\")</f>
        <v>Marcelo Alvarez $^{33,23}$                 \\</v>
      </c>
      <c r="K10">
        <f>LEN(B10) + LEN(C10) +1</f>
        <v>15</v>
      </c>
      <c r="L10">
        <f>IF(K10&lt;30,(32-K10),3)</f>
        <v>17</v>
      </c>
      <c r="M10" t="str">
        <f>REPT(" ",L10)</f>
        <v xml:space="preserve">                 </v>
      </c>
      <c r="O10" t="str">
        <f>CONCATENATE(F10, ". ", G10, ".  \\")</f>
        <v>33,23. UC Berkeley / LBNL.  \\</v>
      </c>
    </row>
    <row r="11" spans="1:15">
      <c r="B11" t="s">
        <v>9</v>
      </c>
      <c r="C11" s="1" t="s">
        <v>10</v>
      </c>
      <c r="E11" t="s">
        <v>8</v>
      </c>
      <c r="F11" t="s">
        <v>376</v>
      </c>
      <c r="G11" t="s">
        <v>11</v>
      </c>
      <c r="I11" t="str">
        <f t="shared" ref="I11:I74" si="0">CONCATENATE(B11," ",C11, " $^{", F11,"}$", M11,"\\")</f>
        <v>Peter Ashton $^{33,23,34}$                    \\</v>
      </c>
      <c r="K11">
        <f t="shared" ref="K11:K74" si="1">LEN(B11) + LEN(C11) +1</f>
        <v>12</v>
      </c>
      <c r="L11">
        <f t="shared" ref="L11:L74" si="2">IF(K11&lt;30,(32-K11),3)</f>
        <v>20</v>
      </c>
      <c r="M11" t="str">
        <f t="shared" ref="M11:M74" si="3">REPT(" ",L11)</f>
        <v xml:space="preserve">                    </v>
      </c>
      <c r="O11" t="str">
        <f t="shared" ref="O11:O74" si="4">CONCATENATE(F11, ". ", G11, ".  \\")</f>
        <v>33,23,34. UC Berkeley / LBNL / Kavli IPMU.  \\</v>
      </c>
    </row>
    <row r="12" spans="1:15">
      <c r="B12" t="s">
        <v>12</v>
      </c>
      <c r="C12" s="1" t="s">
        <v>13</v>
      </c>
      <c r="D12" s="1" t="s">
        <v>413</v>
      </c>
      <c r="E12" t="s">
        <v>8</v>
      </c>
      <c r="F12">
        <v>19</v>
      </c>
      <c r="G12" t="s">
        <v>14</v>
      </c>
      <c r="I12" t="str">
        <f t="shared" si="0"/>
        <v>Jonathan Aumont $^{19}$                 \\</v>
      </c>
      <c r="K12">
        <f t="shared" si="1"/>
        <v>15</v>
      </c>
      <c r="L12">
        <f t="shared" si="2"/>
        <v>17</v>
      </c>
      <c r="M12" t="str">
        <f t="shared" si="3"/>
        <v xml:space="preserve">                 </v>
      </c>
      <c r="O12" t="str">
        <f t="shared" si="4"/>
        <v>19. IRAP.  \\</v>
      </c>
    </row>
    <row r="13" spans="1:15">
      <c r="B13" s="1" t="s">
        <v>15</v>
      </c>
      <c r="C13" s="1" t="s">
        <v>16</v>
      </c>
      <c r="D13" s="1" t="s">
        <v>414</v>
      </c>
      <c r="E13" t="s">
        <v>8</v>
      </c>
      <c r="F13">
        <v>37</v>
      </c>
      <c r="G13" t="s">
        <v>327</v>
      </c>
      <c r="I13" t="str">
        <f t="shared" si="0"/>
        <v>Ranajoy Banerji $^{37}$                 \\</v>
      </c>
      <c r="K13">
        <f t="shared" si="1"/>
        <v>15</v>
      </c>
      <c r="L13">
        <f t="shared" si="2"/>
        <v>17</v>
      </c>
      <c r="M13" t="str">
        <f t="shared" si="3"/>
        <v xml:space="preserve">                 </v>
      </c>
      <c r="O13" t="str">
        <f t="shared" si="4"/>
        <v>37. University of Oslo.  \\</v>
      </c>
    </row>
    <row r="14" spans="1:15">
      <c r="B14" s="1" t="s">
        <v>17</v>
      </c>
      <c r="C14" s="1" t="s">
        <v>18</v>
      </c>
      <c r="D14" s="1" t="s">
        <v>415</v>
      </c>
      <c r="E14" t="s">
        <v>8</v>
      </c>
      <c r="F14">
        <v>18</v>
      </c>
      <c r="G14" t="s">
        <v>372</v>
      </c>
      <c r="I14" t="str">
        <f t="shared" si="0"/>
        <v>Belen Barreiro $^{18}$                  \\</v>
      </c>
      <c r="K14">
        <f t="shared" si="1"/>
        <v>14</v>
      </c>
      <c r="L14">
        <f t="shared" si="2"/>
        <v>18</v>
      </c>
      <c r="M14" t="str">
        <f t="shared" si="3"/>
        <v xml:space="preserve">                  </v>
      </c>
      <c r="O14" t="str">
        <f t="shared" si="4"/>
        <v>18. Instituto de Física de Cantabria (CSIC-Universidad de Cantabria), Avda. de los Castros s/n, Santander, Spain .  \\</v>
      </c>
    </row>
    <row r="15" spans="1:15">
      <c r="B15" t="s">
        <v>19</v>
      </c>
      <c r="C15" s="1" t="s">
        <v>20</v>
      </c>
      <c r="D15" s="1" t="s">
        <v>416</v>
      </c>
      <c r="E15" t="s">
        <v>8</v>
      </c>
      <c r="F15" t="s">
        <v>378</v>
      </c>
      <c r="G15" t="s">
        <v>21</v>
      </c>
      <c r="I15" t="str">
        <f t="shared" si="0"/>
        <v>James G. Bartlett $^{1,22}$               \\</v>
      </c>
      <c r="K15">
        <f t="shared" si="1"/>
        <v>17</v>
      </c>
      <c r="L15">
        <f t="shared" si="2"/>
        <v>15</v>
      </c>
      <c r="M15" t="str">
        <f t="shared" si="3"/>
        <v xml:space="preserve">               </v>
      </c>
      <c r="O15" t="str">
        <f t="shared" si="4"/>
        <v>1,22. APC - Université Paris Diderot/JPL - California Institute of Technology.  \\</v>
      </c>
    </row>
    <row r="16" spans="1:15">
      <c r="B16" s="1" t="s">
        <v>22</v>
      </c>
      <c r="C16" t="s">
        <v>23</v>
      </c>
      <c r="D16" t="s">
        <v>417</v>
      </c>
      <c r="E16" t="s">
        <v>8</v>
      </c>
      <c r="F16">
        <v>31</v>
      </c>
      <c r="G16" t="s">
        <v>328</v>
      </c>
      <c r="I16" t="str">
        <f t="shared" si="0"/>
        <v>Soumen Basak $^{31}$                    \\</v>
      </c>
      <c r="K16">
        <f t="shared" si="1"/>
        <v>12</v>
      </c>
      <c r="L16">
        <f t="shared" si="2"/>
        <v>20</v>
      </c>
      <c r="M16" t="str">
        <f t="shared" si="3"/>
        <v xml:space="preserve">                    </v>
      </c>
      <c r="O16" t="str">
        <f t="shared" si="4"/>
        <v>31. School of Physics, Indian Institute of Science Education and Research Thiruvananthapuram, Maruthamala PO, Vithura, Thiruvananthapuram, 695551 Kerala, India.  \\</v>
      </c>
    </row>
    <row r="17" spans="2:15">
      <c r="B17" s="1" t="s">
        <v>367</v>
      </c>
      <c r="C17" t="s">
        <v>24</v>
      </c>
      <c r="D17" s="7" t="s">
        <v>370</v>
      </c>
      <c r="E17" t="s">
        <v>8</v>
      </c>
      <c r="F17">
        <v>28</v>
      </c>
      <c r="G17" t="s">
        <v>87</v>
      </c>
      <c r="I17" t="str">
        <f t="shared" si="0"/>
        <v>Nick Battaglia $^{28}$                  \\</v>
      </c>
      <c r="K17">
        <f t="shared" si="1"/>
        <v>14</v>
      </c>
      <c r="L17">
        <f t="shared" si="2"/>
        <v>18</v>
      </c>
      <c r="M17" t="str">
        <f t="shared" si="3"/>
        <v xml:space="preserve">                  </v>
      </c>
      <c r="O17" t="str">
        <f t="shared" si="4"/>
        <v>28. Princeton University.  \\</v>
      </c>
    </row>
    <row r="18" spans="2:15">
      <c r="B18" t="s">
        <v>163</v>
      </c>
      <c r="C18" t="s">
        <v>164</v>
      </c>
      <c r="D18" t="s">
        <v>418</v>
      </c>
      <c r="E18" t="s">
        <v>8</v>
      </c>
      <c r="F18">
        <v>22</v>
      </c>
      <c r="G18" t="s">
        <v>110</v>
      </c>
      <c r="I18" t="str">
        <f t="shared" si="0"/>
        <v>Jamie Bock $^{22}$                      \\</v>
      </c>
      <c r="K18">
        <f t="shared" si="1"/>
        <v>10</v>
      </c>
      <c r="L18">
        <f t="shared" si="2"/>
        <v>22</v>
      </c>
      <c r="M18" t="str">
        <f t="shared" si="3"/>
        <v xml:space="preserve">                      </v>
      </c>
      <c r="O18" t="str">
        <f t="shared" si="4"/>
        <v>22. Jet Propulsion Laboratory, California Institute of Technology.  \\</v>
      </c>
    </row>
    <row r="19" spans="2:15">
      <c r="B19" s="1" t="s">
        <v>322</v>
      </c>
      <c r="C19" s="1" t="s">
        <v>25</v>
      </c>
      <c r="D19" s="1" t="s">
        <v>419</v>
      </c>
      <c r="E19" t="s">
        <v>8</v>
      </c>
      <c r="F19">
        <v>21</v>
      </c>
      <c r="G19" s="1" t="s">
        <v>201</v>
      </c>
      <c r="I19" t="str">
        <f t="shared" si="0"/>
        <v>Kimberly K. Boddy $^{21}$               \\</v>
      </c>
      <c r="K19">
        <f t="shared" si="1"/>
        <v>17</v>
      </c>
      <c r="L19">
        <f t="shared" si="2"/>
        <v>15</v>
      </c>
      <c r="M19" t="str">
        <f t="shared" si="3"/>
        <v xml:space="preserve">               </v>
      </c>
      <c r="O19" t="str">
        <f t="shared" si="4"/>
        <v>21. Johns Hopkins University.  \\</v>
      </c>
    </row>
    <row r="20" spans="2:15">
      <c r="B20" t="s">
        <v>26</v>
      </c>
      <c r="C20" s="1" t="s">
        <v>27</v>
      </c>
      <c r="D20" t="s">
        <v>420</v>
      </c>
      <c r="E20" t="s">
        <v>8</v>
      </c>
      <c r="F20">
        <v>12</v>
      </c>
      <c r="G20" t="s">
        <v>28</v>
      </c>
      <c r="I20" t="str">
        <f t="shared" si="0"/>
        <v>Matteo Bonato $^{12}$                   \\</v>
      </c>
      <c r="K20">
        <f t="shared" si="1"/>
        <v>13</v>
      </c>
      <c r="L20">
        <f t="shared" si="2"/>
        <v>19</v>
      </c>
      <c r="M20" t="str">
        <f t="shared" si="3"/>
        <v xml:space="preserve">                   </v>
      </c>
      <c r="O20" t="str">
        <f t="shared" si="4"/>
        <v>12. INAF-Istituto di Radioastronomia, and Italian ALMA Regional Centre, Via Gobetti 101, I-40129, Bologna, Italy.  \\</v>
      </c>
    </row>
    <row r="21" spans="2:15">
      <c r="B21" s="1" t="s">
        <v>29</v>
      </c>
      <c r="C21" s="1" t="s">
        <v>30</v>
      </c>
      <c r="D21" s="1" t="s">
        <v>421</v>
      </c>
      <c r="E21" t="s">
        <v>8</v>
      </c>
      <c r="F21">
        <v>23</v>
      </c>
      <c r="G21" t="s">
        <v>329</v>
      </c>
      <c r="I21" t="str">
        <f t="shared" si="0"/>
        <v>Julian Borrill $^{23}$                  \\</v>
      </c>
      <c r="K21">
        <f t="shared" si="1"/>
        <v>14</v>
      </c>
      <c r="L21">
        <f t="shared" si="2"/>
        <v>18</v>
      </c>
      <c r="M21" t="str">
        <f t="shared" si="3"/>
        <v xml:space="preserve">                  </v>
      </c>
      <c r="O21" t="str">
        <f t="shared" si="4"/>
        <v>23. Lawrence Berkeley National Laboratory, Berkeley, CA, USA , Space Sciences Laboratory, University of California, Berkeley, CA, USA.  \\</v>
      </c>
    </row>
    <row r="22" spans="2:15">
      <c r="B22" s="1" t="s">
        <v>305</v>
      </c>
      <c r="C22" t="s">
        <v>186</v>
      </c>
      <c r="D22"/>
      <c r="E22" t="s">
        <v>8</v>
      </c>
      <c r="F22">
        <v>15</v>
      </c>
      <c r="G22" t="s">
        <v>79</v>
      </c>
      <c r="I22" t="str">
        <f t="shared" si="0"/>
        <v>Fran\c{c}ois Bouchet $^{15}$            \\</v>
      </c>
      <c r="K22">
        <f t="shared" si="1"/>
        <v>20</v>
      </c>
      <c r="L22">
        <f t="shared" si="2"/>
        <v>12</v>
      </c>
      <c r="M22" t="str">
        <f t="shared" si="3"/>
        <v xml:space="preserve">            </v>
      </c>
      <c r="O22" t="str">
        <f t="shared" si="4"/>
        <v>15. Institut d'Astrophysique de Paris.  \\</v>
      </c>
    </row>
    <row r="23" spans="2:15">
      <c r="B23" s="1" t="s">
        <v>305</v>
      </c>
      <c r="C23" s="1" t="s">
        <v>31</v>
      </c>
      <c r="D23" s="1" t="s">
        <v>422</v>
      </c>
      <c r="E23" t="s">
        <v>8</v>
      </c>
      <c r="F23">
        <v>14</v>
      </c>
      <c r="G23" t="s">
        <v>330</v>
      </c>
      <c r="I23" t="str">
        <f t="shared" si="0"/>
        <v>Fran\c{c}ois Boulanger $^{14}$          \\</v>
      </c>
      <c r="K23">
        <f t="shared" si="1"/>
        <v>22</v>
      </c>
      <c r="L23">
        <f t="shared" si="2"/>
        <v>10</v>
      </c>
      <c r="M23" t="str">
        <f t="shared" si="3"/>
        <v xml:space="preserve">          </v>
      </c>
      <c r="O23" t="str">
        <f t="shared" si="4"/>
        <v>14. Institut d’Astrophysique Spatiale, Orsay, France.  \\</v>
      </c>
    </row>
    <row r="24" spans="2:15">
      <c r="B24" t="s">
        <v>32</v>
      </c>
      <c r="C24" s="1" t="s">
        <v>33</v>
      </c>
      <c r="D24" s="1" t="s">
        <v>423</v>
      </c>
      <c r="E24" t="s">
        <v>8</v>
      </c>
      <c r="F24">
        <v>29</v>
      </c>
      <c r="G24" t="s">
        <v>34</v>
      </c>
      <c r="I24" t="str">
        <f t="shared" si="0"/>
        <v>Blakesley Burkhart $^{29}$              \\</v>
      </c>
      <c r="K24">
        <f t="shared" si="1"/>
        <v>18</v>
      </c>
      <c r="L24">
        <f t="shared" si="2"/>
        <v>14</v>
      </c>
      <c r="M24" t="str">
        <f t="shared" si="3"/>
        <v xml:space="preserve">              </v>
      </c>
      <c r="O24" t="str">
        <f t="shared" si="4"/>
        <v>29. Rutgers.  \\</v>
      </c>
    </row>
    <row r="25" spans="2:15">
      <c r="B25" t="s">
        <v>170</v>
      </c>
      <c r="C25" t="s">
        <v>171</v>
      </c>
      <c r="D25" t="s">
        <v>424</v>
      </c>
      <c r="E25" t="s">
        <v>8</v>
      </c>
      <c r="F25">
        <v>20</v>
      </c>
      <c r="G25" t="s">
        <v>172</v>
      </c>
      <c r="I25" t="str">
        <f t="shared" si="0"/>
        <v>Jens Chluba $^{20}$                     \\</v>
      </c>
      <c r="K25">
        <f t="shared" si="1"/>
        <v>11</v>
      </c>
      <c r="L25">
        <f t="shared" si="2"/>
        <v>21</v>
      </c>
      <c r="M25" t="str">
        <f t="shared" si="3"/>
        <v xml:space="preserve">                     </v>
      </c>
      <c r="O25" t="str">
        <f t="shared" si="4"/>
        <v>20. JBCA.  \\</v>
      </c>
    </row>
    <row r="26" spans="2:15">
      <c r="B26" s="1" t="s">
        <v>35</v>
      </c>
      <c r="C26" s="1" t="s">
        <v>36</v>
      </c>
      <c r="D26" s="1" t="s">
        <v>425</v>
      </c>
      <c r="E26" t="s">
        <v>8</v>
      </c>
      <c r="F26">
        <v>40</v>
      </c>
      <c r="G26" t="s">
        <v>331</v>
      </c>
      <c r="I26" t="str">
        <f t="shared" si="0"/>
        <v>David Chuss $^{40}$                     \\</v>
      </c>
      <c r="K26">
        <f t="shared" si="1"/>
        <v>11</v>
      </c>
      <c r="L26">
        <f t="shared" si="2"/>
        <v>21</v>
      </c>
      <c r="M26" t="str">
        <f t="shared" si="3"/>
        <v xml:space="preserve">                     </v>
      </c>
      <c r="O26" t="str">
        <f t="shared" si="4"/>
        <v>40. Villanova University.  \\</v>
      </c>
    </row>
    <row r="27" spans="2:15">
      <c r="B27" t="s">
        <v>37</v>
      </c>
      <c r="C27" t="s">
        <v>38</v>
      </c>
      <c r="D27"/>
      <c r="E27" t="s">
        <v>8</v>
      </c>
      <c r="F27">
        <v>17</v>
      </c>
      <c r="G27" t="s">
        <v>39</v>
      </c>
      <c r="I27" t="str">
        <f t="shared" si="0"/>
        <v>Susan E. Clark $^{17}$                  \\</v>
      </c>
      <c r="K27">
        <f t="shared" si="1"/>
        <v>14</v>
      </c>
      <c r="L27">
        <f t="shared" si="2"/>
        <v>18</v>
      </c>
      <c r="M27" t="str">
        <f t="shared" si="3"/>
        <v xml:space="preserve">                  </v>
      </c>
      <c r="O27" t="str">
        <f t="shared" si="4"/>
        <v>17. Institute for Advanced Study.  \\</v>
      </c>
    </row>
    <row r="28" spans="2:15">
      <c r="B28" s="1" t="s">
        <v>362</v>
      </c>
      <c r="C28" s="1" t="s">
        <v>363</v>
      </c>
      <c r="D28" s="1" t="s">
        <v>426</v>
      </c>
      <c r="E28" t="s">
        <v>8</v>
      </c>
      <c r="F28">
        <v>22</v>
      </c>
      <c r="G28" t="s">
        <v>110</v>
      </c>
      <c r="I28" t="str">
        <f t="shared" si="0"/>
        <v>Joelle Cooperrider $^{22}$              \\</v>
      </c>
      <c r="K28">
        <f t="shared" si="1"/>
        <v>18</v>
      </c>
      <c r="L28">
        <f t="shared" si="2"/>
        <v>14</v>
      </c>
      <c r="M28" t="str">
        <f t="shared" si="3"/>
        <v xml:space="preserve">              </v>
      </c>
      <c r="O28" t="str">
        <f t="shared" si="4"/>
        <v>22. Jet Propulsion Laboratory, California Institute of Technology.  \\</v>
      </c>
    </row>
    <row r="29" spans="2:15">
      <c r="B29" s="1" t="s">
        <v>40</v>
      </c>
      <c r="C29" s="1" t="s">
        <v>41</v>
      </c>
      <c r="D29" s="1" t="s">
        <v>427</v>
      </c>
      <c r="E29" t="s">
        <v>8</v>
      </c>
      <c r="F29">
        <v>22</v>
      </c>
      <c r="G29" t="s">
        <v>110</v>
      </c>
      <c r="I29" t="str">
        <f t="shared" si="0"/>
        <v>Brendan Crill $^{22}$                   \\</v>
      </c>
      <c r="K29">
        <f t="shared" si="1"/>
        <v>13</v>
      </c>
      <c r="L29">
        <f t="shared" si="2"/>
        <v>19</v>
      </c>
      <c r="M29" t="str">
        <f t="shared" si="3"/>
        <v xml:space="preserve">                   </v>
      </c>
      <c r="O29" t="str">
        <f t="shared" si="4"/>
        <v>22. Jet Propulsion Laboratory, California Institute of Technology.  \\</v>
      </c>
    </row>
    <row r="30" spans="2:15">
      <c r="B30" t="s">
        <v>43</v>
      </c>
      <c r="C30" t="s">
        <v>44</v>
      </c>
      <c r="D30" t="s">
        <v>428</v>
      </c>
      <c r="E30" t="s">
        <v>8</v>
      </c>
      <c r="F30">
        <v>1</v>
      </c>
      <c r="G30" t="s">
        <v>476</v>
      </c>
      <c r="I30" t="str">
        <f t="shared" si="0"/>
        <v>Jacques Delabrouille $^{1}$            \\</v>
      </c>
      <c r="K30">
        <f t="shared" si="1"/>
        <v>20</v>
      </c>
      <c r="L30">
        <f t="shared" si="2"/>
        <v>12</v>
      </c>
      <c r="M30" t="str">
        <f t="shared" si="3"/>
        <v xml:space="preserve">            </v>
      </c>
      <c r="O30" t="str">
        <f t="shared" si="4"/>
        <v>1. APC, CNRS/IN2P3, 10, rue Alice Domon et L\'eonie Duquet, 75205 Paris Cedex 13, France,     DAP, CEA/lrfu, Centre d'Etudes de Saclay, 91191 Gif-sur-Yvette, France.  \\</v>
      </c>
    </row>
    <row r="31" spans="2:15">
      <c r="B31" t="s">
        <v>45</v>
      </c>
      <c r="C31" s="1" t="s">
        <v>46</v>
      </c>
      <c r="D31" s="1" t="s">
        <v>429</v>
      </c>
      <c r="E31" t="s">
        <v>8</v>
      </c>
      <c r="F31">
        <v>35</v>
      </c>
      <c r="G31" t="s">
        <v>47</v>
      </c>
      <c r="I31" t="str">
        <f t="shared" si="0"/>
        <v>Eleonora Di Valentino $^{35}$           \\</v>
      </c>
      <c r="K31">
        <f t="shared" si="1"/>
        <v>21</v>
      </c>
      <c r="L31">
        <f t="shared" si="2"/>
        <v>11</v>
      </c>
      <c r="M31" t="str">
        <f t="shared" si="3"/>
        <v xml:space="preserve">           </v>
      </c>
      <c r="O31" t="str">
        <f t="shared" si="4"/>
        <v>35. University of Manchester.  \\</v>
      </c>
    </row>
    <row r="32" spans="2:15">
      <c r="B32" s="1" t="s">
        <v>48</v>
      </c>
      <c r="C32" s="1" t="s">
        <v>49</v>
      </c>
      <c r="D32" s="1" t="s">
        <v>430</v>
      </c>
      <c r="E32" t="s">
        <v>8</v>
      </c>
      <c r="F32">
        <v>38</v>
      </c>
      <c r="G32" t="s">
        <v>332</v>
      </c>
      <c r="I32" t="str">
        <f t="shared" si="0"/>
        <v>Joy Didier $^{38}$                      \\</v>
      </c>
      <c r="K32">
        <f t="shared" si="1"/>
        <v>10</v>
      </c>
      <c r="L32">
        <f t="shared" si="2"/>
        <v>22</v>
      </c>
      <c r="M32" t="str">
        <f t="shared" si="3"/>
        <v xml:space="preserve">                      </v>
      </c>
      <c r="O32" t="str">
        <f t="shared" si="4"/>
        <v>38. University of Southern California.  \\</v>
      </c>
    </row>
    <row r="33" spans="2:15">
      <c r="B33" t="s">
        <v>50</v>
      </c>
      <c r="C33" s="1" t="s">
        <v>304</v>
      </c>
      <c r="D33" s="1" t="s">
        <v>431</v>
      </c>
      <c r="E33" t="s">
        <v>8</v>
      </c>
      <c r="F33">
        <v>22</v>
      </c>
      <c r="G33" t="s">
        <v>110</v>
      </c>
      <c r="I33" t="str">
        <f t="shared" si="0"/>
        <v>Olivier Dor\'e $^{22}$                  \\</v>
      </c>
      <c r="K33">
        <f t="shared" si="1"/>
        <v>14</v>
      </c>
      <c r="L33">
        <f t="shared" si="2"/>
        <v>18</v>
      </c>
      <c r="M33" t="str">
        <f t="shared" si="3"/>
        <v xml:space="preserve">                  </v>
      </c>
      <c r="O33" t="str">
        <f t="shared" si="4"/>
        <v>22. Jet Propulsion Laboratory, California Institute of Technology.  \\</v>
      </c>
    </row>
    <row r="34" spans="2:15">
      <c r="B34" s="1" t="s">
        <v>301</v>
      </c>
      <c r="C34" t="s">
        <v>300</v>
      </c>
      <c r="D34" t="s">
        <v>432</v>
      </c>
      <c r="E34" t="s">
        <v>8</v>
      </c>
      <c r="F34">
        <v>3</v>
      </c>
      <c r="G34" t="s">
        <v>333</v>
      </c>
      <c r="I34" t="str">
        <f t="shared" si="0"/>
        <v>Alexander van Engelen $^{3}$           \\</v>
      </c>
      <c r="K34">
        <f t="shared" si="1"/>
        <v>21</v>
      </c>
      <c r="L34">
        <f t="shared" si="2"/>
        <v>11</v>
      </c>
      <c r="M34" t="str">
        <f t="shared" si="3"/>
        <v xml:space="preserve">           </v>
      </c>
      <c r="O34" t="str">
        <f t="shared" si="4"/>
        <v>3. Canadian Institute for Theoretical Astrophysics, University of Toronto, 60 St. George Street, Toronto, Canada.  \\</v>
      </c>
    </row>
    <row r="35" spans="2:15">
      <c r="B35" s="1" t="s">
        <v>51</v>
      </c>
      <c r="C35" s="1" t="s">
        <v>52</v>
      </c>
      <c r="D35" s="1" t="s">
        <v>433</v>
      </c>
      <c r="E35" t="s">
        <v>8</v>
      </c>
      <c r="F35">
        <v>16</v>
      </c>
      <c r="G35" t="s">
        <v>334</v>
      </c>
      <c r="I35" t="str">
        <f t="shared" si="0"/>
        <v>Josquin Errard $^{16}$                  \\</v>
      </c>
      <c r="K35">
        <f t="shared" si="1"/>
        <v>14</v>
      </c>
      <c r="L35">
        <f t="shared" si="2"/>
        <v>18</v>
      </c>
      <c r="M35" t="str">
        <f t="shared" si="3"/>
        <v xml:space="preserve">                  </v>
      </c>
      <c r="O35" t="str">
        <f t="shared" si="4"/>
        <v>16. Institut Lagrange, LPNHE, place Jussieu 4, 75005 Paris, France.  \\</v>
      </c>
    </row>
    <row r="36" spans="2:15">
      <c r="B36" t="s">
        <v>53</v>
      </c>
      <c r="C36" s="1" t="s">
        <v>54</v>
      </c>
      <c r="D36" s="1" t="s">
        <v>434</v>
      </c>
      <c r="E36" t="s">
        <v>8</v>
      </c>
      <c r="F36">
        <v>24</v>
      </c>
      <c r="G36" t="s">
        <v>55</v>
      </c>
      <c r="I36" t="str">
        <f t="shared" si="0"/>
        <v>Tom Essinger-Hileman $^{24}$            \\</v>
      </c>
      <c r="K36">
        <f t="shared" si="1"/>
        <v>20</v>
      </c>
      <c r="L36">
        <f t="shared" si="2"/>
        <v>12</v>
      </c>
      <c r="M36" t="str">
        <f t="shared" si="3"/>
        <v xml:space="preserve">            </v>
      </c>
      <c r="O36" t="str">
        <f t="shared" si="4"/>
        <v>24. NASA Goddard Space Flight Center.  \\</v>
      </c>
    </row>
    <row r="37" spans="2:15">
      <c r="B37" s="1" t="s">
        <v>56</v>
      </c>
      <c r="C37" s="1" t="s">
        <v>57</v>
      </c>
      <c r="D37" t="s">
        <v>435</v>
      </c>
      <c r="E37" t="s">
        <v>8</v>
      </c>
      <c r="F37">
        <v>10</v>
      </c>
      <c r="G37" t="s">
        <v>335</v>
      </c>
      <c r="I37" t="str">
        <f t="shared" si="0"/>
        <v>Stephen Feeney $^{10}$                  \\</v>
      </c>
      <c r="K37">
        <f t="shared" si="1"/>
        <v>14</v>
      </c>
      <c r="L37">
        <f t="shared" si="2"/>
        <v>18</v>
      </c>
      <c r="M37" t="str">
        <f t="shared" si="3"/>
        <v xml:space="preserve">                  </v>
      </c>
      <c r="O37" t="str">
        <f t="shared" si="4"/>
        <v>10. Flatiron Institute.  \\</v>
      </c>
    </row>
    <row r="38" spans="2:15">
      <c r="B38" t="s">
        <v>295</v>
      </c>
      <c r="C38" t="s">
        <v>296</v>
      </c>
      <c r="D38" t="s">
        <v>436</v>
      </c>
      <c r="E38" t="s">
        <v>8</v>
      </c>
      <c r="F38">
        <v>34</v>
      </c>
      <c r="G38" t="s">
        <v>280</v>
      </c>
      <c r="I38" t="str">
        <f t="shared" si="0"/>
        <v>Jeffrey Filippini $^{34}$               \\</v>
      </c>
      <c r="K38">
        <f t="shared" si="1"/>
        <v>17</v>
      </c>
      <c r="L38">
        <f t="shared" si="2"/>
        <v>15</v>
      </c>
      <c r="M38" t="str">
        <f t="shared" si="3"/>
        <v xml:space="preserve">               </v>
      </c>
      <c r="O38" t="str">
        <f t="shared" si="4"/>
        <v>34. University of Illinois, Urbana-Champaign.  \\</v>
      </c>
    </row>
    <row r="39" spans="2:15">
      <c r="B39" t="s">
        <v>58</v>
      </c>
      <c r="C39" s="1" t="s">
        <v>59</v>
      </c>
      <c r="D39" s="1" t="s">
        <v>437</v>
      </c>
      <c r="E39" t="s">
        <v>8</v>
      </c>
      <c r="F39">
        <v>25</v>
      </c>
      <c r="G39" t="s">
        <v>60</v>
      </c>
      <c r="I39" t="str">
        <f t="shared" si="0"/>
        <v>Laura Fissel $^{25}$                    \\</v>
      </c>
      <c r="K39">
        <f t="shared" si="1"/>
        <v>12</v>
      </c>
      <c r="L39">
        <f t="shared" si="2"/>
        <v>20</v>
      </c>
      <c r="M39" t="str">
        <f t="shared" si="3"/>
        <v xml:space="preserve">                    </v>
      </c>
      <c r="O39" t="str">
        <f t="shared" si="4"/>
        <v>25. National Radio Astronomy Observatory.  \\</v>
      </c>
    </row>
    <row r="40" spans="2:15">
      <c r="B40" t="s">
        <v>61</v>
      </c>
      <c r="C40" t="s">
        <v>62</v>
      </c>
      <c r="D40" t="s">
        <v>438</v>
      </c>
      <c r="E40" t="s">
        <v>8</v>
      </c>
      <c r="F40">
        <v>36</v>
      </c>
      <c r="G40" t="s">
        <v>63</v>
      </c>
      <c r="I40" t="str">
        <f t="shared" si="0"/>
        <v>Raphael Flauger $^{36}$                 \\</v>
      </c>
      <c r="K40">
        <f t="shared" si="1"/>
        <v>15</v>
      </c>
      <c r="L40">
        <f t="shared" si="2"/>
        <v>17</v>
      </c>
      <c r="M40" t="str">
        <f t="shared" si="3"/>
        <v xml:space="preserve">                 </v>
      </c>
      <c r="O40" t="str">
        <f t="shared" si="4"/>
        <v>36. UC San Diego.  \\</v>
      </c>
    </row>
    <row r="41" spans="2:15">
      <c r="B41" s="1" t="s">
        <v>64</v>
      </c>
      <c r="C41" s="1" t="s">
        <v>65</v>
      </c>
      <c r="D41" s="1" t="s">
        <v>439</v>
      </c>
      <c r="E41" t="s">
        <v>8</v>
      </c>
      <c r="F41">
        <v>17</v>
      </c>
      <c r="G41" t="s">
        <v>39</v>
      </c>
      <c r="I41" t="str">
        <f t="shared" si="0"/>
        <v>Vera Gluscevic $^{17}$                  \\</v>
      </c>
      <c r="K41">
        <f t="shared" si="1"/>
        <v>14</v>
      </c>
      <c r="L41">
        <f t="shared" si="2"/>
        <v>18</v>
      </c>
      <c r="M41" t="str">
        <f t="shared" si="3"/>
        <v xml:space="preserve">                  </v>
      </c>
      <c r="O41" t="str">
        <f t="shared" si="4"/>
        <v>17. Institute for Advanced Study.  \\</v>
      </c>
    </row>
    <row r="42" spans="2:15">
      <c r="B42" s="1" t="s">
        <v>66</v>
      </c>
      <c r="C42" s="1" t="s">
        <v>67</v>
      </c>
      <c r="D42" s="1" t="s">
        <v>440</v>
      </c>
      <c r="E42" t="s">
        <v>8</v>
      </c>
      <c r="F42">
        <v>22</v>
      </c>
      <c r="G42" t="s">
        <v>110</v>
      </c>
      <c r="I42" t="str">
        <f t="shared" si="0"/>
        <v>Kris Gorski $^{22}$                     \\</v>
      </c>
      <c r="K42">
        <f t="shared" si="1"/>
        <v>11</v>
      </c>
      <c r="L42">
        <f t="shared" si="2"/>
        <v>21</v>
      </c>
      <c r="M42" t="str">
        <f t="shared" si="3"/>
        <v xml:space="preserve">                     </v>
      </c>
      <c r="O42" t="str">
        <f t="shared" si="4"/>
        <v>22. Jet Propulsion Laboratory, California Institute of Technology.  \\</v>
      </c>
    </row>
    <row r="43" spans="2:15">
      <c r="B43" s="1" t="s">
        <v>68</v>
      </c>
      <c r="C43" s="1" t="s">
        <v>69</v>
      </c>
      <c r="D43" s="1" t="s">
        <v>441</v>
      </c>
      <c r="E43" t="s">
        <v>8</v>
      </c>
      <c r="F43">
        <v>33</v>
      </c>
      <c r="G43" t="s">
        <v>337</v>
      </c>
      <c r="I43" t="str">
        <f t="shared" si="0"/>
        <v>Dan Green $^{33}$                       \\</v>
      </c>
      <c r="K43">
        <f t="shared" si="1"/>
        <v>9</v>
      </c>
      <c r="L43">
        <f t="shared" si="2"/>
        <v>23</v>
      </c>
      <c r="M43" t="str">
        <f t="shared" si="3"/>
        <v xml:space="preserve">                       </v>
      </c>
      <c r="O43" t="str">
        <f t="shared" si="4"/>
        <v>33. University of California, Berkeley.  \\</v>
      </c>
    </row>
    <row r="44" spans="2:15">
      <c r="B44" s="1" t="s">
        <v>411</v>
      </c>
      <c r="C44" s="1" t="s">
        <v>412</v>
      </c>
      <c r="D44" t="s">
        <v>442</v>
      </c>
      <c r="E44" t="s">
        <v>8</v>
      </c>
      <c r="F44">
        <v>36</v>
      </c>
      <c r="G44" t="s">
        <v>410</v>
      </c>
      <c r="I44" t="str">
        <f t="shared" si="0"/>
        <v>Shaul Hanany $^{36}$                    \\</v>
      </c>
      <c r="K44">
        <f t="shared" si="1"/>
        <v>12</v>
      </c>
      <c r="L44">
        <f t="shared" si="2"/>
        <v>20</v>
      </c>
      <c r="M44" t="str">
        <f t="shared" si="3"/>
        <v xml:space="preserve">                    </v>
      </c>
      <c r="O44" t="str">
        <f t="shared" si="4"/>
        <v>36. University of Minnesota - Twin Cities.  \\</v>
      </c>
    </row>
    <row r="45" spans="2:15">
      <c r="B45" s="1" t="s">
        <v>70</v>
      </c>
      <c r="C45" s="1" t="s">
        <v>71</v>
      </c>
      <c r="D45" s="1" t="s">
        <v>443</v>
      </c>
      <c r="E45" t="s">
        <v>8</v>
      </c>
      <c r="F45">
        <v>28</v>
      </c>
      <c r="G45" t="s">
        <v>87</v>
      </c>
      <c r="I45" t="str">
        <f t="shared" si="0"/>
        <v>Brandon Hensley $^{28}$                 \\</v>
      </c>
      <c r="K45">
        <f t="shared" si="1"/>
        <v>15</v>
      </c>
      <c r="L45">
        <f t="shared" si="2"/>
        <v>17</v>
      </c>
      <c r="M45" t="str">
        <f t="shared" si="3"/>
        <v xml:space="preserve">                 </v>
      </c>
      <c r="O45" t="str">
        <f t="shared" si="4"/>
        <v>28. Princeton University.  \\</v>
      </c>
    </row>
    <row r="46" spans="2:15">
      <c r="B46" t="s">
        <v>72</v>
      </c>
      <c r="C46" s="1" t="s">
        <v>73</v>
      </c>
      <c r="E46" t="s">
        <v>8</v>
      </c>
      <c r="F46">
        <v>18</v>
      </c>
      <c r="G46" t="s">
        <v>74</v>
      </c>
      <c r="I46" t="str">
        <f t="shared" si="0"/>
        <v>Diego Herranz $^{18}$                   \\</v>
      </c>
      <c r="K46">
        <f t="shared" si="1"/>
        <v>13</v>
      </c>
      <c r="L46">
        <f t="shared" si="2"/>
        <v>19</v>
      </c>
      <c r="M46" t="str">
        <f t="shared" si="3"/>
        <v xml:space="preserve">                   </v>
      </c>
      <c r="O46" t="str">
        <f t="shared" si="4"/>
        <v>18. Instituto de Física de Cantabria.  \\</v>
      </c>
    </row>
    <row r="47" spans="2:15">
      <c r="B47" s="1" t="s">
        <v>75</v>
      </c>
      <c r="C47" s="1" t="s">
        <v>76</v>
      </c>
      <c r="D47" t="s">
        <v>444</v>
      </c>
      <c r="E47" t="s">
        <v>8</v>
      </c>
      <c r="F47" t="s">
        <v>374</v>
      </c>
      <c r="G47" t="s">
        <v>338</v>
      </c>
      <c r="I47" t="str">
        <f t="shared" si="0"/>
        <v>Colin Hill $^{17,10}$                      \\</v>
      </c>
      <c r="K47">
        <f t="shared" si="1"/>
        <v>10</v>
      </c>
      <c r="L47">
        <f t="shared" si="2"/>
        <v>22</v>
      </c>
      <c r="M47" t="str">
        <f t="shared" si="3"/>
        <v xml:space="preserve">                      </v>
      </c>
      <c r="O47" t="str">
        <f t="shared" si="4"/>
        <v>17,10. Institute for Advanced Study, Flatiron Institute.  \\</v>
      </c>
    </row>
    <row r="48" spans="2:15">
      <c r="B48" t="s">
        <v>77</v>
      </c>
      <c r="C48" s="1" t="s">
        <v>78</v>
      </c>
      <c r="D48" s="1" t="s">
        <v>445</v>
      </c>
      <c r="E48" t="s">
        <v>8</v>
      </c>
      <c r="F48">
        <v>15</v>
      </c>
      <c r="G48" t="s">
        <v>79</v>
      </c>
      <c r="I48" t="str">
        <f t="shared" si="0"/>
        <v>Eric Hivon $^{15}$                      \\</v>
      </c>
      <c r="K48">
        <f t="shared" si="1"/>
        <v>10</v>
      </c>
      <c r="L48">
        <f t="shared" si="2"/>
        <v>22</v>
      </c>
      <c r="M48" t="str">
        <f t="shared" si="3"/>
        <v xml:space="preserve">                      </v>
      </c>
      <c r="O48" t="str">
        <f t="shared" si="4"/>
        <v>15. Institut d'Astrophysique de Paris.  \\</v>
      </c>
    </row>
    <row r="49" spans="2:15">
      <c r="B49" s="1" t="s">
        <v>323</v>
      </c>
      <c r="C49" s="1" t="s">
        <v>324</v>
      </c>
      <c r="D49" s="1" t="s">
        <v>446</v>
      </c>
      <c r="E49" t="s">
        <v>8</v>
      </c>
      <c r="F49">
        <v>7</v>
      </c>
      <c r="G49" t="s">
        <v>325</v>
      </c>
      <c r="I49" t="str">
        <f t="shared" si="0"/>
        <v>Ren\'{e}e  Hlo\v{z}ek $^{7}$           \\</v>
      </c>
      <c r="K49">
        <f t="shared" si="1"/>
        <v>21</v>
      </c>
      <c r="L49">
        <f t="shared" si="2"/>
        <v>11</v>
      </c>
      <c r="M49" t="str">
        <f t="shared" si="3"/>
        <v xml:space="preserve">           </v>
      </c>
      <c r="O49" t="str">
        <f t="shared" si="4"/>
        <v>7. Department of Astronomy \&amp; Astrophysics and Dunlap Institute, University of Toronto.  \\</v>
      </c>
    </row>
    <row r="50" spans="2:15">
      <c r="B50" t="s">
        <v>80</v>
      </c>
      <c r="C50" s="1" t="s">
        <v>81</v>
      </c>
      <c r="D50" s="1" t="s">
        <v>447</v>
      </c>
      <c r="E50" t="s">
        <v>8</v>
      </c>
      <c r="F50">
        <v>26</v>
      </c>
      <c r="G50" t="s">
        <v>82</v>
      </c>
      <c r="I50" t="str">
        <f t="shared" si="0"/>
        <v>Johannes Hubmayr $^{26}$                \\</v>
      </c>
      <c r="K50">
        <f t="shared" si="1"/>
        <v>16</v>
      </c>
      <c r="L50">
        <f t="shared" si="2"/>
        <v>16</v>
      </c>
      <c r="M50" t="str">
        <f t="shared" si="3"/>
        <v xml:space="preserve">                </v>
      </c>
      <c r="O50" t="str">
        <f t="shared" si="4"/>
        <v>26. NIST.  \\</v>
      </c>
    </row>
    <row r="51" spans="2:15">
      <c r="B51" t="s">
        <v>83</v>
      </c>
      <c r="C51" t="s">
        <v>84</v>
      </c>
      <c r="D51" t="s">
        <v>448</v>
      </c>
      <c r="E51" t="s">
        <v>8</v>
      </c>
      <c r="F51">
        <v>6</v>
      </c>
      <c r="G51" t="s">
        <v>373</v>
      </c>
      <c r="I51" t="str">
        <f t="shared" si="0"/>
        <v>Brad Johnson $^{6}$                    \\</v>
      </c>
      <c r="K51">
        <f t="shared" si="1"/>
        <v>12</v>
      </c>
      <c r="L51">
        <f t="shared" si="2"/>
        <v>20</v>
      </c>
      <c r="M51" t="str">
        <f t="shared" si="3"/>
        <v xml:space="preserve">                    </v>
      </c>
      <c r="O51" t="str">
        <f t="shared" si="4"/>
        <v>6. Columbia University.  \\</v>
      </c>
    </row>
    <row r="52" spans="2:15">
      <c r="B52" t="s">
        <v>85</v>
      </c>
      <c r="C52" t="s">
        <v>86</v>
      </c>
      <c r="D52" t="s">
        <v>449</v>
      </c>
      <c r="E52" t="s">
        <v>8</v>
      </c>
      <c r="F52">
        <v>28</v>
      </c>
      <c r="G52" t="s">
        <v>87</v>
      </c>
      <c r="I52" t="str">
        <f t="shared" si="0"/>
        <v>William Jones $^{28}$                   \\</v>
      </c>
      <c r="K52">
        <f t="shared" si="1"/>
        <v>13</v>
      </c>
      <c r="L52">
        <f t="shared" si="2"/>
        <v>19</v>
      </c>
      <c r="M52" t="str">
        <f t="shared" si="3"/>
        <v xml:space="preserve">                   </v>
      </c>
      <c r="O52" t="str">
        <f t="shared" si="4"/>
        <v>28. Princeton University.  \\</v>
      </c>
    </row>
    <row r="53" spans="2:15">
      <c r="B53" t="s">
        <v>88</v>
      </c>
      <c r="C53" s="1" t="s">
        <v>86</v>
      </c>
      <c r="D53" s="1" t="s">
        <v>450</v>
      </c>
      <c r="E53" t="s">
        <v>8</v>
      </c>
      <c r="F53">
        <v>36</v>
      </c>
      <c r="G53" t="s">
        <v>410</v>
      </c>
      <c r="I53" t="str">
        <f t="shared" si="0"/>
        <v>Terry Jones $^{36}$                     \\</v>
      </c>
      <c r="K53">
        <f t="shared" si="1"/>
        <v>11</v>
      </c>
      <c r="L53">
        <f t="shared" si="2"/>
        <v>21</v>
      </c>
      <c r="M53" t="str">
        <f t="shared" si="3"/>
        <v xml:space="preserve">                     </v>
      </c>
      <c r="O53" t="str">
        <f t="shared" si="4"/>
        <v>36. University of Minnesota - Twin Cities.  \\</v>
      </c>
    </row>
    <row r="54" spans="2:15">
      <c r="B54" s="1" t="s">
        <v>307</v>
      </c>
      <c r="C54" s="1" t="s">
        <v>89</v>
      </c>
      <c r="D54" s="1" t="s">
        <v>451</v>
      </c>
      <c r="E54" t="s">
        <v>8</v>
      </c>
      <c r="F54">
        <v>35</v>
      </c>
      <c r="G54" t="s">
        <v>339</v>
      </c>
      <c r="I54" t="str">
        <f t="shared" si="0"/>
        <v>Lloyd Knox $^{35}$                      \\</v>
      </c>
      <c r="K54">
        <f t="shared" si="1"/>
        <v>10</v>
      </c>
      <c r="L54">
        <f t="shared" si="2"/>
        <v>22</v>
      </c>
      <c r="M54" t="str">
        <f t="shared" si="3"/>
        <v xml:space="preserve">                      </v>
      </c>
      <c r="O54" t="str">
        <f t="shared" si="4"/>
        <v>35. UC Davis.  \\</v>
      </c>
    </row>
    <row r="55" spans="2:15">
      <c r="B55" s="1" t="s">
        <v>90</v>
      </c>
      <c r="C55" s="1" t="s">
        <v>91</v>
      </c>
      <c r="D55" s="1" t="s">
        <v>452</v>
      </c>
      <c r="E55" t="s">
        <v>8</v>
      </c>
      <c r="F55">
        <v>24</v>
      </c>
      <c r="G55" t="s">
        <v>55</v>
      </c>
      <c r="I55" t="str">
        <f t="shared" si="0"/>
        <v>Al Kogut $^{24}$                        \\</v>
      </c>
      <c r="K55">
        <f t="shared" si="1"/>
        <v>8</v>
      </c>
      <c r="L55">
        <f t="shared" si="2"/>
        <v>24</v>
      </c>
      <c r="M55" t="str">
        <f t="shared" si="3"/>
        <v xml:space="preserve">                        </v>
      </c>
      <c r="O55" t="str">
        <f t="shared" si="4"/>
        <v>24. NASA Goddard Space Flight Center.  \\</v>
      </c>
    </row>
    <row r="56" spans="2:15">
      <c r="B56" t="s">
        <v>287</v>
      </c>
      <c r="C56" t="s">
        <v>306</v>
      </c>
      <c r="D56"/>
      <c r="E56" t="s">
        <v>8</v>
      </c>
      <c r="F56">
        <v>9</v>
      </c>
      <c r="G56" t="s">
        <v>275</v>
      </c>
      <c r="I56" t="str">
        <f t="shared" si="0"/>
        <v>Marcos L\'{o}pez-Caniego $^{9}$        \\</v>
      </c>
      <c r="K56">
        <f t="shared" si="1"/>
        <v>24</v>
      </c>
      <c r="L56">
        <f t="shared" si="2"/>
        <v>8</v>
      </c>
      <c r="M56" t="str">
        <f t="shared" si="3"/>
        <v xml:space="preserve">        </v>
      </c>
      <c r="O56" t="str">
        <f t="shared" si="4"/>
        <v>9. European Space Astronomy Centre.  \\</v>
      </c>
    </row>
    <row r="57" spans="2:15">
      <c r="B57" s="1" t="s">
        <v>92</v>
      </c>
      <c r="C57" t="s">
        <v>93</v>
      </c>
      <c r="D57" t="s">
        <v>453</v>
      </c>
      <c r="E57" t="s">
        <v>8</v>
      </c>
      <c r="F57">
        <v>22</v>
      </c>
      <c r="G57" t="s">
        <v>110</v>
      </c>
      <c r="I57" t="str">
        <f t="shared" si="0"/>
        <v>Charles Lawrence $^{22}$                \\</v>
      </c>
      <c r="K57">
        <f t="shared" si="1"/>
        <v>16</v>
      </c>
      <c r="L57">
        <f t="shared" si="2"/>
        <v>16</v>
      </c>
      <c r="M57" t="str">
        <f t="shared" si="3"/>
        <v xml:space="preserve">                </v>
      </c>
      <c r="O57" t="str">
        <f t="shared" si="4"/>
        <v>22. Jet Propulsion Laboratory, California Institute of Technology.  \\</v>
      </c>
    </row>
    <row r="58" spans="2:15">
      <c r="B58" s="1" t="s">
        <v>94</v>
      </c>
      <c r="C58" t="s">
        <v>95</v>
      </c>
      <c r="D58" t="s">
        <v>454</v>
      </c>
      <c r="E58" t="s">
        <v>8</v>
      </c>
      <c r="F58">
        <v>39</v>
      </c>
      <c r="G58" t="s">
        <v>340</v>
      </c>
      <c r="I58" t="str">
        <f t="shared" si="0"/>
        <v>Alex Lazarian $^{39}$                   \\</v>
      </c>
      <c r="K58">
        <f t="shared" si="1"/>
        <v>13</v>
      </c>
      <c r="L58">
        <f t="shared" si="2"/>
        <v>19</v>
      </c>
      <c r="M58" t="str">
        <f t="shared" si="3"/>
        <v xml:space="preserve">                   </v>
      </c>
      <c r="O58" t="str">
        <f t="shared" si="4"/>
        <v>39. University of Wisconsin - Madison.  \\</v>
      </c>
    </row>
    <row r="59" spans="2:15">
      <c r="B59" s="1" t="s">
        <v>96</v>
      </c>
      <c r="C59" t="s">
        <v>97</v>
      </c>
      <c r="D59" t="s">
        <v>455</v>
      </c>
      <c r="E59" t="s">
        <v>8</v>
      </c>
      <c r="F59">
        <v>8</v>
      </c>
      <c r="G59" t="s">
        <v>341</v>
      </c>
      <c r="I59" t="str">
        <f t="shared" si="0"/>
        <v>Zack Li $^{8}$                         \\</v>
      </c>
      <c r="K59">
        <f t="shared" si="1"/>
        <v>7</v>
      </c>
      <c r="L59">
        <f t="shared" si="2"/>
        <v>25</v>
      </c>
      <c r="M59" t="str">
        <f t="shared" si="3"/>
        <v xml:space="preserve">                         </v>
      </c>
      <c r="O59" t="str">
        <f t="shared" si="4"/>
        <v>8. Department of Astrophysical Sciences, Princeton University.  \\</v>
      </c>
    </row>
    <row r="60" spans="2:15">
      <c r="B60" s="1" t="s">
        <v>98</v>
      </c>
      <c r="C60" s="1" t="s">
        <v>99</v>
      </c>
      <c r="E60" t="s">
        <v>8</v>
      </c>
      <c r="F60">
        <v>8</v>
      </c>
      <c r="G60" t="s">
        <v>341</v>
      </c>
      <c r="I60" t="str">
        <f t="shared" si="0"/>
        <v>Mathew Madhavacheril $^{8}$            \\</v>
      </c>
      <c r="K60">
        <f t="shared" si="1"/>
        <v>20</v>
      </c>
      <c r="L60">
        <f t="shared" si="2"/>
        <v>12</v>
      </c>
      <c r="M60" t="str">
        <f t="shared" si="3"/>
        <v xml:space="preserve">            </v>
      </c>
      <c r="O60" t="str">
        <f t="shared" si="4"/>
        <v>8. Department of Astrophysical Sciences, Princeton University.  \\</v>
      </c>
    </row>
    <row r="61" spans="2:15">
      <c r="B61" s="1" t="s">
        <v>100</v>
      </c>
      <c r="C61" t="s">
        <v>101</v>
      </c>
      <c r="D61" t="s">
        <v>456</v>
      </c>
      <c r="E61" t="s">
        <v>8</v>
      </c>
      <c r="F61">
        <v>5</v>
      </c>
      <c r="G61" t="s">
        <v>342</v>
      </c>
      <c r="I61" t="str">
        <f t="shared" si="0"/>
        <v>Jean-Baptiste Melin $^{5}$             \\</v>
      </c>
      <c r="K61">
        <f t="shared" si="1"/>
        <v>19</v>
      </c>
      <c r="L61">
        <f t="shared" si="2"/>
        <v>13</v>
      </c>
      <c r="M61" t="str">
        <f t="shared" si="3"/>
        <v xml:space="preserve">             </v>
      </c>
      <c r="O61" t="str">
        <f t="shared" si="4"/>
        <v>5. CEA Saclay, DRF/Irfu/SPP, 91191 Gif-sur-Yvette Cedex, France.  \\</v>
      </c>
    </row>
    <row r="62" spans="2:15">
      <c r="B62" t="s">
        <v>102</v>
      </c>
      <c r="C62" s="1" t="s">
        <v>103</v>
      </c>
      <c r="D62" s="1" t="s">
        <v>457</v>
      </c>
      <c r="E62" t="s">
        <v>8</v>
      </c>
      <c r="F62">
        <v>4</v>
      </c>
      <c r="G62" t="s">
        <v>104</v>
      </c>
      <c r="I62" t="str">
        <f t="shared" si="0"/>
        <v>Mattia Negrello $^{4}$                 \\</v>
      </c>
      <c r="K62">
        <f t="shared" si="1"/>
        <v>15</v>
      </c>
      <c r="L62">
        <f t="shared" si="2"/>
        <v>17</v>
      </c>
      <c r="M62" t="str">
        <f t="shared" si="3"/>
        <v xml:space="preserve">                 </v>
      </c>
      <c r="O62" t="str">
        <f t="shared" si="4"/>
        <v>4. Cardiff University School of Physics and Astronomy.  \\</v>
      </c>
    </row>
    <row r="63" spans="2:15">
      <c r="B63" t="s">
        <v>105</v>
      </c>
      <c r="C63" t="s">
        <v>106</v>
      </c>
      <c r="D63" t="s">
        <v>458</v>
      </c>
      <c r="E63" t="s">
        <v>8</v>
      </c>
      <c r="F63">
        <v>27</v>
      </c>
      <c r="G63" t="s">
        <v>107</v>
      </c>
      <c r="I63" t="str">
        <f t="shared" si="0"/>
        <v>Giles Novak $^{27}$                     \\</v>
      </c>
      <c r="K63">
        <f t="shared" si="1"/>
        <v>11</v>
      </c>
      <c r="L63">
        <f t="shared" si="2"/>
        <v>21</v>
      </c>
      <c r="M63" t="str">
        <f t="shared" si="3"/>
        <v xml:space="preserve">                     </v>
      </c>
      <c r="O63" t="str">
        <f t="shared" si="4"/>
        <v>27. Northwestern University.  \\</v>
      </c>
    </row>
    <row r="64" spans="2:15">
      <c r="B64" t="s">
        <v>108</v>
      </c>
      <c r="C64" s="1" t="s">
        <v>109</v>
      </c>
      <c r="D64" s="1" t="s">
        <v>459</v>
      </c>
      <c r="E64" t="s">
        <v>8</v>
      </c>
      <c r="F64">
        <v>22</v>
      </c>
      <c r="G64" t="s">
        <v>110</v>
      </c>
      <c r="I64" t="str">
        <f t="shared" si="0"/>
        <v>Roger O'Brient $^{22}$                  \\</v>
      </c>
      <c r="K64">
        <f t="shared" si="1"/>
        <v>14</v>
      </c>
      <c r="L64">
        <f t="shared" si="2"/>
        <v>18</v>
      </c>
      <c r="M64" t="str">
        <f t="shared" si="3"/>
        <v xml:space="preserve">                  </v>
      </c>
      <c r="O64" t="str">
        <f t="shared" si="4"/>
        <v>22. Jet Propulsion Laboratory, California Institute of Technology.  \\</v>
      </c>
    </row>
    <row r="65" spans="2:15">
      <c r="B65" s="1" t="s">
        <v>111</v>
      </c>
      <c r="C65" s="1" t="s">
        <v>112</v>
      </c>
      <c r="D65" s="1" t="s">
        <v>460</v>
      </c>
      <c r="E65" t="s">
        <v>8</v>
      </c>
      <c r="F65">
        <v>22</v>
      </c>
      <c r="G65" t="s">
        <v>110</v>
      </c>
      <c r="I65" t="str">
        <f t="shared" si="0"/>
        <v>Chris Paine $^{22}$                     \\</v>
      </c>
      <c r="K65">
        <f t="shared" si="1"/>
        <v>11</v>
      </c>
      <c r="L65">
        <f t="shared" si="2"/>
        <v>21</v>
      </c>
      <c r="M65" t="str">
        <f t="shared" si="3"/>
        <v xml:space="preserve">                     </v>
      </c>
      <c r="O65" t="str">
        <f t="shared" si="4"/>
        <v>22. Jet Propulsion Laboratory, California Institute of Technology.  \\</v>
      </c>
    </row>
    <row r="66" spans="2:15">
      <c r="B66" s="1" t="s">
        <v>113</v>
      </c>
      <c r="C66" s="1" t="s">
        <v>114</v>
      </c>
      <c r="D66" s="1" t="s">
        <v>461</v>
      </c>
      <c r="E66" t="s">
        <v>8</v>
      </c>
      <c r="F66">
        <v>2</v>
      </c>
      <c r="G66" t="s">
        <v>223</v>
      </c>
      <c r="I66" t="str">
        <f t="shared" si="0"/>
        <v>Tim Pearson $^{2}$                     \\</v>
      </c>
      <c r="K66">
        <f t="shared" si="1"/>
        <v>11</v>
      </c>
      <c r="L66">
        <f t="shared" si="2"/>
        <v>21</v>
      </c>
      <c r="M66" t="str">
        <f t="shared" si="3"/>
        <v xml:space="preserve">                     </v>
      </c>
      <c r="O66" t="str">
        <f t="shared" si="4"/>
        <v>2. California Institute of Technology.  \\</v>
      </c>
    </row>
    <row r="67" spans="2:15">
      <c r="B67" t="s">
        <v>115</v>
      </c>
      <c r="C67" t="s">
        <v>116</v>
      </c>
      <c r="D67" t="s">
        <v>462</v>
      </c>
      <c r="E67" t="s">
        <v>8</v>
      </c>
      <c r="F67">
        <v>32</v>
      </c>
      <c r="G67" t="s">
        <v>117</v>
      </c>
      <c r="I67" t="str">
        <f t="shared" si="0"/>
        <v>Levon Pogosian $^{32}$                  \\</v>
      </c>
      <c r="K67">
        <f t="shared" si="1"/>
        <v>14</v>
      </c>
      <c r="L67">
        <f t="shared" si="2"/>
        <v>18</v>
      </c>
      <c r="M67" t="str">
        <f t="shared" si="3"/>
        <v xml:space="preserve">                  </v>
      </c>
      <c r="O67" t="str">
        <f t="shared" si="4"/>
        <v>32. Simon Fraser University.  \\</v>
      </c>
    </row>
    <row r="68" spans="2:15">
      <c r="B68" s="1" t="s">
        <v>118</v>
      </c>
      <c r="C68" s="1" t="s">
        <v>119</v>
      </c>
      <c r="D68" s="1" t="s">
        <v>463</v>
      </c>
      <c r="E68" t="s">
        <v>8</v>
      </c>
      <c r="F68">
        <v>36</v>
      </c>
      <c r="G68" t="s">
        <v>410</v>
      </c>
      <c r="I68" t="str">
        <f t="shared" si="0"/>
        <v>Clem Pryke $^{36}$                      \\</v>
      </c>
      <c r="K68">
        <f t="shared" si="1"/>
        <v>10</v>
      </c>
      <c r="L68">
        <f t="shared" si="2"/>
        <v>22</v>
      </c>
      <c r="M68" t="str">
        <f t="shared" si="3"/>
        <v xml:space="preserve">                      </v>
      </c>
      <c r="O68" t="str">
        <f t="shared" si="4"/>
        <v>36. University of Minnesota - Twin Cities.  \\</v>
      </c>
    </row>
    <row r="69" spans="2:15">
      <c r="B69" t="s">
        <v>120</v>
      </c>
      <c r="C69" s="1" t="s">
        <v>121</v>
      </c>
      <c r="D69" s="1" t="s">
        <v>464</v>
      </c>
      <c r="E69" t="s">
        <v>8</v>
      </c>
      <c r="F69">
        <v>35</v>
      </c>
      <c r="G69" t="s">
        <v>47</v>
      </c>
      <c r="I69" t="str">
        <f t="shared" si="0"/>
        <v>Mathieu Remazeilles $^{35}$             \\</v>
      </c>
      <c r="K69">
        <f t="shared" si="1"/>
        <v>19</v>
      </c>
      <c r="L69">
        <f t="shared" si="2"/>
        <v>13</v>
      </c>
      <c r="M69" t="str">
        <f t="shared" si="3"/>
        <v xml:space="preserve">             </v>
      </c>
      <c r="O69" t="str">
        <f t="shared" si="4"/>
        <v>35. University of Manchester.  \\</v>
      </c>
    </row>
    <row r="70" spans="2:15">
      <c r="B70" t="s">
        <v>122</v>
      </c>
      <c r="C70" s="1" t="s">
        <v>123</v>
      </c>
      <c r="D70" s="1" t="s">
        <v>465</v>
      </c>
      <c r="E70" t="s">
        <v>8</v>
      </c>
      <c r="F70">
        <v>22</v>
      </c>
      <c r="G70" t="s">
        <v>110</v>
      </c>
      <c r="I70" t="str">
        <f t="shared" si="0"/>
        <v>Graca Rocha $^{22}$                     \\</v>
      </c>
      <c r="K70">
        <f t="shared" si="1"/>
        <v>11</v>
      </c>
      <c r="L70">
        <f t="shared" si="2"/>
        <v>21</v>
      </c>
      <c r="M70" t="str">
        <f t="shared" si="3"/>
        <v xml:space="preserve">                     </v>
      </c>
      <c r="O70" t="str">
        <f t="shared" si="4"/>
        <v>22. Jet Propulsion Laboratory, California Institute of Technology.  \\</v>
      </c>
    </row>
    <row r="71" spans="2:15">
      <c r="B71" s="1" t="s">
        <v>124</v>
      </c>
      <c r="C71" s="1" t="s">
        <v>125</v>
      </c>
      <c r="D71" s="1" t="s">
        <v>466</v>
      </c>
      <c r="E71" t="s">
        <v>8</v>
      </c>
      <c r="F71">
        <v>17</v>
      </c>
      <c r="G71" t="s">
        <v>343</v>
      </c>
      <c r="I71" t="str">
        <f t="shared" si="0"/>
        <v>Marcel Schmittfull $^{17}$              \\</v>
      </c>
      <c r="K71">
        <f t="shared" si="1"/>
        <v>18</v>
      </c>
      <c r="L71">
        <f t="shared" si="2"/>
        <v>14</v>
      </c>
      <c r="M71" t="str">
        <f t="shared" si="3"/>
        <v xml:space="preserve">              </v>
      </c>
      <c r="O71" t="str">
        <f t="shared" si="4"/>
        <v>17. Institute for Advanced Study, Princeton.  \\</v>
      </c>
    </row>
    <row r="72" spans="2:15">
      <c r="B72" s="1" t="s">
        <v>309</v>
      </c>
      <c r="C72" s="1" t="s">
        <v>262</v>
      </c>
      <c r="D72" s="1" t="s">
        <v>467</v>
      </c>
      <c r="E72" t="s">
        <v>8</v>
      </c>
      <c r="F72">
        <v>38</v>
      </c>
      <c r="G72" t="s">
        <v>344</v>
      </c>
      <c r="I72" t="str">
        <f t="shared" si="0"/>
        <v>Douglas Scott $^{38}$                   \\</v>
      </c>
      <c r="K72">
        <f t="shared" si="1"/>
        <v>13</v>
      </c>
      <c r="L72">
        <f t="shared" si="2"/>
        <v>19</v>
      </c>
      <c r="M72" t="str">
        <f t="shared" si="3"/>
        <v xml:space="preserve">                   </v>
      </c>
      <c r="O72" t="str">
        <f t="shared" si="4"/>
        <v>38. University of British Columbia, Canada.  \\</v>
      </c>
    </row>
    <row r="73" spans="2:15">
      <c r="B73" t="s">
        <v>126</v>
      </c>
      <c r="C73" s="1" t="s">
        <v>127</v>
      </c>
      <c r="E73" t="s">
        <v>8</v>
      </c>
      <c r="F73">
        <v>11</v>
      </c>
      <c r="G73" t="s">
        <v>128</v>
      </c>
      <c r="I73" t="str">
        <f t="shared" si="0"/>
        <v>Ian Stephens $^{11}$                    \\</v>
      </c>
      <c r="K73">
        <f t="shared" si="1"/>
        <v>12</v>
      </c>
      <c r="L73">
        <f t="shared" si="2"/>
        <v>20</v>
      </c>
      <c r="M73" t="str">
        <f t="shared" si="3"/>
        <v xml:space="preserve">                    </v>
      </c>
      <c r="O73" t="str">
        <f t="shared" si="4"/>
        <v>11. Harvard-Smithsonian Center for Astrophysics.  \\</v>
      </c>
    </row>
    <row r="74" spans="2:15">
      <c r="B74" s="1" t="s">
        <v>129</v>
      </c>
      <c r="C74" t="s">
        <v>130</v>
      </c>
      <c r="D74" t="s">
        <v>468</v>
      </c>
      <c r="E74" t="s">
        <v>8</v>
      </c>
      <c r="F74">
        <v>22</v>
      </c>
      <c r="G74" t="s">
        <v>110</v>
      </c>
      <c r="I74" t="str">
        <f t="shared" si="0"/>
        <v>Brian Sutin $^{22}$                     \\</v>
      </c>
      <c r="K74">
        <f t="shared" si="1"/>
        <v>11</v>
      </c>
      <c r="L74">
        <f t="shared" si="2"/>
        <v>21</v>
      </c>
      <c r="M74" t="str">
        <f t="shared" si="3"/>
        <v xml:space="preserve">                     </v>
      </c>
      <c r="O74" t="str">
        <f t="shared" si="4"/>
        <v>22. Jet Propulsion Laboratory, California Institute of Technology.  \\</v>
      </c>
    </row>
    <row r="75" spans="2:15">
      <c r="B75" t="s">
        <v>131</v>
      </c>
      <c r="C75" s="1" t="s">
        <v>132</v>
      </c>
      <c r="D75" s="1" t="s">
        <v>469</v>
      </c>
      <c r="E75" t="s">
        <v>8</v>
      </c>
      <c r="F75">
        <v>37</v>
      </c>
      <c r="G75" t="s">
        <v>133</v>
      </c>
      <c r="I75" t="str">
        <f t="shared" ref="I75:I82" si="5">CONCATENATE(B75," ",C75, " $^{", F75,"}$", M75,"\\")</f>
        <v>Maurizio Tomasi $^{37}$                 \\</v>
      </c>
      <c r="K75">
        <f t="shared" ref="K75:K82" si="6">LEN(B75) + LEN(C75) +1</f>
        <v>15</v>
      </c>
      <c r="L75">
        <f t="shared" ref="L75:L82" si="7">IF(K75&lt;30,(32-K75),3)</f>
        <v>17</v>
      </c>
      <c r="M75" t="str">
        <f t="shared" ref="M75:M82" si="8">REPT(" ",L75)</f>
        <v xml:space="preserve">                 </v>
      </c>
      <c r="O75" t="str">
        <f t="shared" ref="O75:O82" si="9">CONCATENATE(F75, ". ", G75, ".  \\")</f>
        <v>37. Università degli studi di Milano.  \\</v>
      </c>
    </row>
    <row r="76" spans="2:15">
      <c r="B76" s="1" t="s">
        <v>134</v>
      </c>
      <c r="C76" t="s">
        <v>135</v>
      </c>
      <c r="D76" t="s">
        <v>470</v>
      </c>
      <c r="E76" t="s">
        <v>8</v>
      </c>
      <c r="F76">
        <v>22</v>
      </c>
      <c r="G76" t="s">
        <v>110</v>
      </c>
      <c r="I76" t="str">
        <f t="shared" si="5"/>
        <v>Amy Trangsrud $^{22}$                   \\</v>
      </c>
      <c r="K76">
        <f t="shared" si="6"/>
        <v>13</v>
      </c>
      <c r="L76">
        <f t="shared" si="7"/>
        <v>19</v>
      </c>
      <c r="M76" t="str">
        <f t="shared" si="8"/>
        <v xml:space="preserve">                   </v>
      </c>
      <c r="O76" t="str">
        <f t="shared" si="9"/>
        <v>22. Jet Propulsion Laboratory, California Institute of Technology.  \\</v>
      </c>
    </row>
    <row r="77" spans="2:15">
      <c r="B77" s="1" t="s">
        <v>136</v>
      </c>
      <c r="C77" t="s">
        <v>137</v>
      </c>
      <c r="D77"/>
      <c r="E77" t="s">
        <v>8</v>
      </c>
      <c r="F77">
        <v>14</v>
      </c>
      <c r="G77" t="s">
        <v>345</v>
      </c>
      <c r="I77" t="str">
        <f t="shared" si="5"/>
        <v>Flavien Vansyngel $^{14}$               \\</v>
      </c>
      <c r="K77">
        <f t="shared" si="6"/>
        <v>17</v>
      </c>
      <c r="L77">
        <f t="shared" si="7"/>
        <v>15</v>
      </c>
      <c r="M77" t="str">
        <f t="shared" si="8"/>
        <v xml:space="preserve">               </v>
      </c>
      <c r="O77" t="str">
        <f t="shared" si="9"/>
        <v>14. Institut d’Astrophysique Spatiale, CNRS, Univ. Paris-Sud, Universite´ Paris-Saclay, Bat. 121, 91405 Orsay cedex, France.  \\</v>
      </c>
    </row>
    <row r="78" spans="2:15">
      <c r="B78" t="s">
        <v>138</v>
      </c>
      <c r="C78" s="1" t="s">
        <v>139</v>
      </c>
      <c r="D78" s="1" t="s">
        <v>471</v>
      </c>
      <c r="E78" t="s">
        <v>8</v>
      </c>
      <c r="F78">
        <v>36</v>
      </c>
      <c r="G78" t="s">
        <v>410</v>
      </c>
      <c r="I78" t="str">
        <f t="shared" si="5"/>
        <v>Qi Wen $^{36}$                          \\</v>
      </c>
      <c r="K78">
        <f t="shared" si="6"/>
        <v>6</v>
      </c>
      <c r="L78">
        <f t="shared" si="7"/>
        <v>26</v>
      </c>
      <c r="M78" t="str">
        <f t="shared" si="8"/>
        <v xml:space="preserve">                          </v>
      </c>
      <c r="O78" t="str">
        <f t="shared" si="9"/>
        <v>36. University of Minnesota - Twin Cities.  \\</v>
      </c>
    </row>
    <row r="79" spans="2:15">
      <c r="B79" s="3" t="s">
        <v>142</v>
      </c>
      <c r="C79" t="s">
        <v>143</v>
      </c>
      <c r="D79"/>
      <c r="E79" t="s">
        <v>8</v>
      </c>
      <c r="F79">
        <v>39</v>
      </c>
      <c r="G79" t="s">
        <v>340</v>
      </c>
      <c r="I79" t="str">
        <f t="shared" si="5"/>
        <v>Siyao Xu $^{39}$                        \\</v>
      </c>
      <c r="K79">
        <f>LEN(B79) + LEN(C79) +1</f>
        <v>8</v>
      </c>
      <c r="L79">
        <f>IF(K79&lt;30,(32-K79),3)</f>
        <v>24</v>
      </c>
      <c r="M79" t="str">
        <f t="shared" si="8"/>
        <v xml:space="preserve">                        </v>
      </c>
      <c r="O79" t="str">
        <f t="shared" si="9"/>
        <v>39. University of Wisconsin - Madison.  \\</v>
      </c>
    </row>
    <row r="80" spans="2:15">
      <c r="B80" s="3" t="s">
        <v>144</v>
      </c>
      <c r="C80" t="s">
        <v>145</v>
      </c>
      <c r="D80" t="s">
        <v>473</v>
      </c>
      <c r="E80" t="s">
        <v>8</v>
      </c>
      <c r="F80">
        <v>36</v>
      </c>
      <c r="G80" t="s">
        <v>410</v>
      </c>
      <c r="I80" t="str">
        <f t="shared" si="5"/>
        <v>Karl Young $^{36}$                      \\</v>
      </c>
      <c r="K80">
        <f>LEN(B80) + LEN(C80) +1</f>
        <v>10</v>
      </c>
      <c r="L80">
        <f>IF(K80&lt;30,(32-K80),3)</f>
        <v>22</v>
      </c>
      <c r="M80" t="str">
        <f t="shared" si="8"/>
        <v xml:space="preserve">                      </v>
      </c>
      <c r="O80" t="str">
        <f t="shared" si="9"/>
        <v>36. University of Minnesota - Twin Cities.  \\</v>
      </c>
    </row>
    <row r="81" spans="2:15">
      <c r="B81" s="3" t="s">
        <v>146</v>
      </c>
      <c r="C81" t="s">
        <v>147</v>
      </c>
      <c r="D81" t="s">
        <v>472</v>
      </c>
      <c r="E81" t="s">
        <v>8</v>
      </c>
      <c r="F81">
        <v>30</v>
      </c>
      <c r="G81" t="s">
        <v>346</v>
      </c>
      <c r="I81" t="str">
        <f t="shared" si="5"/>
        <v>Andrea Zonca $^{30}$                    \\</v>
      </c>
      <c r="K81">
        <f t="shared" si="6"/>
        <v>12</v>
      </c>
      <c r="L81">
        <f t="shared" si="7"/>
        <v>20</v>
      </c>
      <c r="M81" t="str">
        <f t="shared" si="8"/>
        <v xml:space="preserve">                    </v>
      </c>
      <c r="O81" t="str">
        <f t="shared" si="9"/>
        <v>30. San Diego Supercomputer Center, UC San Diego.  \\</v>
      </c>
    </row>
    <row r="82" spans="2:15">
      <c r="B82" t="s">
        <v>303</v>
      </c>
      <c r="C82" s="1" t="s">
        <v>302</v>
      </c>
      <c r="D82" s="1" t="s">
        <v>474</v>
      </c>
      <c r="E82" t="s">
        <v>8</v>
      </c>
      <c r="F82">
        <v>13</v>
      </c>
      <c r="G82" t="s">
        <v>42</v>
      </c>
      <c r="I82" t="str">
        <f t="shared" si="5"/>
        <v>Gianfranco De Zotti $^{13}$             \\</v>
      </c>
      <c r="K82">
        <f t="shared" si="6"/>
        <v>19</v>
      </c>
      <c r="L82">
        <f t="shared" si="7"/>
        <v>13</v>
      </c>
      <c r="M82" t="str">
        <f t="shared" si="8"/>
        <v xml:space="preserve">             </v>
      </c>
      <c r="O82" t="str">
        <f t="shared" si="9"/>
        <v>13. INAF-Osservatorio Astronomico di Padova, Italy.  \\</v>
      </c>
    </row>
    <row r="83" spans="2:15">
      <c r="B83"/>
    </row>
    <row r="85" spans="2:15">
      <c r="B85" s="3"/>
      <c r="C85"/>
      <c r="D85"/>
    </row>
    <row r="87" spans="2:15">
      <c r="B87" t="s">
        <v>364</v>
      </c>
      <c r="C87" s="1" t="s">
        <v>365</v>
      </c>
      <c r="E87" t="s">
        <v>366</v>
      </c>
      <c r="G87" t="s">
        <v>336</v>
      </c>
    </row>
    <row r="88" spans="2:15">
      <c r="B88"/>
    </row>
    <row r="90" spans="2:15">
      <c r="B90" s="3"/>
      <c r="C90"/>
      <c r="D90"/>
      <c r="I90" t="str">
        <f t="shared" ref="I90:I153" si="10">CONCATENATE(B90," ",C90,M90,"\\")</f>
        <v xml:space="preserve">                                \\</v>
      </c>
      <c r="K90">
        <f t="shared" ref="K90:K153" si="11">LEN(B90) + LEN(C90) +1</f>
        <v>1</v>
      </c>
      <c r="L90">
        <f t="shared" ref="L90:L153" si="12">IF(K90&lt;30,(32-K90),3)</f>
        <v>31</v>
      </c>
      <c r="M90" t="str">
        <f t="shared" ref="M90:M153" si="13">REPT(" ",L90)</f>
        <v xml:space="preserve">                               </v>
      </c>
    </row>
    <row r="91" spans="2:15">
      <c r="B91" t="s">
        <v>148</v>
      </c>
      <c r="C91" t="s">
        <v>149</v>
      </c>
      <c r="D91"/>
      <c r="E91" t="s">
        <v>150</v>
      </c>
      <c r="G91" t="s">
        <v>151</v>
      </c>
      <c r="I91" t="str">
        <f t="shared" si="10"/>
        <v>Zeeshan Ahmed                   \\</v>
      </c>
      <c r="K91">
        <f t="shared" si="11"/>
        <v>13</v>
      </c>
      <c r="L91">
        <f t="shared" si="12"/>
        <v>19</v>
      </c>
      <c r="M91" t="str">
        <f t="shared" si="13"/>
        <v xml:space="preserve">                   </v>
      </c>
    </row>
    <row r="92" spans="2:15">
      <c r="B92" t="s">
        <v>152</v>
      </c>
      <c r="C92" s="1" t="s">
        <v>153</v>
      </c>
      <c r="E92" t="s">
        <v>150</v>
      </c>
      <c r="G92" t="s">
        <v>154</v>
      </c>
      <c r="I92" t="str">
        <f t="shared" si="10"/>
        <v>Jason Austermann                \\</v>
      </c>
      <c r="K92">
        <f t="shared" si="11"/>
        <v>16</v>
      </c>
      <c r="L92">
        <f t="shared" si="12"/>
        <v>16</v>
      </c>
      <c r="M92" t="str">
        <f t="shared" si="13"/>
        <v xml:space="preserve">                </v>
      </c>
    </row>
    <row r="93" spans="2:15">
      <c r="B93" t="s">
        <v>155</v>
      </c>
      <c r="C93" s="1" t="s">
        <v>156</v>
      </c>
      <c r="E93" t="s">
        <v>150</v>
      </c>
      <c r="G93" t="s">
        <v>157</v>
      </c>
      <c r="I93" t="str">
        <f t="shared" si="10"/>
        <v>Darcy Barron                    \\</v>
      </c>
      <c r="K93">
        <f t="shared" si="11"/>
        <v>12</v>
      </c>
      <c r="L93">
        <f t="shared" si="12"/>
        <v>20</v>
      </c>
      <c r="M93" t="str">
        <f t="shared" si="13"/>
        <v xml:space="preserve">                    </v>
      </c>
    </row>
    <row r="94" spans="2:15">
      <c r="B94" t="s">
        <v>158</v>
      </c>
      <c r="C94" t="s">
        <v>159</v>
      </c>
      <c r="D94"/>
      <c r="E94" t="s">
        <v>150</v>
      </c>
      <c r="I94" t="str">
        <f t="shared" si="10"/>
        <v>Karim Benabed                   \\</v>
      </c>
      <c r="K94">
        <f t="shared" si="11"/>
        <v>13</v>
      </c>
      <c r="L94">
        <f t="shared" si="12"/>
        <v>19</v>
      </c>
      <c r="M94" t="str">
        <f t="shared" si="13"/>
        <v xml:space="preserve">                   </v>
      </c>
    </row>
    <row r="95" spans="2:15">
      <c r="B95" t="s">
        <v>160</v>
      </c>
      <c r="C95" t="s">
        <v>161</v>
      </c>
      <c r="D95"/>
      <c r="E95" t="s">
        <v>150</v>
      </c>
      <c r="G95" t="s">
        <v>162</v>
      </c>
      <c r="I95" t="str">
        <f t="shared" si="10"/>
        <v>Federico Bianchini              \\</v>
      </c>
      <c r="K95">
        <f t="shared" si="11"/>
        <v>18</v>
      </c>
      <c r="L95">
        <f t="shared" si="12"/>
        <v>14</v>
      </c>
      <c r="M95" t="str">
        <f t="shared" si="13"/>
        <v xml:space="preserve">              </v>
      </c>
    </row>
    <row r="96" spans="2:15">
      <c r="B96" s="1" t="s">
        <v>75</v>
      </c>
      <c r="C96" s="1" t="s">
        <v>286</v>
      </c>
      <c r="E96" t="s">
        <v>150</v>
      </c>
      <c r="G96" t="s">
        <v>274</v>
      </c>
      <c r="I96" t="str">
        <f t="shared" si="10"/>
        <v>Colin Bischoff                  \\</v>
      </c>
      <c r="K96">
        <f t="shared" si="11"/>
        <v>14</v>
      </c>
      <c r="L96">
        <f t="shared" si="12"/>
        <v>18</v>
      </c>
      <c r="M96" t="str">
        <f t="shared" si="13"/>
        <v xml:space="preserve">                  </v>
      </c>
    </row>
    <row r="97" spans="2:13">
      <c r="B97" t="s">
        <v>165</v>
      </c>
      <c r="C97" t="s">
        <v>166</v>
      </c>
      <c r="D97"/>
      <c r="E97" t="s">
        <v>150</v>
      </c>
      <c r="G97" t="s">
        <v>167</v>
      </c>
      <c r="I97" t="str">
        <f t="shared" si="10"/>
        <v>J. Richard Bond                 \\</v>
      </c>
      <c r="K97">
        <f t="shared" si="11"/>
        <v>15</v>
      </c>
      <c r="L97">
        <f t="shared" si="12"/>
        <v>17</v>
      </c>
      <c r="M97" t="str">
        <f t="shared" si="13"/>
        <v xml:space="preserve">                 </v>
      </c>
    </row>
    <row r="98" spans="2:13">
      <c r="B98" s="1" t="s">
        <v>305</v>
      </c>
      <c r="C98" s="1" t="s">
        <v>31</v>
      </c>
      <c r="E98" s="1" t="s">
        <v>150</v>
      </c>
      <c r="G98" s="1" t="s">
        <v>389</v>
      </c>
      <c r="I98" t="str">
        <f t="shared" si="10"/>
        <v>Fran\c{c}ois Boulanger          \\</v>
      </c>
      <c r="K98">
        <f t="shared" si="11"/>
        <v>22</v>
      </c>
      <c r="L98">
        <f t="shared" si="12"/>
        <v>10</v>
      </c>
      <c r="M98" t="str">
        <f t="shared" si="13"/>
        <v xml:space="preserve">          </v>
      </c>
    </row>
    <row r="99" spans="2:13">
      <c r="B99" s="1" t="s">
        <v>283</v>
      </c>
      <c r="C99" s="1" t="s">
        <v>284</v>
      </c>
      <c r="E99" t="s">
        <v>150</v>
      </c>
      <c r="G99" t="s">
        <v>272</v>
      </c>
      <c r="I99" t="str">
        <f t="shared" si="10"/>
        <v>Robert Caldwell                 \\</v>
      </c>
      <c r="K99">
        <f t="shared" si="11"/>
        <v>15</v>
      </c>
      <c r="L99">
        <f t="shared" si="12"/>
        <v>17</v>
      </c>
      <c r="M99" t="str">
        <f t="shared" si="13"/>
        <v xml:space="preserve">                 </v>
      </c>
    </row>
    <row r="100" spans="2:13">
      <c r="B100" t="s">
        <v>168</v>
      </c>
      <c r="C100" t="s">
        <v>169</v>
      </c>
      <c r="D100"/>
      <c r="E100" t="s">
        <v>150</v>
      </c>
      <c r="G100" t="s">
        <v>128</v>
      </c>
      <c r="I100" t="str">
        <f t="shared" si="10"/>
        <v>Xingang Chen                    \\</v>
      </c>
      <c r="K100">
        <f t="shared" si="11"/>
        <v>12</v>
      </c>
      <c r="L100">
        <f t="shared" si="12"/>
        <v>20</v>
      </c>
      <c r="M100" t="str">
        <f t="shared" si="13"/>
        <v xml:space="preserve">                    </v>
      </c>
    </row>
    <row r="101" spans="2:13">
      <c r="B101" t="s">
        <v>173</v>
      </c>
      <c r="C101" s="1" t="s">
        <v>174</v>
      </c>
      <c r="E101" t="s">
        <v>150</v>
      </c>
      <c r="G101" t="s">
        <v>175</v>
      </c>
      <c r="I101" t="str">
        <f t="shared" si="10"/>
        <v>Francis-Yan Cyr-Racine          \\</v>
      </c>
      <c r="K101">
        <f t="shared" si="11"/>
        <v>22</v>
      </c>
      <c r="L101">
        <f t="shared" si="12"/>
        <v>10</v>
      </c>
      <c r="M101" t="str">
        <f t="shared" si="13"/>
        <v xml:space="preserve">          </v>
      </c>
    </row>
    <row r="102" spans="2:13">
      <c r="B102" t="s">
        <v>176</v>
      </c>
      <c r="C102" s="1" t="s">
        <v>177</v>
      </c>
      <c r="E102" t="s">
        <v>150</v>
      </c>
      <c r="G102" t="s">
        <v>178</v>
      </c>
      <c r="I102" t="str">
        <f t="shared" si="10"/>
        <v>Tijmen de Haan                  \\</v>
      </c>
      <c r="K102">
        <f t="shared" si="11"/>
        <v>14</v>
      </c>
      <c r="L102">
        <f t="shared" si="12"/>
        <v>18</v>
      </c>
      <c r="M102" t="str">
        <f t="shared" si="13"/>
        <v xml:space="preserve">                  </v>
      </c>
    </row>
    <row r="103" spans="2:13">
      <c r="B103" t="s">
        <v>181</v>
      </c>
      <c r="C103" s="1" t="s">
        <v>182</v>
      </c>
      <c r="E103" t="s">
        <v>150</v>
      </c>
      <c r="G103" t="s">
        <v>87</v>
      </c>
      <c r="I103" t="str">
        <f t="shared" si="10"/>
        <v>Aurelien Fraisse                \\</v>
      </c>
      <c r="K103">
        <f t="shared" si="11"/>
        <v>16</v>
      </c>
      <c r="L103">
        <f t="shared" si="12"/>
        <v>16</v>
      </c>
      <c r="M103" t="str">
        <f t="shared" si="13"/>
        <v xml:space="preserve">                </v>
      </c>
    </row>
    <row r="104" spans="2:13">
      <c r="B104" t="s">
        <v>187</v>
      </c>
      <c r="C104" s="1" t="s">
        <v>188</v>
      </c>
      <c r="E104" t="s">
        <v>150</v>
      </c>
      <c r="G104" t="s">
        <v>189</v>
      </c>
      <c r="I104" t="str">
        <f t="shared" si="10"/>
        <v>Silvia Galli                    \\</v>
      </c>
      <c r="K104">
        <f t="shared" si="11"/>
        <v>12</v>
      </c>
      <c r="L104">
        <f t="shared" si="12"/>
        <v>20</v>
      </c>
      <c r="M104" t="str">
        <f t="shared" si="13"/>
        <v xml:space="preserve">                    </v>
      </c>
    </row>
    <row r="105" spans="2:13">
      <c r="B105" t="s">
        <v>190</v>
      </c>
      <c r="C105" t="s">
        <v>191</v>
      </c>
      <c r="D105"/>
      <c r="E105" t="s">
        <v>150</v>
      </c>
      <c r="G105" t="s">
        <v>192</v>
      </c>
      <c r="I105" t="str">
        <f t="shared" si="10"/>
        <v>Ken Ganga                       \\</v>
      </c>
      <c r="K105">
        <f t="shared" si="11"/>
        <v>9</v>
      </c>
      <c r="L105">
        <f t="shared" si="12"/>
        <v>23</v>
      </c>
      <c r="M105" t="str">
        <f t="shared" si="13"/>
        <v xml:space="preserve">                       </v>
      </c>
    </row>
    <row r="106" spans="2:13">
      <c r="B106" t="s">
        <v>193</v>
      </c>
      <c r="C106" s="1" t="s">
        <v>194</v>
      </c>
      <c r="E106" t="s">
        <v>150</v>
      </c>
      <c r="G106" t="s">
        <v>195</v>
      </c>
      <c r="I106" t="str">
        <f t="shared" si="10"/>
        <v>Tuhin Ghosh                     \\</v>
      </c>
      <c r="K106">
        <f t="shared" si="11"/>
        <v>11</v>
      </c>
      <c r="L106">
        <f t="shared" si="12"/>
        <v>21</v>
      </c>
      <c r="M106" t="str">
        <f t="shared" si="13"/>
        <v xml:space="preserve">                     </v>
      </c>
    </row>
    <row r="107" spans="2:13">
      <c r="B107" s="1" t="s">
        <v>317</v>
      </c>
      <c r="C107" s="1" t="s">
        <v>477</v>
      </c>
      <c r="E107" t="s">
        <v>150</v>
      </c>
      <c r="G107" s="1" t="s">
        <v>223</v>
      </c>
      <c r="I107" t="str">
        <f t="shared" si="10"/>
        <v>Sunil Golwala                   \\</v>
      </c>
      <c r="K107">
        <f t="shared" si="11"/>
        <v>13</v>
      </c>
      <c r="L107">
        <f t="shared" si="12"/>
        <v>19</v>
      </c>
      <c r="M107" t="str">
        <f t="shared" si="13"/>
        <v xml:space="preserve">                   </v>
      </c>
    </row>
    <row r="108" spans="2:13">
      <c r="B108" t="s">
        <v>196</v>
      </c>
      <c r="C108" t="s">
        <v>197</v>
      </c>
      <c r="D108"/>
      <c r="E108" t="s">
        <v>150</v>
      </c>
      <c r="G108" t="s">
        <v>198</v>
      </c>
      <c r="I108" t="str">
        <f t="shared" si="10"/>
        <v>Jon E. Gudmundsson              \\</v>
      </c>
      <c r="K108">
        <f t="shared" si="11"/>
        <v>18</v>
      </c>
      <c r="L108">
        <f t="shared" si="12"/>
        <v>14</v>
      </c>
      <c r="M108" t="str">
        <f t="shared" si="13"/>
        <v xml:space="preserve">              </v>
      </c>
    </row>
    <row r="109" spans="2:13">
      <c r="B109" s="1" t="s">
        <v>318</v>
      </c>
      <c r="C109" s="1" t="s">
        <v>319</v>
      </c>
      <c r="E109" t="s">
        <v>150</v>
      </c>
      <c r="G109" s="1" t="s">
        <v>316</v>
      </c>
      <c r="I109" t="str">
        <f t="shared" si="10"/>
        <v>Kevin M. Huffenberger           \\</v>
      </c>
      <c r="K109">
        <f t="shared" si="11"/>
        <v>21</v>
      </c>
      <c r="L109">
        <f t="shared" si="12"/>
        <v>11</v>
      </c>
      <c r="M109" t="str">
        <f t="shared" si="13"/>
        <v xml:space="preserve">           </v>
      </c>
    </row>
    <row r="110" spans="2:13">
      <c r="B110" t="s">
        <v>199</v>
      </c>
      <c r="C110" s="1" t="s">
        <v>200</v>
      </c>
      <c r="E110" t="s">
        <v>150</v>
      </c>
      <c r="G110" t="s">
        <v>201</v>
      </c>
      <c r="I110" t="str">
        <f t="shared" si="10"/>
        <v>Marc Kamionkowski               \\</v>
      </c>
      <c r="K110">
        <f t="shared" si="11"/>
        <v>17</v>
      </c>
      <c r="L110">
        <f t="shared" si="12"/>
        <v>15</v>
      </c>
      <c r="M110" t="str">
        <f t="shared" si="13"/>
        <v xml:space="preserve">               </v>
      </c>
    </row>
    <row r="111" spans="2:13">
      <c r="B111" t="s">
        <v>202</v>
      </c>
      <c r="C111" s="1" t="s">
        <v>203</v>
      </c>
      <c r="E111" t="s">
        <v>150</v>
      </c>
      <c r="G111" t="s">
        <v>204</v>
      </c>
      <c r="I111" t="str">
        <f t="shared" si="10"/>
        <v>Reijo Keskitalo                 \\</v>
      </c>
      <c r="K111">
        <f t="shared" si="11"/>
        <v>15</v>
      </c>
      <c r="L111">
        <f t="shared" si="12"/>
        <v>17</v>
      </c>
      <c r="M111" t="str">
        <f t="shared" si="13"/>
        <v xml:space="preserve">                 </v>
      </c>
    </row>
    <row r="112" spans="2:13">
      <c r="B112" t="s">
        <v>205</v>
      </c>
      <c r="C112" s="1" t="s">
        <v>206</v>
      </c>
      <c r="E112" t="s">
        <v>150</v>
      </c>
      <c r="G112" t="s">
        <v>207</v>
      </c>
      <c r="I112" t="str">
        <f t="shared" si="10"/>
        <v>Rishi Khatri                    \\</v>
      </c>
      <c r="K112">
        <f t="shared" si="11"/>
        <v>12</v>
      </c>
      <c r="L112">
        <f t="shared" si="12"/>
        <v>20</v>
      </c>
      <c r="M112" t="str">
        <f t="shared" si="13"/>
        <v xml:space="preserve">                    </v>
      </c>
    </row>
    <row r="113" spans="2:13">
      <c r="B113" t="s">
        <v>208</v>
      </c>
      <c r="C113" s="1" t="s">
        <v>209</v>
      </c>
      <c r="E113" t="s">
        <v>150</v>
      </c>
      <c r="G113" t="s">
        <v>201</v>
      </c>
      <c r="I113" t="str">
        <f t="shared" si="10"/>
        <v>Ely Kovetz                      \\</v>
      </c>
      <c r="K113">
        <f t="shared" si="11"/>
        <v>10</v>
      </c>
      <c r="L113">
        <f t="shared" si="12"/>
        <v>22</v>
      </c>
      <c r="M113" t="str">
        <f t="shared" si="13"/>
        <v xml:space="preserve">                      </v>
      </c>
    </row>
    <row r="114" spans="2:13">
      <c r="B114" s="1" t="s">
        <v>354</v>
      </c>
      <c r="C114" s="1" t="s">
        <v>355</v>
      </c>
      <c r="E114" t="s">
        <v>150</v>
      </c>
      <c r="G114" t="s">
        <v>350</v>
      </c>
      <c r="I114" t="str">
        <f t="shared" si="10"/>
        <v>Kerstin Kunze                   \\</v>
      </c>
      <c r="K114">
        <f t="shared" si="11"/>
        <v>13</v>
      </c>
      <c r="L114">
        <f t="shared" si="12"/>
        <v>19</v>
      </c>
      <c r="M114" t="str">
        <f t="shared" si="13"/>
        <v xml:space="preserve">                   </v>
      </c>
    </row>
    <row r="115" spans="2:13">
      <c r="B115" s="1" t="s">
        <v>407</v>
      </c>
      <c r="C115" s="1" t="s">
        <v>408</v>
      </c>
      <c r="E115" s="1" t="s">
        <v>150</v>
      </c>
      <c r="G115" s="1" t="s">
        <v>395</v>
      </c>
      <c r="I115" t="str">
        <f t="shared" si="10"/>
        <v>Guilaine Lagache                \\</v>
      </c>
      <c r="K115">
        <f t="shared" si="11"/>
        <v>16</v>
      </c>
      <c r="L115">
        <f t="shared" si="12"/>
        <v>16</v>
      </c>
      <c r="M115" t="str">
        <f t="shared" si="13"/>
        <v xml:space="preserve">                </v>
      </c>
    </row>
    <row r="116" spans="2:13">
      <c r="B116" t="s">
        <v>210</v>
      </c>
      <c r="C116" s="1" t="s">
        <v>211</v>
      </c>
      <c r="E116" t="s">
        <v>150</v>
      </c>
      <c r="G116" t="s">
        <v>212</v>
      </c>
      <c r="I116" t="str">
        <f t="shared" si="10"/>
        <v>Daniel Lenz                     \\</v>
      </c>
      <c r="K116">
        <f t="shared" si="11"/>
        <v>11</v>
      </c>
      <c r="L116">
        <f t="shared" si="12"/>
        <v>21</v>
      </c>
      <c r="M116" t="str">
        <f t="shared" si="13"/>
        <v xml:space="preserve">                     </v>
      </c>
    </row>
    <row r="117" spans="2:13">
      <c r="B117" s="5" t="s">
        <v>305</v>
      </c>
      <c r="C117" s="1" t="s">
        <v>398</v>
      </c>
      <c r="E117" s="1" t="s">
        <v>150</v>
      </c>
      <c r="G117" s="1" t="s">
        <v>383</v>
      </c>
      <c r="I117" t="str">
        <f t="shared" si="10"/>
        <v>Fran\c{c}ois Levrier            \\</v>
      </c>
      <c r="K117">
        <f t="shared" si="11"/>
        <v>20</v>
      </c>
      <c r="L117">
        <f t="shared" si="12"/>
        <v>12</v>
      </c>
      <c r="M117" t="str">
        <f t="shared" si="13"/>
        <v xml:space="preserve">            </v>
      </c>
    </row>
    <row r="118" spans="2:13">
      <c r="B118" t="s">
        <v>213</v>
      </c>
      <c r="C118" t="s">
        <v>214</v>
      </c>
      <c r="D118"/>
      <c r="E118" t="s">
        <v>150</v>
      </c>
      <c r="G118" t="s">
        <v>215</v>
      </c>
      <c r="I118" t="str">
        <f t="shared" si="10"/>
        <v>Marilena Loverde                \\</v>
      </c>
      <c r="K118">
        <f t="shared" si="11"/>
        <v>16</v>
      </c>
      <c r="L118">
        <f t="shared" si="12"/>
        <v>16</v>
      </c>
      <c r="M118" t="str">
        <f t="shared" si="13"/>
        <v xml:space="preserve">                </v>
      </c>
    </row>
    <row r="119" spans="2:13">
      <c r="B119" s="1" t="s">
        <v>352</v>
      </c>
      <c r="C119" s="1" t="s">
        <v>353</v>
      </c>
      <c r="E119" t="s">
        <v>150</v>
      </c>
      <c r="G119" t="s">
        <v>349</v>
      </c>
      <c r="I119" t="str">
        <f t="shared" si="10"/>
        <v>Juan Macias-Perez               \\</v>
      </c>
      <c r="K119">
        <f t="shared" si="11"/>
        <v>17</v>
      </c>
      <c r="L119">
        <f t="shared" si="12"/>
        <v>15</v>
      </c>
      <c r="M119" t="str">
        <f t="shared" si="13"/>
        <v xml:space="preserve">               </v>
      </c>
    </row>
    <row r="120" spans="2:13">
      <c r="B120" t="s">
        <v>216</v>
      </c>
      <c r="C120" s="1" t="s">
        <v>217</v>
      </c>
      <c r="E120" t="s">
        <v>150</v>
      </c>
      <c r="G120" t="s">
        <v>218</v>
      </c>
      <c r="I120" t="str">
        <f t="shared" si="10"/>
        <v>Carlos Martins                  \\</v>
      </c>
      <c r="K120">
        <f t="shared" si="11"/>
        <v>14</v>
      </c>
      <c r="L120">
        <f t="shared" si="12"/>
        <v>18</v>
      </c>
      <c r="M120" t="str">
        <f t="shared" si="13"/>
        <v xml:space="preserve">                  </v>
      </c>
    </row>
    <row r="121" spans="2:13">
      <c r="B121" t="s">
        <v>187</v>
      </c>
      <c r="C121" t="s">
        <v>219</v>
      </c>
      <c r="D121"/>
      <c r="E121" t="s">
        <v>150</v>
      </c>
      <c r="G121" t="s">
        <v>220</v>
      </c>
      <c r="I121" t="str">
        <f t="shared" si="10"/>
        <v>Silvia Masi                     \\</v>
      </c>
      <c r="K121">
        <f t="shared" si="11"/>
        <v>11</v>
      </c>
      <c r="L121">
        <f t="shared" si="12"/>
        <v>21</v>
      </c>
      <c r="M121" t="str">
        <f t="shared" si="13"/>
        <v xml:space="preserve">                     </v>
      </c>
    </row>
    <row r="122" spans="2:13">
      <c r="B122" s="1" t="s">
        <v>288</v>
      </c>
      <c r="C122" s="1" t="s">
        <v>289</v>
      </c>
      <c r="E122" t="s">
        <v>150</v>
      </c>
      <c r="G122" t="s">
        <v>276</v>
      </c>
      <c r="I122" t="str">
        <f t="shared" si="10"/>
        <v>Joel Meyers                     \\</v>
      </c>
      <c r="K122">
        <f t="shared" si="11"/>
        <v>11</v>
      </c>
      <c r="L122">
        <f t="shared" si="12"/>
        <v>21</v>
      </c>
      <c r="M122" t="str">
        <f t="shared" si="13"/>
        <v xml:space="preserve">                     </v>
      </c>
    </row>
    <row r="123" spans="2:13">
      <c r="B123" t="s">
        <v>221</v>
      </c>
      <c r="C123" s="1" t="s">
        <v>222</v>
      </c>
      <c r="E123" t="s">
        <v>150</v>
      </c>
      <c r="G123" t="s">
        <v>223</v>
      </c>
      <c r="I123" t="str">
        <f t="shared" si="10"/>
        <v>Lorenzo Moncelsi                \\</v>
      </c>
      <c r="K123">
        <f t="shared" si="11"/>
        <v>16</v>
      </c>
      <c r="L123">
        <f t="shared" si="12"/>
        <v>16</v>
      </c>
      <c r="M123" t="str">
        <f t="shared" si="13"/>
        <v xml:space="preserve">                </v>
      </c>
    </row>
    <row r="124" spans="2:13">
      <c r="B124" t="s">
        <v>224</v>
      </c>
      <c r="C124" s="1" t="s">
        <v>225</v>
      </c>
      <c r="E124" t="s">
        <v>150</v>
      </c>
      <c r="G124" t="s">
        <v>226</v>
      </c>
      <c r="I124" t="str">
        <f t="shared" si="10"/>
        <v>Pavel Motloch                   \\</v>
      </c>
      <c r="K124">
        <f t="shared" si="11"/>
        <v>13</v>
      </c>
      <c r="L124">
        <f t="shared" si="12"/>
        <v>19</v>
      </c>
      <c r="M124" t="str">
        <f t="shared" si="13"/>
        <v xml:space="preserve">                   </v>
      </c>
    </row>
    <row r="125" spans="2:13">
      <c r="B125" t="s">
        <v>227</v>
      </c>
      <c r="C125" s="1" t="s">
        <v>228</v>
      </c>
      <c r="E125" t="s">
        <v>150</v>
      </c>
      <c r="G125" t="s">
        <v>229</v>
      </c>
      <c r="I125" t="str">
        <f t="shared" si="10"/>
        <v>Tony Mroczkowski                \\</v>
      </c>
      <c r="K125">
        <f t="shared" si="11"/>
        <v>16</v>
      </c>
      <c r="L125">
        <f t="shared" si="12"/>
        <v>16</v>
      </c>
      <c r="M125" t="str">
        <f t="shared" si="13"/>
        <v xml:space="preserve">                </v>
      </c>
    </row>
    <row r="126" spans="2:13">
      <c r="B126" s="5" t="s">
        <v>399</v>
      </c>
      <c r="C126" s="1" t="s">
        <v>400</v>
      </c>
      <c r="E126" s="1" t="s">
        <v>150</v>
      </c>
      <c r="G126" s="1" t="s">
        <v>384</v>
      </c>
      <c r="I126" t="str">
        <f t="shared" si="10"/>
        <v>Suvodip Mukherjee               \\</v>
      </c>
      <c r="K126">
        <f t="shared" si="11"/>
        <v>17</v>
      </c>
      <c r="L126">
        <f t="shared" si="12"/>
        <v>15</v>
      </c>
      <c r="M126" t="str">
        <f t="shared" si="13"/>
        <v xml:space="preserve">               </v>
      </c>
    </row>
    <row r="127" spans="2:13">
      <c r="B127" t="s">
        <v>224</v>
      </c>
      <c r="C127" t="s">
        <v>230</v>
      </c>
      <c r="D127"/>
      <c r="E127" t="s">
        <v>150</v>
      </c>
      <c r="G127" t="s">
        <v>231</v>
      </c>
      <c r="I127" t="str">
        <f t="shared" si="10"/>
        <v>Pavel Naselsky                  \\</v>
      </c>
      <c r="K127">
        <f t="shared" si="11"/>
        <v>14</v>
      </c>
      <c r="L127">
        <f t="shared" si="12"/>
        <v>18</v>
      </c>
      <c r="M127" t="str">
        <f t="shared" si="13"/>
        <v xml:space="preserve">                  </v>
      </c>
    </row>
    <row r="128" spans="2:13">
      <c r="B128" t="s">
        <v>160</v>
      </c>
      <c r="C128" s="1" t="s">
        <v>232</v>
      </c>
      <c r="E128" t="s">
        <v>150</v>
      </c>
      <c r="G128" t="s">
        <v>233</v>
      </c>
      <c r="I128" t="str">
        <f t="shared" si="10"/>
        <v>Federico Nati                   \\</v>
      </c>
      <c r="K128">
        <f t="shared" si="11"/>
        <v>13</v>
      </c>
      <c r="L128">
        <f t="shared" si="12"/>
        <v>19</v>
      </c>
      <c r="M128" t="str">
        <f t="shared" si="13"/>
        <v xml:space="preserve">                   </v>
      </c>
    </row>
    <row r="129" spans="2:13">
      <c r="B129" s="1" t="s">
        <v>403</v>
      </c>
      <c r="C129" s="1" t="s">
        <v>404</v>
      </c>
      <c r="E129" s="1" t="s">
        <v>150</v>
      </c>
      <c r="G129" s="1" t="s">
        <v>390</v>
      </c>
      <c r="I129" t="str">
        <f t="shared" si="10"/>
        <v>Paolo Natoli                    \\</v>
      </c>
      <c r="K129">
        <f t="shared" si="11"/>
        <v>12</v>
      </c>
      <c r="L129">
        <f t="shared" si="12"/>
        <v>20</v>
      </c>
      <c r="M129" t="str">
        <f t="shared" si="13"/>
        <v xml:space="preserve">                    </v>
      </c>
    </row>
    <row r="130" spans="2:13">
      <c r="B130" t="s">
        <v>234</v>
      </c>
      <c r="C130" t="s">
        <v>235</v>
      </c>
      <c r="D130"/>
      <c r="E130" t="s">
        <v>150</v>
      </c>
      <c r="G130" t="s">
        <v>236</v>
      </c>
      <c r="I130" t="str">
        <f t="shared" si="10"/>
        <v>Elena Orlando                   \\</v>
      </c>
      <c r="K130">
        <f t="shared" si="11"/>
        <v>13</v>
      </c>
      <c r="L130">
        <f t="shared" si="12"/>
        <v>19</v>
      </c>
      <c r="M130" t="str">
        <f t="shared" si="13"/>
        <v xml:space="preserve">                   </v>
      </c>
    </row>
    <row r="131" spans="2:13">
      <c r="B131" s="1" t="s">
        <v>184</v>
      </c>
      <c r="C131" t="s">
        <v>183</v>
      </c>
      <c r="D131"/>
      <c r="E131" t="s">
        <v>150</v>
      </c>
      <c r="G131" t="s">
        <v>185</v>
      </c>
      <c r="I131" t="str">
        <f t="shared" si="10"/>
        <v>Francesco Piacentini            \\</v>
      </c>
      <c r="K131">
        <f t="shared" si="11"/>
        <v>20</v>
      </c>
      <c r="L131">
        <f t="shared" si="12"/>
        <v>12</v>
      </c>
      <c r="M131" t="str">
        <f t="shared" si="13"/>
        <v xml:space="preserve">            </v>
      </c>
    </row>
    <row r="132" spans="2:13">
      <c r="B132" s="1" t="s">
        <v>405</v>
      </c>
      <c r="C132" s="1" t="s">
        <v>406</v>
      </c>
      <c r="E132" s="1" t="s">
        <v>150</v>
      </c>
      <c r="G132" s="1" t="s">
        <v>391</v>
      </c>
      <c r="I132" t="str">
        <f t="shared" si="10"/>
        <v>Nicolas Ponthieu                \\</v>
      </c>
      <c r="K132">
        <f t="shared" si="11"/>
        <v>16</v>
      </c>
      <c r="L132">
        <f t="shared" si="12"/>
        <v>16</v>
      </c>
      <c r="M132" t="str">
        <f t="shared" si="13"/>
        <v xml:space="preserve">                </v>
      </c>
    </row>
    <row r="133" spans="2:13">
      <c r="B133" t="s">
        <v>237</v>
      </c>
      <c r="C133" s="1" t="s">
        <v>238</v>
      </c>
      <c r="E133" t="s">
        <v>150</v>
      </c>
      <c r="G133" t="s">
        <v>239</v>
      </c>
      <c r="I133" t="str">
        <f t="shared" si="10"/>
        <v>Giuseppe Puglisi                \\</v>
      </c>
      <c r="K133">
        <f t="shared" si="11"/>
        <v>16</v>
      </c>
      <c r="L133">
        <f t="shared" si="12"/>
        <v>16</v>
      </c>
      <c r="M133" t="str">
        <f t="shared" si="13"/>
        <v xml:space="preserve">                </v>
      </c>
    </row>
    <row r="134" spans="2:13">
      <c r="B134" s="1" t="s">
        <v>281</v>
      </c>
      <c r="C134" s="1" t="s">
        <v>312</v>
      </c>
      <c r="E134" t="s">
        <v>150</v>
      </c>
      <c r="G134" t="s">
        <v>311</v>
      </c>
      <c r="I134" t="str">
        <f t="shared" si="10"/>
        <v>Benjamin Racine                 \\</v>
      </c>
      <c r="K134">
        <f t="shared" si="11"/>
        <v>15</v>
      </c>
      <c r="L134">
        <f t="shared" si="12"/>
        <v>17</v>
      </c>
      <c r="M134" t="str">
        <f t="shared" si="13"/>
        <v xml:space="preserve">                 </v>
      </c>
    </row>
    <row r="135" spans="2:13">
      <c r="B135" t="s">
        <v>240</v>
      </c>
      <c r="C135" t="s">
        <v>241</v>
      </c>
      <c r="D135"/>
      <c r="E135" t="s">
        <v>150</v>
      </c>
      <c r="G135" t="s">
        <v>162</v>
      </c>
      <c r="I135" t="str">
        <f t="shared" si="10"/>
        <v>Christian Reichardt             \\</v>
      </c>
      <c r="K135">
        <f t="shared" si="11"/>
        <v>19</v>
      </c>
      <c r="L135">
        <f t="shared" si="12"/>
        <v>13</v>
      </c>
      <c r="M135" t="str">
        <f t="shared" si="13"/>
        <v xml:space="preserve">             </v>
      </c>
    </row>
    <row r="136" spans="2:13">
      <c r="B136" s="1" t="s">
        <v>478</v>
      </c>
      <c r="C136" s="1" t="s">
        <v>360</v>
      </c>
      <c r="E136" t="s">
        <v>150</v>
      </c>
      <c r="G136" t="s">
        <v>348</v>
      </c>
      <c r="I136" t="str">
        <f t="shared" si="10"/>
        <v>Christophe Ringeval             \\</v>
      </c>
      <c r="K136">
        <f t="shared" si="11"/>
        <v>19</v>
      </c>
      <c r="L136">
        <f t="shared" si="12"/>
        <v>13</v>
      </c>
      <c r="M136" t="str">
        <f t="shared" si="13"/>
        <v xml:space="preserve">             </v>
      </c>
    </row>
    <row r="137" spans="2:13">
      <c r="B137" t="s">
        <v>242</v>
      </c>
      <c r="C137" s="1" t="s">
        <v>243</v>
      </c>
      <c r="E137" t="s">
        <v>150</v>
      </c>
      <c r="G137" t="s">
        <v>244</v>
      </c>
      <c r="I137" t="str">
        <f t="shared" si="10"/>
        <v>Anirban Roy                     \\</v>
      </c>
      <c r="K137">
        <f t="shared" si="11"/>
        <v>11</v>
      </c>
      <c r="L137">
        <f t="shared" si="12"/>
        <v>21</v>
      </c>
      <c r="M137" t="str">
        <f t="shared" si="13"/>
        <v xml:space="preserve">                     </v>
      </c>
    </row>
    <row r="138" spans="2:13">
      <c r="B138" s="1" t="s">
        <v>358</v>
      </c>
      <c r="C138" s="1" t="s">
        <v>359</v>
      </c>
      <c r="E138" t="s">
        <v>150</v>
      </c>
      <c r="G138" t="s">
        <v>347</v>
      </c>
      <c r="I138" t="str">
        <f t="shared" si="10"/>
        <v>Jose-Alberto Rubino-Martin      \\</v>
      </c>
      <c r="K138">
        <f t="shared" si="11"/>
        <v>26</v>
      </c>
      <c r="L138">
        <f t="shared" si="12"/>
        <v>6</v>
      </c>
      <c r="M138" t="str">
        <f t="shared" si="13"/>
        <v xml:space="preserve">      </v>
      </c>
    </row>
    <row r="139" spans="2:13">
      <c r="B139" t="s">
        <v>245</v>
      </c>
      <c r="C139" s="1" t="s">
        <v>246</v>
      </c>
      <c r="E139" t="s">
        <v>150</v>
      </c>
      <c r="G139" t="s">
        <v>247</v>
      </c>
      <c r="I139" t="str">
        <f t="shared" si="10"/>
        <v>Maria Salatino                  \\</v>
      </c>
      <c r="K139">
        <f t="shared" si="11"/>
        <v>14</v>
      </c>
      <c r="L139">
        <f t="shared" si="12"/>
        <v>18</v>
      </c>
      <c r="M139" t="str">
        <f t="shared" si="13"/>
        <v xml:space="preserve">                  </v>
      </c>
    </row>
    <row r="140" spans="2:13">
      <c r="B140" s="1" t="s">
        <v>281</v>
      </c>
      <c r="C140" s="1" t="s">
        <v>282</v>
      </c>
      <c r="E140" t="s">
        <v>150</v>
      </c>
      <c r="G140" t="s">
        <v>271</v>
      </c>
      <c r="I140" t="str">
        <f t="shared" si="10"/>
        <v>Benjamin Saliwanchik            \\</v>
      </c>
      <c r="K140">
        <f t="shared" si="11"/>
        <v>20</v>
      </c>
      <c r="L140">
        <f t="shared" si="12"/>
        <v>12</v>
      </c>
      <c r="M140" t="str">
        <f t="shared" si="13"/>
        <v xml:space="preserve">            </v>
      </c>
    </row>
    <row r="141" spans="2:13">
      <c r="B141" s="1" t="s">
        <v>292</v>
      </c>
      <c r="C141" s="1" t="s">
        <v>293</v>
      </c>
      <c r="E141" t="s">
        <v>150</v>
      </c>
      <c r="G141" t="s">
        <v>215</v>
      </c>
      <c r="I141" t="str">
        <f t="shared" si="10"/>
        <v>Neelima Sehgal                  \\</v>
      </c>
      <c r="K141">
        <f t="shared" si="11"/>
        <v>14</v>
      </c>
      <c r="L141">
        <f t="shared" si="12"/>
        <v>18</v>
      </c>
      <c r="M141" t="str">
        <f t="shared" si="13"/>
        <v xml:space="preserve">                  </v>
      </c>
    </row>
    <row r="142" spans="2:13">
      <c r="B142" t="s">
        <v>248</v>
      </c>
      <c r="C142" s="1" t="s">
        <v>249</v>
      </c>
      <c r="E142" t="s">
        <v>150</v>
      </c>
      <c r="G142" t="s">
        <v>250</v>
      </c>
      <c r="I142" t="str">
        <f t="shared" si="10"/>
        <v>Sarah Shandera                  \\</v>
      </c>
      <c r="K142">
        <f t="shared" si="11"/>
        <v>14</v>
      </c>
      <c r="L142">
        <f t="shared" si="12"/>
        <v>18</v>
      </c>
      <c r="M142" t="str">
        <f t="shared" si="13"/>
        <v xml:space="preserve">                  </v>
      </c>
    </row>
    <row r="143" spans="2:13">
      <c r="B143" t="s">
        <v>179</v>
      </c>
      <c r="C143" t="s">
        <v>310</v>
      </c>
      <c r="D143"/>
      <c r="E143" t="s">
        <v>150</v>
      </c>
      <c r="G143" t="s">
        <v>180</v>
      </c>
      <c r="I143" t="str">
        <f t="shared" si="10"/>
        <v>Erik Shirokoff                  \\</v>
      </c>
      <c r="K143">
        <f t="shared" si="11"/>
        <v>14</v>
      </c>
      <c r="L143">
        <f t="shared" si="12"/>
        <v>18</v>
      </c>
      <c r="M143" t="str">
        <f t="shared" si="13"/>
        <v xml:space="preserve">                  </v>
      </c>
    </row>
    <row r="144" spans="2:13">
      <c r="B144" t="s">
        <v>251</v>
      </c>
      <c r="C144" s="1" t="s">
        <v>252</v>
      </c>
      <c r="E144" t="s">
        <v>150</v>
      </c>
      <c r="G144" t="s">
        <v>253</v>
      </c>
      <c r="I144" t="str">
        <f t="shared" si="10"/>
        <v>An\v{z}e Slosar                 \\</v>
      </c>
      <c r="K144">
        <f t="shared" si="11"/>
        <v>15</v>
      </c>
      <c r="L144">
        <f t="shared" si="12"/>
        <v>17</v>
      </c>
      <c r="M144" t="str">
        <f t="shared" si="13"/>
        <v xml:space="preserve">                 </v>
      </c>
    </row>
    <row r="145" spans="2:13">
      <c r="B145" s="1" t="s">
        <v>401</v>
      </c>
      <c r="C145" s="1" t="s">
        <v>402</v>
      </c>
      <c r="E145" s="1" t="s">
        <v>150</v>
      </c>
      <c r="G145" s="1" t="s">
        <v>385</v>
      </c>
      <c r="I145" t="str">
        <f t="shared" si="10"/>
        <v>Tarun Souradeep                 \\</v>
      </c>
      <c r="K145">
        <f t="shared" si="11"/>
        <v>15</v>
      </c>
      <c r="L145">
        <f t="shared" si="12"/>
        <v>17</v>
      </c>
      <c r="M145" t="str">
        <f t="shared" si="13"/>
        <v xml:space="preserve">                 </v>
      </c>
    </row>
    <row r="146" spans="2:13">
      <c r="B146" t="s">
        <v>254</v>
      </c>
      <c r="C146" s="1" t="s">
        <v>255</v>
      </c>
      <c r="E146" t="s">
        <v>150</v>
      </c>
      <c r="G146" t="s">
        <v>178</v>
      </c>
      <c r="I146" t="str">
        <f t="shared" si="10"/>
        <v>Aritoki Suzuki                  \\</v>
      </c>
      <c r="K146">
        <f t="shared" si="11"/>
        <v>14</v>
      </c>
      <c r="L146">
        <f t="shared" si="12"/>
        <v>18</v>
      </c>
      <c r="M146" t="str">
        <f t="shared" si="13"/>
        <v xml:space="preserve">                  </v>
      </c>
    </row>
    <row r="147" spans="2:13">
      <c r="B147" s="1" t="s">
        <v>77</v>
      </c>
      <c r="C147" s="1" t="s">
        <v>290</v>
      </c>
      <c r="E147" t="s">
        <v>150</v>
      </c>
      <c r="G147" t="s">
        <v>277</v>
      </c>
      <c r="I147" t="str">
        <f t="shared" si="10"/>
        <v>Eric Switzer                    \\</v>
      </c>
      <c r="K147">
        <f t="shared" si="11"/>
        <v>12</v>
      </c>
      <c r="L147">
        <f t="shared" si="12"/>
        <v>20</v>
      </c>
      <c r="M147" t="str">
        <f t="shared" si="13"/>
        <v xml:space="preserve">                    </v>
      </c>
    </row>
    <row r="148" spans="2:13">
      <c r="B148" s="1" t="s">
        <v>146</v>
      </c>
      <c r="C148" s="1" t="s">
        <v>291</v>
      </c>
      <c r="E148" t="s">
        <v>150</v>
      </c>
      <c r="G148" t="s">
        <v>278</v>
      </c>
      <c r="I148" t="str">
        <f t="shared" si="10"/>
        <v>Andrea Tartari                  \\</v>
      </c>
      <c r="K148">
        <f t="shared" si="11"/>
        <v>14</v>
      </c>
      <c r="L148">
        <f t="shared" si="12"/>
        <v>18</v>
      </c>
      <c r="M148" t="str">
        <f t="shared" si="13"/>
        <v xml:space="preserve">                  </v>
      </c>
    </row>
    <row r="149" spans="2:13">
      <c r="B149" t="s">
        <v>256</v>
      </c>
      <c r="C149" s="1" t="s">
        <v>257</v>
      </c>
      <c r="E149" t="s">
        <v>150</v>
      </c>
      <c r="G149" t="s">
        <v>258</v>
      </c>
      <c r="I149" t="str">
        <f t="shared" si="10"/>
        <v>Grant Teply                     \\</v>
      </c>
      <c r="K149">
        <f t="shared" si="11"/>
        <v>11</v>
      </c>
      <c r="L149">
        <f t="shared" si="12"/>
        <v>21</v>
      </c>
      <c r="M149" t="str">
        <f t="shared" si="13"/>
        <v xml:space="preserve">                     </v>
      </c>
    </row>
    <row r="150" spans="2:13">
      <c r="B150" s="1" t="s">
        <v>9</v>
      </c>
      <c r="C150" s="1" t="s">
        <v>294</v>
      </c>
      <c r="E150" t="s">
        <v>150</v>
      </c>
      <c r="G150" t="s">
        <v>279</v>
      </c>
      <c r="I150" t="str">
        <f t="shared" si="10"/>
        <v>Peter Timbie                    \\</v>
      </c>
      <c r="K150">
        <f t="shared" si="11"/>
        <v>12</v>
      </c>
      <c r="L150">
        <f t="shared" si="12"/>
        <v>20</v>
      </c>
      <c r="M150" t="str">
        <f t="shared" si="13"/>
        <v xml:space="preserve">                    </v>
      </c>
    </row>
    <row r="151" spans="2:13">
      <c r="B151" t="s">
        <v>259</v>
      </c>
      <c r="C151" s="1" t="s">
        <v>260</v>
      </c>
      <c r="E151" t="s">
        <v>150</v>
      </c>
      <c r="G151" t="s">
        <v>261</v>
      </c>
      <c r="I151" t="str">
        <f t="shared" si="10"/>
        <v>Matthieu Tristram               \\</v>
      </c>
      <c r="K151">
        <f t="shared" si="11"/>
        <v>17</v>
      </c>
      <c r="L151">
        <f t="shared" si="12"/>
        <v>15</v>
      </c>
      <c r="M151" t="str">
        <f t="shared" si="13"/>
        <v xml:space="preserve">               </v>
      </c>
    </row>
    <row r="152" spans="2:13">
      <c r="B152" s="1" t="s">
        <v>313</v>
      </c>
      <c r="C152" s="1" t="s">
        <v>314</v>
      </c>
      <c r="E152" t="s">
        <v>150</v>
      </c>
      <c r="G152" t="s">
        <v>274</v>
      </c>
      <c r="I152" t="str">
        <f t="shared" si="10"/>
        <v>Caterina Umilt\`{a}             \\</v>
      </c>
      <c r="K152">
        <f t="shared" si="11"/>
        <v>19</v>
      </c>
      <c r="L152">
        <f t="shared" si="12"/>
        <v>13</v>
      </c>
      <c r="M152" t="str">
        <f t="shared" si="13"/>
        <v xml:space="preserve">             </v>
      </c>
    </row>
    <row r="153" spans="2:13">
      <c r="B153" s="1" t="s">
        <v>356</v>
      </c>
      <c r="C153" s="1" t="s">
        <v>357</v>
      </c>
      <c r="E153" t="s">
        <v>150</v>
      </c>
      <c r="G153" t="s">
        <v>351</v>
      </c>
      <c r="I153" t="str">
        <f t="shared" si="10"/>
        <v>Licia Verde                     \\</v>
      </c>
      <c r="K153">
        <f t="shared" si="11"/>
        <v>11</v>
      </c>
      <c r="L153">
        <f t="shared" si="12"/>
        <v>21</v>
      </c>
      <c r="M153" t="str">
        <f t="shared" si="13"/>
        <v xml:space="preserve">                     </v>
      </c>
    </row>
    <row r="154" spans="2:13">
      <c r="B154" s="1" t="s">
        <v>321</v>
      </c>
      <c r="C154" s="1" t="s">
        <v>320</v>
      </c>
      <c r="E154" t="s">
        <v>150</v>
      </c>
      <c r="G154" s="1" t="s">
        <v>315</v>
      </c>
      <c r="I154" t="str">
        <f t="shared" ref="I154:I158" si="14">CONCATENATE(B154," ",C154,M154,"\\")</f>
        <v>Patricio Vielva                 \\</v>
      </c>
      <c r="K154">
        <f t="shared" ref="K154:K158" si="15">LEN(B154) + LEN(C154) +1</f>
        <v>15</v>
      </c>
      <c r="L154">
        <f t="shared" ref="L154:L158" si="16">IF(K154&lt;30,(32-K154),3)</f>
        <v>17</v>
      </c>
      <c r="M154" t="str">
        <f t="shared" ref="M154:M158" si="17">REPT(" ",L154)</f>
        <v xml:space="preserve">                 </v>
      </c>
    </row>
    <row r="155" spans="2:13">
      <c r="B155" s="1" t="s">
        <v>281</v>
      </c>
      <c r="C155" s="1" t="s">
        <v>285</v>
      </c>
      <c r="E155" t="s">
        <v>150</v>
      </c>
      <c r="G155" t="s">
        <v>273</v>
      </c>
      <c r="I155" t="str">
        <f t="shared" si="14"/>
        <v>Benjamin Wallisch               \\</v>
      </c>
      <c r="K155">
        <f t="shared" si="15"/>
        <v>17</v>
      </c>
      <c r="L155">
        <f t="shared" si="16"/>
        <v>15</v>
      </c>
      <c r="M155" t="str">
        <f t="shared" si="17"/>
        <v xml:space="preserve">               </v>
      </c>
    </row>
    <row r="156" spans="2:13">
      <c r="B156" t="s">
        <v>262</v>
      </c>
      <c r="C156" s="1" t="s">
        <v>263</v>
      </c>
      <c r="E156" t="s">
        <v>150</v>
      </c>
      <c r="G156" t="s">
        <v>264</v>
      </c>
      <c r="I156" t="str">
        <f t="shared" si="14"/>
        <v>Scott Watson                    \\</v>
      </c>
      <c r="K156">
        <f t="shared" si="15"/>
        <v>12</v>
      </c>
      <c r="L156">
        <f t="shared" si="16"/>
        <v>20</v>
      </c>
      <c r="M156" t="str">
        <f t="shared" si="17"/>
        <v xml:space="preserve">                    </v>
      </c>
    </row>
    <row r="157" spans="2:13">
      <c r="B157" s="5" t="s">
        <v>396</v>
      </c>
      <c r="C157" s="1" t="s">
        <v>397</v>
      </c>
      <c r="E157" s="1" t="s">
        <v>150</v>
      </c>
      <c r="G157" s="1" t="s">
        <v>379</v>
      </c>
      <c r="I157" t="str">
        <f t="shared" si="14"/>
        <v>Rien van de Weygaert            \\</v>
      </c>
      <c r="K157">
        <f t="shared" si="15"/>
        <v>20</v>
      </c>
      <c r="L157">
        <f t="shared" si="16"/>
        <v>12</v>
      </c>
      <c r="M157" t="str">
        <f t="shared" si="17"/>
        <v xml:space="preserve">            </v>
      </c>
    </row>
    <row r="158" spans="2:13">
      <c r="B158" t="s">
        <v>265</v>
      </c>
      <c r="C158" s="1" t="s">
        <v>266</v>
      </c>
      <c r="E158" t="s">
        <v>150</v>
      </c>
      <c r="G158" t="s">
        <v>55</v>
      </c>
      <c r="I158" t="str">
        <f t="shared" si="14"/>
        <v>Edward J. Wollack               \\</v>
      </c>
      <c r="K158">
        <f t="shared" si="15"/>
        <v>17</v>
      </c>
      <c r="L158">
        <f t="shared" si="16"/>
        <v>15</v>
      </c>
      <c r="M158" t="str">
        <f t="shared" si="17"/>
        <v xml:space="preserve">               </v>
      </c>
    </row>
    <row r="167" spans="2:13">
      <c r="B167" s="1" t="s">
        <v>140</v>
      </c>
      <c r="C167" t="s">
        <v>141</v>
      </c>
      <c r="D167"/>
      <c r="E167" t="s">
        <v>150</v>
      </c>
      <c r="I167" t="str">
        <f>CONCATENATE(B167," ",C167,M167,"\\")</f>
        <v>Martin White                    \\</v>
      </c>
      <c r="K167">
        <f>LEN(B167) + LEN(C167) +1</f>
        <v>12</v>
      </c>
      <c r="L167">
        <f>IF(K167&lt;30,(32-K167),3)</f>
        <v>20</v>
      </c>
      <c r="M167" t="str">
        <f>REPT(" ",L167)</f>
        <v xml:space="preserve">                    </v>
      </c>
    </row>
    <row r="168" spans="2:13">
      <c r="I168" t="str">
        <f t="shared" ref="I168:I169" si="18">CONCATENATE(B168," ",C168,M168,"\\")</f>
        <v xml:space="preserve">                                \\</v>
      </c>
      <c r="K168">
        <f t="shared" ref="K168:K169" si="19">LEN(B168) + LEN(C168) +1</f>
        <v>1</v>
      </c>
      <c r="L168">
        <f t="shared" ref="L168:L169" si="20">IF(K168&lt;30,(32-K168),3)</f>
        <v>31</v>
      </c>
      <c r="M168" t="str">
        <f t="shared" ref="M168:M182" si="21">REPT(" ",L168)</f>
        <v xml:space="preserve">                               </v>
      </c>
    </row>
    <row r="169" spans="2:13">
      <c r="I169" t="str">
        <f t="shared" si="18"/>
        <v xml:space="preserve">                                \\</v>
      </c>
      <c r="K169">
        <f t="shared" si="19"/>
        <v>1</v>
      </c>
      <c r="L169">
        <f t="shared" si="20"/>
        <v>31</v>
      </c>
      <c r="M169" t="str">
        <f t="shared" si="21"/>
        <v xml:space="preserve">                               </v>
      </c>
    </row>
    <row r="170" spans="2:13">
      <c r="M170" t="str">
        <f t="shared" si="21"/>
        <v/>
      </c>
    </row>
    <row r="171" spans="2:13">
      <c r="M171" t="str">
        <f t="shared" si="21"/>
        <v/>
      </c>
    </row>
    <row r="172" spans="2:13">
      <c r="B172" s="8" t="s">
        <v>409</v>
      </c>
      <c r="M172" t="str">
        <f t="shared" si="21"/>
        <v/>
      </c>
    </row>
    <row r="173" spans="2:13">
      <c r="M173" t="str">
        <f t="shared" si="21"/>
        <v/>
      </c>
    </row>
    <row r="174" spans="2:13">
      <c r="B174" s="5" t="s">
        <v>380</v>
      </c>
      <c r="C174" s="1" t="s">
        <v>381</v>
      </c>
      <c r="D174" s="1" t="s">
        <v>8</v>
      </c>
      <c r="E174" t="s">
        <v>382</v>
      </c>
      <c r="M174" t="str">
        <f t="shared" si="21"/>
        <v/>
      </c>
    </row>
    <row r="175" spans="2:13">
      <c r="B175" s="1" t="s">
        <v>386</v>
      </c>
      <c r="C175" s="1" t="s">
        <v>387</v>
      </c>
      <c r="D175" s="1" t="s">
        <v>8</v>
      </c>
      <c r="E175" t="s">
        <v>388</v>
      </c>
      <c r="M175" t="str">
        <f t="shared" si="21"/>
        <v/>
      </c>
    </row>
    <row r="176" spans="2:13">
      <c r="B176" s="1" t="s">
        <v>392</v>
      </c>
      <c r="C176" s="1" t="s">
        <v>393</v>
      </c>
      <c r="D176" s="1" t="s">
        <v>8</v>
      </c>
      <c r="E176" t="s">
        <v>394</v>
      </c>
      <c r="M176" t="str">
        <f t="shared" si="21"/>
        <v/>
      </c>
    </row>
    <row r="177" spans="13:13">
      <c r="M177" t="str">
        <f t="shared" si="21"/>
        <v/>
      </c>
    </row>
    <row r="178" spans="13:13">
      <c r="M178" t="str">
        <f t="shared" si="21"/>
        <v/>
      </c>
    </row>
    <row r="179" spans="13:13">
      <c r="M179" t="str">
        <f t="shared" si="21"/>
        <v/>
      </c>
    </row>
    <row r="180" spans="13:13">
      <c r="M180" t="str">
        <f t="shared" si="21"/>
        <v/>
      </c>
    </row>
    <row r="181" spans="13:13">
      <c r="M181" t="str">
        <f t="shared" si="21"/>
        <v/>
      </c>
    </row>
    <row r="182" spans="13:13">
      <c r="M182" t="str">
        <f t="shared" si="21"/>
        <v/>
      </c>
    </row>
    <row r="194" spans="2:4">
      <c r="C194"/>
      <c r="D194"/>
    </row>
    <row r="195" spans="2:4">
      <c r="B195" s="6"/>
    </row>
    <row r="196" spans="2:4">
      <c r="C196"/>
      <c r="D196"/>
    </row>
    <row r="197" spans="2:4">
      <c r="C197"/>
      <c r="D197"/>
    </row>
    <row r="198" spans="2:4">
      <c r="C198"/>
      <c r="D198"/>
    </row>
    <row r="199" spans="2:4">
      <c r="C199"/>
      <c r="D199"/>
    </row>
    <row r="200" spans="2:4">
      <c r="C200"/>
      <c r="D200"/>
    </row>
    <row r="201" spans="2:4">
      <c r="C201"/>
      <c r="D201"/>
    </row>
    <row r="202" spans="2:4">
      <c r="C202"/>
      <c r="D202"/>
    </row>
    <row r="203" spans="2:4">
      <c r="C203"/>
      <c r="D203"/>
    </row>
    <row r="204" spans="2:4">
      <c r="C204"/>
      <c r="D204"/>
    </row>
    <row r="205" spans="2:4">
      <c r="C205"/>
      <c r="D205"/>
    </row>
  </sheetData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backup_copy_jan2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Karl</cp:lastModifiedBy>
  <cp:revision>2</cp:revision>
  <dcterms:created xsi:type="dcterms:W3CDTF">2018-10-01T18:23:05Z</dcterms:created>
  <dcterms:modified xsi:type="dcterms:W3CDTF">2019-01-03T19:02:44Z</dcterms:modified>
  <dc:language>en-US</dc:language>
</cp:coreProperties>
</file>