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69bf8bddad48ab/Documents/"/>
    </mc:Choice>
  </mc:AlternateContent>
  <xr:revisionPtr revIDLastSave="41" documentId="10_ncr:0_{84DA6848-2CB1-473E-BD65-29E4B542938B}" xr6:coauthVersionLast="47" xr6:coauthVersionMax="47" xr10:uidLastSave="{4F5C70A1-7A55-4CDE-851E-EEDC6DCAE7A4}"/>
  <bookViews>
    <workbookView xWindow="10500" yWindow="1905" windowWidth="15915" windowHeight="11385" firstSheet="4" activeTab="5" xr2:uid="{69945631-928D-4799-AE50-3C8657E9F99F}"/>
  </bookViews>
  <sheets>
    <sheet name="User Login Times" sheetId="1" r:id="rId1"/>
    <sheet name="Bellabeats User Type" sheetId="2" r:id="rId2"/>
    <sheet name="Average Active Minutes" sheetId="3" r:id="rId3"/>
    <sheet name="Days - Steps vs. Calories" sheetId="4" r:id="rId4"/>
    <sheet name="Hour - Intensities" sheetId="5" r:id="rId5"/>
    <sheet name="Sleep vs. Steps &amp; Calor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<sst xmlns="http://schemas.openxmlformats.org/spreadsheetml/2006/main" count="72" uniqueCount="38">
  <si>
    <t>Id</t>
  </si>
  <si>
    <t>Total_Id</t>
  </si>
  <si>
    <t>Logged Data</t>
  </si>
  <si>
    <t>Number of Users</t>
  </si>
  <si>
    <t>31 times</t>
  </si>
  <si>
    <t>30 times</t>
  </si>
  <si>
    <t>29 times</t>
  </si>
  <si>
    <t>28 times</t>
  </si>
  <si>
    <t>26 times</t>
  </si>
  <si>
    <t>20 times</t>
  </si>
  <si>
    <t>19 times</t>
  </si>
  <si>
    <t>18 times</t>
  </si>
  <si>
    <t>4 times</t>
  </si>
  <si>
    <t>Total_Logged_Users</t>
  </si>
  <si>
    <t>bellabeats_user_type</t>
  </si>
  <si>
    <t>Active User</t>
  </si>
  <si>
    <t>Moderate User</t>
  </si>
  <si>
    <t>Light User</t>
  </si>
  <si>
    <t>avg_va_mins</t>
  </si>
  <si>
    <t>avg_fa_mins</t>
  </si>
  <si>
    <t>avg_la_mins</t>
  </si>
  <si>
    <t>avg_s_mins</t>
  </si>
  <si>
    <t>week_days</t>
  </si>
  <si>
    <t>avg_t_steps</t>
  </si>
  <si>
    <t>avg_t_cals</t>
  </si>
  <si>
    <t>Sat</t>
  </si>
  <si>
    <t>Tue</t>
  </si>
  <si>
    <t>Mon</t>
  </si>
  <si>
    <t>Wed</t>
  </si>
  <si>
    <t>Fri</t>
  </si>
  <si>
    <t>Thu</t>
  </si>
  <si>
    <t>Sun</t>
  </si>
  <si>
    <t>Row</t>
  </si>
  <si>
    <t>ActivityHour</t>
  </si>
  <si>
    <t>max_intensities</t>
  </si>
  <si>
    <t>sum_intensities</t>
  </si>
  <si>
    <t>avg_calories</t>
  </si>
  <si>
    <t>avg_t_min_asleep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</si>
</sst>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5">
    <font>
      <sz val="11"/>
      <color theme="1"/>
      <name val="Calibri"/>
      <family val="2"/>
      <scheme val="minor"/>
    </font>
    <font>
      <sz val="9"/>
      <color theme="1"/>
      <name val="Inherit"/>
    </font>
    <font>
      <sz val="9"/>
      <color rgb="FF000000"/>
      <name val="Inherit"/>
    </font>
    <font>
      <sz val="9"/>
      <color theme="1"/>
      <name val="Calibri"/>
      <family val="2"/>
      <scheme val="minor"/>
    </font>
    <font>
      <sz val="9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1" fontId="1" fillId="3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1" fontId="2" fillId="2" borderId="1" xfId="0" applyNumberFormat="1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1" fontId="2" fillId="0" borderId="1" xfId="0" applyNumberFormat="1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 indent="1"/>
    </xf>
    <xf numFmtId="0" fontId="3" fillId="0" borderId="1" xfId="0" applyFont="1" applyBorder="1"/>
    <xf numFmtId="1" fontId="3" fillId="0" borderId="1" xfId="0" applyNumberFormat="1" applyFont="1" applyBorder="1"/>
    <xf numFmtId="0" fontId="2" fillId="2" borderId="2" xfId="0" applyFont="1" applyFill="1" applyBorder="1" applyAlignment="1">
      <alignment horizontal="right" vertical="center" wrapText="1" indent="1"/>
    </xf>
    <xf numFmtId="1" fontId="2" fillId="2" borderId="3" xfId="0" applyNumberFormat="1" applyFont="1" applyFill="1" applyBorder="1" applyAlignment="1">
      <alignment horizontal="right" vertical="center" wrapText="1" indent="1"/>
    </xf>
    <xf numFmtId="0" fontId="2" fillId="2" borderId="3" xfId="0" applyFont="1" applyFill="1" applyBorder="1" applyAlignment="1">
      <alignment horizontal="right" vertical="center" wrapText="1" indent="1"/>
    </xf>
    <xf numFmtId="0" fontId="0" fillId="0" borderId="1" xfId="0" applyBorder="1"/>
    <xf numFmtId="1" fontId="2" fillId="2" borderId="2" xfId="0" applyNumberFormat="1" applyFont="1" applyFill="1" applyBorder="1" applyAlignment="1">
      <alignment horizontal="right" vertical="center" wrapText="1" indent="1"/>
    </xf>
    <xf numFmtId="2" fontId="2" fillId="2" borderId="1" xfId="0" applyNumberFormat="1" applyFont="1" applyFill="1" applyBorder="1" applyAlignment="1">
      <alignment horizontal="right" vertical="center" wrapText="1" indent="1"/>
    </xf>
    <xf numFmtId="168" fontId="0" fillId="0" borderId="0" xfId="0" applyNumberFormat="1"/>
    <xf numFmtId="168" fontId="2" fillId="0" borderId="0" xfId="0" applyNumberFormat="1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center" wrapText="1" indent="1"/>
    </xf>
    <xf numFmtId="0" fontId="4" fillId="3" borderId="0" xfId="0" applyFont="1" applyFill="1" applyBorder="1" applyAlignment="1">
      <alignment horizontal="left" indent="1"/>
    </xf>
    <xf numFmtId="168" fontId="4" fillId="3" borderId="0" xfId="0" applyNumberFormat="1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right" vertical="center" indent="1"/>
    </xf>
    <xf numFmtId="0" fontId="0" fillId="0" borderId="0" xfId="0" applyBorder="1"/>
    <xf numFmtId="2" fontId="4" fillId="3" borderId="0" xfId="0" applyNumberFormat="1" applyFont="1" applyFill="1" applyBorder="1" applyAlignment="1">
      <alignment horizontal="left" vertical="center" indent="1"/>
    </xf>
    <xf numFmtId="2" fontId="2" fillId="2" borderId="0" xfId="0" applyNumberFormat="1" applyFont="1" applyFill="1" applyBorder="1" applyAlignment="1">
      <alignment horizontal="right" vertical="center" wrapText="1" indent="1"/>
    </xf>
    <xf numFmtId="2" fontId="0" fillId="0" borderId="0" xfId="0" applyNumberFormat="1" applyBorder="1"/>
    <xf numFmtId="1" fontId="4" fillId="3" borderId="0" xfId="0" applyNumberFormat="1" applyFont="1" applyFill="1" applyBorder="1" applyAlignment="1">
      <alignment horizontal="left" vertical="center" indent="1"/>
    </xf>
    <xf numFmtId="1" fontId="2" fillId="2" borderId="0" xfId="0" applyNumberFormat="1" applyFont="1" applyFill="1" applyBorder="1" applyAlignment="1">
      <alignment horizontal="right" vertical="center" wrapText="1" indent="1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6393-D655-4B0C-BF72-DA2B301A87BC}">
  <dimension ref="A1:E34"/>
  <sheetViews>
    <sheetView workbookViewId="0">
      <selection activeCell="C16" sqref="C16"/>
    </sheetView>
  </sheetViews>
  <sheetFormatPr defaultRowHeight="15"/>
  <cols>
    <col min="1" max="1" width="16.85546875" style="10" bestFit="1" customWidth="1"/>
    <col min="2" max="2" width="9.140625" style="9"/>
    <col min="3" max="3" width="27.28515625" bestFit="1" customWidth="1"/>
    <col min="4" max="4" width="11.7109375" bestFit="1" customWidth="1"/>
    <col min="5" max="5" width="16" bestFit="1" customWidth="1"/>
  </cols>
  <sheetData>
    <row r="1" spans="1:5">
      <c r="A1" s="2" t="s">
        <v>0</v>
      </c>
      <c r="B1" s="3" t="s">
        <v>1</v>
      </c>
      <c r="D1" t="s">
        <v>2</v>
      </c>
      <c r="E1" t="s">
        <v>3</v>
      </c>
    </row>
    <row r="2" spans="1:5">
      <c r="A2" s="4">
        <v>1624580081</v>
      </c>
      <c r="B2" s="5">
        <v>31</v>
      </c>
      <c r="D2" t="s">
        <v>4</v>
      </c>
      <c r="E2">
        <f>COUNTIF(B$2:B$34,31)</f>
        <v>21</v>
      </c>
    </row>
    <row r="3" spans="1:5">
      <c r="A3" s="4">
        <v>1644430081</v>
      </c>
      <c r="B3" s="5">
        <v>30</v>
      </c>
      <c r="D3" t="s">
        <v>5</v>
      </c>
      <c r="E3">
        <f>COUNTIF(B$2:B$34,30)</f>
        <v>3</v>
      </c>
    </row>
    <row r="4" spans="1:5">
      <c r="A4" s="4">
        <v>2022484408</v>
      </c>
      <c r="B4" s="5">
        <v>31</v>
      </c>
      <c r="D4" t="s">
        <v>6</v>
      </c>
      <c r="E4">
        <f>COUNTIF(B$2:B$34,29)</f>
        <v>2</v>
      </c>
    </row>
    <row r="5" spans="1:5">
      <c r="A5" s="4">
        <v>2347167796</v>
      </c>
      <c r="B5" s="5">
        <v>18</v>
      </c>
      <c r="D5" t="s">
        <v>7</v>
      </c>
      <c r="E5">
        <f>COUNTIF(B$2:B$34,28)</f>
        <v>1</v>
      </c>
    </row>
    <row r="6" spans="1:5">
      <c r="A6" s="4">
        <v>3977333714</v>
      </c>
      <c r="B6" s="5">
        <v>30</v>
      </c>
      <c r="D6" t="s">
        <v>8</v>
      </c>
      <c r="E6">
        <f>COUNTIF(B$2:B$34,26)</f>
        <v>2</v>
      </c>
    </row>
    <row r="7" spans="1:5">
      <c r="A7" s="4">
        <v>4319703577</v>
      </c>
      <c r="B7" s="5">
        <v>31</v>
      </c>
      <c r="D7" t="s">
        <v>9</v>
      </c>
      <c r="E7">
        <f>COUNTIF(B$2:B$34,20)</f>
        <v>1</v>
      </c>
    </row>
    <row r="8" spans="1:5">
      <c r="A8" s="4">
        <v>4388161847</v>
      </c>
      <c r="B8" s="5">
        <v>31</v>
      </c>
      <c r="D8" t="s">
        <v>10</v>
      </c>
      <c r="E8">
        <f>COUNTIF(B$2:B$34,19)</f>
        <v>1</v>
      </c>
    </row>
    <row r="9" spans="1:5">
      <c r="A9" s="4">
        <v>4702921684</v>
      </c>
      <c r="B9" s="5">
        <v>31</v>
      </c>
      <c r="D9" t="s">
        <v>11</v>
      </c>
      <c r="E9">
        <f>COUNTIF(B$2:B$34,18)</f>
        <v>1</v>
      </c>
    </row>
    <row r="10" spans="1:5">
      <c r="A10" s="4">
        <v>5577150313</v>
      </c>
      <c r="B10" s="5">
        <v>30</v>
      </c>
      <c r="D10" t="s">
        <v>12</v>
      </c>
      <c r="E10">
        <f>COUNTIF(B$2:B$34,4)</f>
        <v>1</v>
      </c>
    </row>
    <row r="11" spans="1:5">
      <c r="A11" s="5">
        <v>6775888955</v>
      </c>
      <c r="B11" s="5">
        <v>26</v>
      </c>
    </row>
    <row r="12" spans="1:5">
      <c r="A12" s="5">
        <v>6962181067</v>
      </c>
      <c r="B12" s="5">
        <v>31</v>
      </c>
    </row>
    <row r="13" spans="1:5">
      <c r="A13" s="11">
        <v>7007744171</v>
      </c>
      <c r="B13" s="11">
        <v>26</v>
      </c>
    </row>
    <row r="14" spans="1:5">
      <c r="A14" s="5">
        <v>7086361926</v>
      </c>
      <c r="B14" s="5">
        <v>31</v>
      </c>
      <c r="C14" s="14"/>
    </row>
    <row r="15" spans="1:5">
      <c r="A15" s="12">
        <v>8253242879</v>
      </c>
      <c r="B15" s="13">
        <v>19</v>
      </c>
    </row>
    <row r="16" spans="1:5">
      <c r="A16" s="4">
        <v>8583815059</v>
      </c>
      <c r="B16" s="5">
        <v>31</v>
      </c>
    </row>
    <row r="17" spans="1:2">
      <c r="A17" s="4">
        <v>8792009665</v>
      </c>
      <c r="B17" s="5">
        <v>29</v>
      </c>
    </row>
    <row r="18" spans="1:2">
      <c r="A18" s="4">
        <v>1844505072</v>
      </c>
      <c r="B18" s="5">
        <v>31</v>
      </c>
    </row>
    <row r="19" spans="1:2">
      <c r="A19" s="4">
        <v>1927972279</v>
      </c>
      <c r="B19" s="5">
        <v>31</v>
      </c>
    </row>
    <row r="20" spans="1:2">
      <c r="A20" s="15">
        <v>2026352035</v>
      </c>
      <c r="B20" s="11">
        <v>31</v>
      </c>
    </row>
    <row r="21" spans="1:2">
      <c r="A21" s="5">
        <v>2320127002</v>
      </c>
      <c r="B21" s="5">
        <v>31</v>
      </c>
    </row>
    <row r="22" spans="1:2">
      <c r="A22" s="12">
        <v>2873212765</v>
      </c>
      <c r="B22" s="13">
        <v>31</v>
      </c>
    </row>
    <row r="23" spans="1:2">
      <c r="A23" s="4">
        <v>3372868164</v>
      </c>
      <c r="B23" s="5">
        <v>20</v>
      </c>
    </row>
    <row r="24" spans="1:2">
      <c r="A24" s="4">
        <v>4020332650</v>
      </c>
      <c r="B24" s="5">
        <v>31</v>
      </c>
    </row>
    <row r="25" spans="1:2">
      <c r="A25" s="4">
        <v>4057192912</v>
      </c>
      <c r="B25" s="5">
        <v>4</v>
      </c>
    </row>
    <row r="26" spans="1:2">
      <c r="A26" s="4">
        <v>4445114986</v>
      </c>
      <c r="B26" s="5">
        <v>31</v>
      </c>
    </row>
    <row r="27" spans="1:2">
      <c r="A27" s="4">
        <v>4558609924</v>
      </c>
      <c r="B27" s="5">
        <v>31</v>
      </c>
    </row>
    <row r="28" spans="1:2">
      <c r="A28" s="4">
        <v>5553957443</v>
      </c>
      <c r="B28" s="5">
        <v>31</v>
      </c>
    </row>
    <row r="29" spans="1:2">
      <c r="A29" s="4">
        <v>6117666160</v>
      </c>
      <c r="B29" s="5">
        <v>28</v>
      </c>
    </row>
    <row r="30" spans="1:2">
      <c r="A30" s="4">
        <v>6290855005</v>
      </c>
      <c r="B30" s="5">
        <v>29</v>
      </c>
    </row>
    <row r="31" spans="1:2">
      <c r="A31" s="7">
        <v>8053475328</v>
      </c>
      <c r="B31" s="8">
        <v>31</v>
      </c>
    </row>
    <row r="32" spans="1:2">
      <c r="A32" s="7">
        <v>8378563200</v>
      </c>
      <c r="B32" s="8">
        <v>31</v>
      </c>
    </row>
    <row r="33" spans="1:2">
      <c r="A33" s="7">
        <v>8877689391</v>
      </c>
      <c r="B33" s="8">
        <v>31</v>
      </c>
    </row>
    <row r="34" spans="1:2">
      <c r="A34" s="7">
        <v>1503960366</v>
      </c>
      <c r="B34" s="8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333F-9266-4A74-A8AD-DE5CF31F7735}">
  <dimension ref="A1:C34"/>
  <sheetViews>
    <sheetView workbookViewId="0">
      <selection sqref="A1:A1048576"/>
    </sheetView>
  </sheetViews>
  <sheetFormatPr defaultRowHeight="15"/>
  <cols>
    <col min="1" max="1" width="16.85546875" style="1" bestFit="1" customWidth="1"/>
    <col min="3" max="3" width="19.5703125" bestFit="1" customWidth="1"/>
  </cols>
  <sheetData>
    <row r="1" spans="1:3">
      <c r="A1" s="2" t="s">
        <v>0</v>
      </c>
      <c r="B1" s="3" t="s">
        <v>13</v>
      </c>
      <c r="C1" s="3" t="s">
        <v>14</v>
      </c>
    </row>
    <row r="2" spans="1:3">
      <c r="A2" s="4">
        <v>1624580081</v>
      </c>
      <c r="B2" s="5">
        <v>31</v>
      </c>
      <c r="C2" s="6" t="s">
        <v>15</v>
      </c>
    </row>
    <row r="3" spans="1:3">
      <c r="A3" s="4">
        <v>1644430081</v>
      </c>
      <c r="B3" s="5">
        <v>30</v>
      </c>
      <c r="C3" s="6" t="s">
        <v>15</v>
      </c>
    </row>
    <row r="4" spans="1:3">
      <c r="A4" s="4">
        <v>2022484408</v>
      </c>
      <c r="B4" s="5">
        <v>31</v>
      </c>
      <c r="C4" s="6" t="s">
        <v>15</v>
      </c>
    </row>
    <row r="5" spans="1:3">
      <c r="A5" s="4">
        <v>2347167796</v>
      </c>
      <c r="B5" s="5">
        <v>18</v>
      </c>
      <c r="C5" s="6" t="s">
        <v>16</v>
      </c>
    </row>
    <row r="6" spans="1:3">
      <c r="A6" s="4">
        <v>3977333714</v>
      </c>
      <c r="B6" s="5">
        <v>30</v>
      </c>
      <c r="C6" s="6" t="s">
        <v>15</v>
      </c>
    </row>
    <row r="7" spans="1:3">
      <c r="A7" s="4">
        <v>4319703577</v>
      </c>
      <c r="B7" s="5">
        <v>31</v>
      </c>
      <c r="C7" s="6" t="s">
        <v>15</v>
      </c>
    </row>
    <row r="8" spans="1:3">
      <c r="A8" s="4">
        <v>4388161847</v>
      </c>
      <c r="B8" s="5">
        <v>31</v>
      </c>
      <c r="C8" s="6" t="s">
        <v>15</v>
      </c>
    </row>
    <row r="9" spans="1:3">
      <c r="A9" s="4">
        <v>4702921684</v>
      </c>
      <c r="B9" s="5">
        <v>31</v>
      </c>
      <c r="C9" s="6" t="s">
        <v>15</v>
      </c>
    </row>
    <row r="10" spans="1:3">
      <c r="A10" s="4">
        <v>5577150313</v>
      </c>
      <c r="B10" s="5">
        <v>30</v>
      </c>
      <c r="C10" s="6" t="s">
        <v>15</v>
      </c>
    </row>
    <row r="11" spans="1:3">
      <c r="A11" s="4">
        <v>6775888955</v>
      </c>
      <c r="B11" s="5">
        <v>26</v>
      </c>
      <c r="C11" s="6" t="s">
        <v>15</v>
      </c>
    </row>
    <row r="12" spans="1:3">
      <c r="A12" s="4">
        <v>6962181067</v>
      </c>
      <c r="B12" s="5">
        <v>31</v>
      </c>
      <c r="C12" s="6" t="s">
        <v>15</v>
      </c>
    </row>
    <row r="13" spans="1:3">
      <c r="A13" s="4">
        <v>7007744171</v>
      </c>
      <c r="B13" s="5">
        <v>26</v>
      </c>
      <c r="C13" s="6" t="s">
        <v>15</v>
      </c>
    </row>
    <row r="14" spans="1:3">
      <c r="A14" s="4">
        <v>7086361926</v>
      </c>
      <c r="B14" s="5">
        <v>31</v>
      </c>
      <c r="C14" s="6" t="s">
        <v>15</v>
      </c>
    </row>
    <row r="15" spans="1:3">
      <c r="A15" s="4">
        <v>8253242879</v>
      </c>
      <c r="B15" s="5">
        <v>19</v>
      </c>
      <c r="C15" s="6" t="s">
        <v>16</v>
      </c>
    </row>
    <row r="16" spans="1:3">
      <c r="A16" s="4">
        <v>8583815059</v>
      </c>
      <c r="B16" s="5">
        <v>31</v>
      </c>
      <c r="C16" s="6" t="s">
        <v>15</v>
      </c>
    </row>
    <row r="17" spans="1:3">
      <c r="A17" s="4">
        <v>8792009665</v>
      </c>
      <c r="B17" s="5">
        <v>29</v>
      </c>
      <c r="C17" s="6" t="s">
        <v>15</v>
      </c>
    </row>
    <row r="18" spans="1:3">
      <c r="A18" s="4">
        <v>1844505072</v>
      </c>
      <c r="B18" s="5">
        <v>31</v>
      </c>
      <c r="C18" s="6" t="s">
        <v>15</v>
      </c>
    </row>
    <row r="19" spans="1:3">
      <c r="A19" s="4">
        <v>1927972279</v>
      </c>
      <c r="B19" s="5">
        <v>31</v>
      </c>
      <c r="C19" s="6" t="s">
        <v>15</v>
      </c>
    </row>
    <row r="20" spans="1:3">
      <c r="A20" s="4">
        <v>2026352035</v>
      </c>
      <c r="B20" s="5">
        <v>31</v>
      </c>
      <c r="C20" s="6" t="s">
        <v>15</v>
      </c>
    </row>
    <row r="21" spans="1:3">
      <c r="A21" s="4">
        <v>2320127002</v>
      </c>
      <c r="B21" s="5">
        <v>31</v>
      </c>
      <c r="C21" s="6" t="s">
        <v>15</v>
      </c>
    </row>
    <row r="22" spans="1:3">
      <c r="A22" s="4">
        <v>2873212765</v>
      </c>
      <c r="B22" s="5">
        <v>31</v>
      </c>
      <c r="C22" s="6" t="s">
        <v>15</v>
      </c>
    </row>
    <row r="23" spans="1:3">
      <c r="A23" s="4">
        <v>3372868164</v>
      </c>
      <c r="B23" s="5">
        <v>20</v>
      </c>
      <c r="C23" s="6" t="s">
        <v>16</v>
      </c>
    </row>
    <row r="24" spans="1:3">
      <c r="A24" s="4">
        <v>4020332650</v>
      </c>
      <c r="B24" s="5">
        <v>31</v>
      </c>
      <c r="C24" s="6" t="s">
        <v>15</v>
      </c>
    </row>
    <row r="25" spans="1:3">
      <c r="A25" s="4">
        <v>4057192912</v>
      </c>
      <c r="B25" s="5">
        <v>4</v>
      </c>
      <c r="C25" s="6" t="s">
        <v>17</v>
      </c>
    </row>
    <row r="26" spans="1:3">
      <c r="A26" s="4">
        <v>4445114986</v>
      </c>
      <c r="B26" s="5">
        <v>31</v>
      </c>
      <c r="C26" s="6" t="s">
        <v>15</v>
      </c>
    </row>
    <row r="27" spans="1:3">
      <c r="A27" s="4">
        <v>4558609924</v>
      </c>
      <c r="B27" s="5">
        <v>31</v>
      </c>
      <c r="C27" s="6" t="s">
        <v>15</v>
      </c>
    </row>
    <row r="28" spans="1:3">
      <c r="A28" s="4">
        <v>5553957443</v>
      </c>
      <c r="B28" s="5">
        <v>31</v>
      </c>
      <c r="C28" s="6" t="s">
        <v>15</v>
      </c>
    </row>
    <row r="29" spans="1:3">
      <c r="A29" s="4">
        <v>6117666160</v>
      </c>
      <c r="B29" s="5">
        <v>28</v>
      </c>
      <c r="C29" s="6" t="s">
        <v>15</v>
      </c>
    </row>
    <row r="30" spans="1:3">
      <c r="A30" s="4">
        <v>6290855005</v>
      </c>
      <c r="B30" s="5">
        <v>29</v>
      </c>
      <c r="C30" s="6" t="s">
        <v>15</v>
      </c>
    </row>
    <row r="31" spans="1:3">
      <c r="A31" s="4">
        <v>8053475328</v>
      </c>
      <c r="B31" s="5">
        <v>31</v>
      </c>
      <c r="C31" s="6" t="s">
        <v>15</v>
      </c>
    </row>
    <row r="32" spans="1:3">
      <c r="A32" s="4">
        <v>8378563200</v>
      </c>
      <c r="B32" s="5">
        <v>31</v>
      </c>
      <c r="C32" s="6" t="s">
        <v>15</v>
      </c>
    </row>
    <row r="33" spans="1:3">
      <c r="A33" s="4">
        <v>8877689391</v>
      </c>
      <c r="B33" s="5">
        <v>31</v>
      </c>
      <c r="C33" s="6" t="s">
        <v>15</v>
      </c>
    </row>
    <row r="34" spans="1:3">
      <c r="A34" s="4">
        <v>1503960366</v>
      </c>
      <c r="B34" s="5">
        <v>31</v>
      </c>
      <c r="C34" s="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E356-0C74-47C9-9186-743AC8E6FDB2}">
  <dimension ref="A1:E34"/>
  <sheetViews>
    <sheetView workbookViewId="0">
      <selection sqref="A1:A1048576"/>
    </sheetView>
  </sheetViews>
  <sheetFormatPr defaultRowHeight="15"/>
  <cols>
    <col min="1" max="1" width="14.85546875" bestFit="1" customWidth="1"/>
    <col min="2" max="2" width="12.7109375" bestFit="1" customWidth="1"/>
    <col min="3" max="4" width="12.42578125" bestFit="1" customWidth="1"/>
    <col min="5" max="5" width="12" bestFit="1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>
      <c r="A2" s="4">
        <v>1624580081</v>
      </c>
      <c r="B2" s="16">
        <v>8.67741935483871</v>
      </c>
      <c r="C2" s="16">
        <v>5.8064516129032198</v>
      </c>
      <c r="D2" s="16">
        <v>153.48387096774101</v>
      </c>
      <c r="E2" s="16">
        <v>1257.7419354838701</v>
      </c>
    </row>
    <row r="3" spans="1:5">
      <c r="A3" s="4">
        <v>1644430081</v>
      </c>
      <c r="B3" s="16">
        <v>9.5666666666666593</v>
      </c>
      <c r="C3" s="16">
        <v>21.3666666666666</v>
      </c>
      <c r="D3" s="16">
        <v>178.46666666666599</v>
      </c>
      <c r="E3" s="16">
        <v>1161.86666666666</v>
      </c>
    </row>
    <row r="4" spans="1:5">
      <c r="A4" s="4">
        <v>2022484408</v>
      </c>
      <c r="B4" s="16">
        <v>36.290322580645103</v>
      </c>
      <c r="C4" s="16">
        <v>19.354838709677399</v>
      </c>
      <c r="D4" s="16">
        <v>257.451612903225</v>
      </c>
      <c r="E4" s="16">
        <v>1112.58064516129</v>
      </c>
    </row>
    <row r="5" spans="1:5">
      <c r="A5" s="4">
        <v>2347167796</v>
      </c>
      <c r="B5" s="16">
        <v>13.5</v>
      </c>
      <c r="C5" s="16">
        <v>20.5555555555555</v>
      </c>
      <c r="D5" s="16">
        <v>252.5</v>
      </c>
      <c r="E5" s="16">
        <v>687.16666666666595</v>
      </c>
    </row>
    <row r="6" spans="1:5">
      <c r="A6" s="4">
        <v>3977333714</v>
      </c>
      <c r="B6" s="16">
        <v>18.899999999999999</v>
      </c>
      <c r="C6" s="16">
        <v>61.266666666666602</v>
      </c>
      <c r="D6" s="16">
        <v>174.766666666666</v>
      </c>
      <c r="E6" s="16">
        <v>707.53333333333296</v>
      </c>
    </row>
    <row r="7" spans="1:5">
      <c r="A7" s="4">
        <v>4319703577</v>
      </c>
      <c r="B7" s="16">
        <v>3.5806451612903198</v>
      </c>
      <c r="C7" s="16">
        <v>12.322580645161199</v>
      </c>
      <c r="D7" s="16">
        <v>228.77419354838699</v>
      </c>
      <c r="E7" s="16">
        <v>735.80645161290295</v>
      </c>
    </row>
    <row r="8" spans="1:5">
      <c r="A8" s="4">
        <v>4388161847</v>
      </c>
      <c r="B8" s="16">
        <v>23.161290322580601</v>
      </c>
      <c r="C8" s="16">
        <v>20.354838709677399</v>
      </c>
      <c r="D8" s="16">
        <v>229.35483870967701</v>
      </c>
      <c r="E8" s="16">
        <v>836.67741935483798</v>
      </c>
    </row>
    <row r="9" spans="1:5">
      <c r="A9" s="4">
        <v>4702921684</v>
      </c>
      <c r="B9" s="16">
        <v>5.1290322580645098</v>
      </c>
      <c r="C9" s="16">
        <v>26.0322580645161</v>
      </c>
      <c r="D9" s="16">
        <v>237.48387096774101</v>
      </c>
      <c r="E9" s="16">
        <v>766.41935483870895</v>
      </c>
    </row>
    <row r="10" spans="1:5">
      <c r="A10" s="4">
        <v>5577150313</v>
      </c>
      <c r="B10" s="16">
        <v>87.3333333333333</v>
      </c>
      <c r="C10" s="16">
        <v>29.8333333333333</v>
      </c>
      <c r="D10" s="16">
        <v>147.933333333333</v>
      </c>
      <c r="E10" s="16">
        <v>754.43333333333305</v>
      </c>
    </row>
    <row r="11" spans="1:5">
      <c r="A11" s="4">
        <v>6775888955</v>
      </c>
      <c r="B11" s="16">
        <v>10.999999999999901</v>
      </c>
      <c r="C11" s="16">
        <v>14.807692307692299</v>
      </c>
      <c r="D11" s="16">
        <v>40.153846153846096</v>
      </c>
      <c r="E11" s="16">
        <v>1299.4230769000001</v>
      </c>
    </row>
    <row r="12" spans="1:5">
      <c r="A12" s="4">
        <v>6962181067</v>
      </c>
      <c r="B12" s="16">
        <v>22.806451612903199</v>
      </c>
      <c r="C12" s="16">
        <v>18.516129032258</v>
      </c>
      <c r="D12" s="16">
        <v>245.806451612903</v>
      </c>
      <c r="E12" s="16">
        <v>662.322580645161</v>
      </c>
    </row>
    <row r="13" spans="1:5">
      <c r="A13" s="4">
        <v>7007744171</v>
      </c>
      <c r="B13" s="16">
        <v>31.038461538461501</v>
      </c>
      <c r="C13" s="16">
        <v>16.269230769230699</v>
      </c>
      <c r="D13" s="16">
        <v>280.730769230769</v>
      </c>
      <c r="E13" s="16">
        <v>1055.3461538461499</v>
      </c>
    </row>
    <row r="14" spans="1:5">
      <c r="A14" s="4">
        <v>7086361926</v>
      </c>
      <c r="B14" s="16">
        <v>42.580645161290299</v>
      </c>
      <c r="C14" s="16">
        <v>25.354838709677399</v>
      </c>
      <c r="D14" s="16">
        <v>143.83870967741899</v>
      </c>
      <c r="E14" s="16">
        <v>850.45161290322505</v>
      </c>
    </row>
    <row r="15" spans="1:5">
      <c r="A15" s="4">
        <v>8253242879</v>
      </c>
      <c r="B15" s="16">
        <v>20.5263157894736</v>
      </c>
      <c r="C15" s="16">
        <v>14.3157894736842</v>
      </c>
      <c r="D15" s="16">
        <v>116.894736842105</v>
      </c>
      <c r="E15" s="16">
        <v>1287.3684210526301</v>
      </c>
    </row>
    <row r="16" spans="1:5">
      <c r="A16" s="4">
        <v>8583815059</v>
      </c>
      <c r="B16" s="16">
        <v>9.6774193548386993</v>
      </c>
      <c r="C16" s="16">
        <v>22.193548387096701</v>
      </c>
      <c r="D16" s="16">
        <v>138.29032258064501</v>
      </c>
      <c r="E16" s="16">
        <v>1267.22580645161</v>
      </c>
    </row>
    <row r="17" spans="1:5">
      <c r="A17" s="4">
        <v>8792009665</v>
      </c>
      <c r="B17" s="16">
        <v>0.96551724137931005</v>
      </c>
      <c r="C17" s="16">
        <v>4.0344827586206797</v>
      </c>
      <c r="D17" s="16">
        <v>91.793103448275801</v>
      </c>
      <c r="E17" s="16">
        <v>1060.48275862068</v>
      </c>
    </row>
    <row r="18" spans="1:5">
      <c r="A18" s="4">
        <v>1844505072</v>
      </c>
      <c r="B18" s="16">
        <v>0.12903225806451599</v>
      </c>
      <c r="C18" s="16">
        <v>1.2903225806451599</v>
      </c>
      <c r="D18" s="16">
        <v>115.451612903225</v>
      </c>
      <c r="E18" s="16">
        <v>1206.6129032258</v>
      </c>
    </row>
    <row r="19" spans="1:5">
      <c r="A19" s="4">
        <v>1927972279</v>
      </c>
      <c r="B19" s="16">
        <v>1.32258064516129</v>
      </c>
      <c r="C19" s="16">
        <v>0.77419354838709697</v>
      </c>
      <c r="D19" s="16">
        <v>38.580645161290299</v>
      </c>
      <c r="E19" s="16">
        <v>1317.4193548387</v>
      </c>
    </row>
    <row r="20" spans="1:5">
      <c r="A20" s="4">
        <v>2026352035</v>
      </c>
      <c r="B20" s="16">
        <v>9.6774193548387094E-2</v>
      </c>
      <c r="C20" s="16">
        <v>0.25806451612903197</v>
      </c>
      <c r="D20" s="16">
        <v>256.64516129032199</v>
      </c>
      <c r="E20" s="16">
        <v>689.41935483870895</v>
      </c>
    </row>
    <row r="21" spans="1:5">
      <c r="A21" s="4">
        <v>2320127002</v>
      </c>
      <c r="B21" s="16">
        <v>1.3548387096774099</v>
      </c>
      <c r="C21" s="16">
        <v>2.5806451612903198</v>
      </c>
      <c r="D21" s="16">
        <v>198.193548387096</v>
      </c>
      <c r="E21" s="16">
        <v>1220.0967741935401</v>
      </c>
    </row>
    <row r="22" spans="1:5">
      <c r="A22" s="4">
        <v>2873212765</v>
      </c>
      <c r="B22" s="16">
        <v>14.096774193548301</v>
      </c>
      <c r="C22" s="16">
        <v>6.1290322580645098</v>
      </c>
      <c r="D22" s="16">
        <v>307.99999999999898</v>
      </c>
      <c r="E22" s="16">
        <v>1097.19354838709</v>
      </c>
    </row>
    <row r="23" spans="1:5">
      <c r="A23" s="4">
        <v>3372868164</v>
      </c>
      <c r="B23" s="16">
        <v>9.15</v>
      </c>
      <c r="C23" s="16">
        <v>4.0999999999999996</v>
      </c>
      <c r="D23" s="16">
        <v>327.9</v>
      </c>
      <c r="E23" s="16">
        <v>1077.55</v>
      </c>
    </row>
    <row r="24" spans="1:5">
      <c r="A24" s="4">
        <v>4020332650</v>
      </c>
      <c r="B24" s="16">
        <v>5.1935483870967696</v>
      </c>
      <c r="C24" s="16">
        <v>5.3548387096774102</v>
      </c>
      <c r="D24" s="16">
        <v>76.935483870967701</v>
      </c>
      <c r="E24" s="16">
        <v>1237.2580645161199</v>
      </c>
    </row>
    <row r="25" spans="1:5">
      <c r="A25" s="4">
        <v>4057192912</v>
      </c>
      <c r="B25" s="16">
        <v>0.75</v>
      </c>
      <c r="C25" s="16">
        <v>1.5</v>
      </c>
      <c r="D25" s="16">
        <v>103</v>
      </c>
      <c r="E25" s="16">
        <v>1217.25</v>
      </c>
    </row>
    <row r="26" spans="1:5">
      <c r="A26" s="4">
        <v>4445114986</v>
      </c>
      <c r="B26" s="16">
        <v>6.6129032258064502</v>
      </c>
      <c r="C26" s="16">
        <v>1.74193548387096</v>
      </c>
      <c r="D26" s="16">
        <v>209.09677419354799</v>
      </c>
      <c r="E26" s="16">
        <v>829.90322580645102</v>
      </c>
    </row>
    <row r="27" spans="1:5">
      <c r="A27" s="4">
        <v>4558609924</v>
      </c>
      <c r="B27" s="16">
        <v>10.3870967741935</v>
      </c>
      <c r="C27" s="16">
        <v>13.709677419354801</v>
      </c>
      <c r="D27" s="16">
        <v>284.96774193548299</v>
      </c>
      <c r="E27" s="16">
        <v>1093.6129032258</v>
      </c>
    </row>
    <row r="28" spans="1:5">
      <c r="A28" s="4">
        <v>5553957443</v>
      </c>
      <c r="B28" s="16">
        <v>23.419354838709602</v>
      </c>
      <c r="C28" s="16">
        <v>13</v>
      </c>
      <c r="D28" s="16">
        <v>206.193548387096</v>
      </c>
      <c r="E28" s="16">
        <v>668.35483870967698</v>
      </c>
    </row>
    <row r="29" spans="1:5">
      <c r="A29" s="4">
        <v>6117666160</v>
      </c>
      <c r="B29" s="16">
        <v>1.5714285714285701</v>
      </c>
      <c r="C29" s="16">
        <v>2.0357142857142798</v>
      </c>
      <c r="D29" s="16">
        <v>288.35714285714198</v>
      </c>
      <c r="E29" s="16">
        <v>796.28571428571399</v>
      </c>
    </row>
    <row r="30" spans="1:5">
      <c r="A30" s="4">
        <v>6290855005</v>
      </c>
      <c r="B30" s="16">
        <v>2.7586206896551699</v>
      </c>
      <c r="C30" s="16">
        <v>3.7931034482758599</v>
      </c>
      <c r="D30" s="16">
        <v>227.44827586206901</v>
      </c>
      <c r="E30" s="16">
        <v>1193.03448275862</v>
      </c>
    </row>
    <row r="31" spans="1:5">
      <c r="A31" s="4">
        <v>8053475328</v>
      </c>
      <c r="B31" s="16">
        <v>85.161290322580598</v>
      </c>
      <c r="C31" s="16">
        <v>9.5806451612903203</v>
      </c>
      <c r="D31" s="16">
        <v>150.96774193548299</v>
      </c>
      <c r="E31" s="16">
        <v>1148</v>
      </c>
    </row>
    <row r="32" spans="1:5">
      <c r="A32" s="4">
        <v>8378563200</v>
      </c>
      <c r="B32" s="16">
        <v>58.677419354838698</v>
      </c>
      <c r="C32" s="16">
        <v>10.258064516129</v>
      </c>
      <c r="D32" s="16">
        <v>156.09677419354799</v>
      </c>
      <c r="E32" s="16">
        <v>716.12903225806394</v>
      </c>
    </row>
    <row r="33" spans="1:5">
      <c r="A33" s="4">
        <v>8877689391</v>
      </c>
      <c r="B33" s="16">
        <v>66.064516129032199</v>
      </c>
      <c r="C33" s="16">
        <v>9.9354838709677402</v>
      </c>
      <c r="D33" s="16">
        <v>234.70967741935399</v>
      </c>
      <c r="E33" s="16">
        <v>1112.8709677419299</v>
      </c>
    </row>
    <row r="34" spans="1:5">
      <c r="A34" s="4">
        <v>1503960366</v>
      </c>
      <c r="B34" s="16">
        <v>38.709677419354797</v>
      </c>
      <c r="C34" s="16">
        <v>19.161290322580601</v>
      </c>
      <c r="D34" s="16">
        <v>219.935483870967</v>
      </c>
      <c r="E34" s="16">
        <v>848.16129032258004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E4BF-C9F1-4ED8-B967-A645FECB3216}">
  <dimension ref="A1:C8"/>
  <sheetViews>
    <sheetView workbookViewId="0">
      <selection activeCell="E6" sqref="E6"/>
    </sheetView>
  </sheetViews>
  <sheetFormatPr defaultRowHeight="15"/>
  <cols>
    <col min="1" max="1" width="11.140625" bestFit="1" customWidth="1"/>
    <col min="2" max="2" width="11.85546875" bestFit="1" customWidth="1"/>
    <col min="3" max="3" width="10.7109375" bestFit="1" customWidth="1"/>
  </cols>
  <sheetData>
    <row r="1" spans="1:3">
      <c r="A1" s="3" t="s">
        <v>22</v>
      </c>
      <c r="B1" s="3" t="s">
        <v>23</v>
      </c>
      <c r="C1" s="3" t="s">
        <v>24</v>
      </c>
    </row>
    <row r="2" spans="1:3">
      <c r="A2" s="6" t="s">
        <v>25</v>
      </c>
      <c r="B2" s="16">
        <v>8152.97580645161</v>
      </c>
      <c r="C2" s="16">
        <v>2354.9677419354798</v>
      </c>
    </row>
    <row r="3" spans="1:3">
      <c r="A3" s="6" t="s">
        <v>26</v>
      </c>
      <c r="B3" s="16">
        <v>8125.0065789473601</v>
      </c>
      <c r="C3" s="16">
        <v>2356.0131578947298</v>
      </c>
    </row>
    <row r="4" spans="1:3">
      <c r="A4" s="6" t="s">
        <v>27</v>
      </c>
      <c r="B4" s="16">
        <v>7780.8666666666604</v>
      </c>
      <c r="C4" s="16">
        <v>2324.2083333333298</v>
      </c>
    </row>
    <row r="5" spans="1:3">
      <c r="A5" s="6" t="s">
        <v>28</v>
      </c>
      <c r="B5" s="16">
        <v>7559.3733333333303</v>
      </c>
      <c r="C5" s="16">
        <v>2302.62</v>
      </c>
    </row>
    <row r="6" spans="1:3">
      <c r="A6" s="6" t="s">
        <v>29</v>
      </c>
      <c r="B6" s="16">
        <v>7448.2301587301499</v>
      </c>
      <c r="C6" s="16">
        <v>2331.7857142857101</v>
      </c>
    </row>
    <row r="7" spans="1:3">
      <c r="A7" s="6" t="s">
        <v>30</v>
      </c>
      <c r="B7" s="16">
        <v>7405.8367346938703</v>
      </c>
      <c r="C7" s="16">
        <v>2199.5714285714198</v>
      </c>
    </row>
    <row r="8" spans="1:3">
      <c r="A8" s="6" t="s">
        <v>31</v>
      </c>
      <c r="B8" s="16">
        <v>6933.2314049586703</v>
      </c>
      <c r="C8" s="16">
        <v>2263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80B0-BA90-4464-A11A-9362DB56E859}">
  <dimension ref="A1:C13"/>
  <sheetViews>
    <sheetView workbookViewId="0">
      <selection activeCell="F10" sqref="F10"/>
    </sheetView>
  </sheetViews>
  <sheetFormatPr defaultRowHeight="15"/>
  <cols>
    <col min="1" max="1" width="12" style="17" bestFit="1" customWidth="1"/>
    <col min="3" max="3" width="15.140625" bestFit="1" customWidth="1"/>
  </cols>
  <sheetData>
    <row r="1" spans="1:3">
      <c r="A1" s="21" t="s">
        <v>33</v>
      </c>
      <c r="B1" s="22" t="s">
        <v>34</v>
      </c>
      <c r="C1" s="22" t="s">
        <v>35</v>
      </c>
    </row>
    <row r="2" spans="1:3">
      <c r="A2" s="18">
        <v>4.1666666666666664E-2</v>
      </c>
      <c r="B2" s="19">
        <v>180</v>
      </c>
      <c r="C2" s="19">
        <v>18616</v>
      </c>
    </row>
    <row r="3" spans="1:3">
      <c r="A3" s="18">
        <v>8.3333333333333329E-2</v>
      </c>
      <c r="B3" s="19">
        <v>180</v>
      </c>
      <c r="C3" s="19">
        <v>18352</v>
      </c>
    </row>
    <row r="4" spans="1:3">
      <c r="A4" s="18">
        <v>0.125</v>
      </c>
      <c r="B4" s="19">
        <v>178</v>
      </c>
      <c r="C4" s="19">
        <v>14674</v>
      </c>
    </row>
    <row r="5" spans="1:3">
      <c r="A5" s="18">
        <v>0.16666666666666666</v>
      </c>
      <c r="B5" s="19">
        <v>173</v>
      </c>
      <c r="C5" s="19">
        <v>16659</v>
      </c>
    </row>
    <row r="6" spans="1:3">
      <c r="A6" s="18">
        <v>0.20833333333333334</v>
      </c>
      <c r="B6" s="19">
        <v>168</v>
      </c>
      <c r="C6" s="19">
        <v>24234</v>
      </c>
    </row>
    <row r="7" spans="1:3">
      <c r="A7" s="18">
        <v>0.25</v>
      </c>
      <c r="B7" s="19">
        <v>180</v>
      </c>
      <c r="C7" s="19">
        <v>27096</v>
      </c>
    </row>
    <row r="8" spans="1:3">
      <c r="A8" s="18">
        <v>0.29166666666666669</v>
      </c>
      <c r="B8" s="19">
        <v>179</v>
      </c>
      <c r="C8" s="19">
        <v>29368</v>
      </c>
    </row>
    <row r="9" spans="1:3">
      <c r="A9" s="18">
        <v>0.33333333333333331</v>
      </c>
      <c r="B9" s="19">
        <v>174</v>
      </c>
      <c r="C9" s="19">
        <v>26648</v>
      </c>
    </row>
    <row r="10" spans="1:3">
      <c r="A10" s="18">
        <v>0.375</v>
      </c>
      <c r="B10" s="19">
        <v>177</v>
      </c>
      <c r="C10" s="19">
        <v>25252</v>
      </c>
    </row>
    <row r="11" spans="1:3">
      <c r="A11" s="18">
        <v>0.41666666666666669</v>
      </c>
      <c r="B11" s="19">
        <v>173</v>
      </c>
      <c r="C11" s="19">
        <v>24584</v>
      </c>
    </row>
    <row r="12" spans="1:3">
      <c r="A12" s="18">
        <v>0.45833333333333331</v>
      </c>
      <c r="B12" s="19">
        <v>170</v>
      </c>
      <c r="C12" s="19">
        <v>20198</v>
      </c>
    </row>
    <row r="13" spans="1:3">
      <c r="A13" s="18">
        <v>0.5</v>
      </c>
      <c r="B13" s="19">
        <v>158</v>
      </c>
      <c r="C13" s="19">
        <v>20288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8532-1458-439D-8003-F781D8B1713C}">
  <dimension ref="A1:E25"/>
  <sheetViews>
    <sheetView tabSelected="1" workbookViewId="0">
      <selection activeCell="I12" sqref="I12"/>
    </sheetView>
  </sheetViews>
  <sheetFormatPr defaultRowHeight="15"/>
  <cols>
    <col min="1" max="1" width="9.140625" style="24"/>
    <col min="2" max="2" width="14.85546875" style="30" bestFit="1" customWidth="1"/>
    <col min="3" max="3" width="11.85546875" style="27" bestFit="1" customWidth="1"/>
    <col min="4" max="4" width="12.28515625" style="27" bestFit="1" customWidth="1"/>
    <col min="5" max="5" width="17" style="27" bestFit="1" customWidth="1"/>
  </cols>
  <sheetData>
    <row r="1" spans="1:5">
      <c r="A1" s="20" t="s">
        <v>32</v>
      </c>
      <c r="B1" s="28" t="s">
        <v>0</v>
      </c>
      <c r="C1" s="25" t="s">
        <v>23</v>
      </c>
      <c r="D1" s="25" t="s">
        <v>36</v>
      </c>
      <c r="E1" s="25" t="s">
        <v>37</v>
      </c>
    </row>
    <row r="2" spans="1:5">
      <c r="A2" s="23">
        <v>1</v>
      </c>
      <c r="B2" s="29">
        <v>1644430081</v>
      </c>
      <c r="C2" s="26">
        <v>7282.9666666666599</v>
      </c>
      <c r="D2" s="26">
        <v>2811.3</v>
      </c>
      <c r="E2" s="26">
        <v>293.99999999999898</v>
      </c>
    </row>
    <row r="3" spans="1:5">
      <c r="A3" s="23">
        <v>2</v>
      </c>
      <c r="B3" s="29">
        <v>2347167796</v>
      </c>
      <c r="C3" s="26">
        <v>9519.6666666666697</v>
      </c>
      <c r="D3" s="26">
        <v>2043.44444444444</v>
      </c>
      <c r="E3" s="26">
        <v>446.8</v>
      </c>
    </row>
    <row r="4" spans="1:5">
      <c r="A4" s="23">
        <v>3</v>
      </c>
      <c r="B4" s="29">
        <v>3977333714</v>
      </c>
      <c r="C4" s="26">
        <v>10984.5666666666</v>
      </c>
      <c r="D4" s="26">
        <v>1513.6666666666599</v>
      </c>
      <c r="E4" s="26">
        <v>293.64285714285597</v>
      </c>
    </row>
    <row r="5" spans="1:5">
      <c r="A5" s="23">
        <v>4</v>
      </c>
      <c r="B5" s="29">
        <v>4319703577</v>
      </c>
      <c r="C5" s="26">
        <v>7268.8387096774104</v>
      </c>
      <c r="D5" s="26">
        <v>2037.6774193548399</v>
      </c>
      <c r="E5" s="26">
        <v>476.65384615384602</v>
      </c>
    </row>
    <row r="6" spans="1:5">
      <c r="A6" s="23">
        <v>5</v>
      </c>
      <c r="B6" s="29">
        <v>4388161847</v>
      </c>
      <c r="C6" s="26">
        <v>10813.9354838709</v>
      </c>
      <c r="D6" s="26">
        <v>3093.8709677419301</v>
      </c>
      <c r="E6" s="26">
        <v>400.17391304347802</v>
      </c>
    </row>
    <row r="7" spans="1:5">
      <c r="A7" s="23">
        <v>6</v>
      </c>
      <c r="B7" s="29">
        <v>4702921684</v>
      </c>
      <c r="C7" s="26">
        <v>8572.0645161290195</v>
      </c>
      <c r="D7" s="26">
        <v>2965.5483870967601</v>
      </c>
      <c r="E7" s="26">
        <v>417.48148148148101</v>
      </c>
    </row>
    <row r="8" spans="1:5">
      <c r="A8" s="23">
        <v>7</v>
      </c>
      <c r="B8" s="29">
        <v>5577150313</v>
      </c>
      <c r="C8" s="26">
        <v>8304.4333333333307</v>
      </c>
      <c r="D8" s="26">
        <v>3359.63333333333</v>
      </c>
      <c r="E8" s="26">
        <v>431.99999999999898</v>
      </c>
    </row>
    <row r="9" spans="1:5">
      <c r="A9" s="23">
        <v>8</v>
      </c>
      <c r="B9" s="29">
        <v>6775888955</v>
      </c>
      <c r="C9" s="26">
        <v>2519.6923076922999</v>
      </c>
      <c r="D9" s="26">
        <v>2131.76923076923</v>
      </c>
      <c r="E9" s="26">
        <v>349.666666666666</v>
      </c>
    </row>
    <row r="10" spans="1:5">
      <c r="A10" s="23">
        <v>9</v>
      </c>
      <c r="B10" s="29">
        <v>6962181067</v>
      </c>
      <c r="C10" s="26">
        <v>9794.8064516128998</v>
      </c>
      <c r="D10" s="26">
        <v>1982.03225806451</v>
      </c>
      <c r="E10" s="26">
        <v>448</v>
      </c>
    </row>
    <row r="11" spans="1:5">
      <c r="A11" s="23">
        <v>10</v>
      </c>
      <c r="B11" s="29">
        <v>7007744171</v>
      </c>
      <c r="C11" s="26">
        <v>11323.423076923</v>
      </c>
      <c r="D11" s="26">
        <v>2543.99999999999</v>
      </c>
      <c r="E11" s="26">
        <v>68.5</v>
      </c>
    </row>
    <row r="12" spans="1:5">
      <c r="A12" s="23">
        <v>11</v>
      </c>
      <c r="B12" s="29">
        <v>7086361926</v>
      </c>
      <c r="C12" s="26">
        <v>9371.77419354839</v>
      </c>
      <c r="D12" s="26">
        <v>2566.3548387096798</v>
      </c>
      <c r="E12" s="26">
        <v>453.12499999999898</v>
      </c>
    </row>
    <row r="13" spans="1:5">
      <c r="A13" s="23">
        <v>12</v>
      </c>
      <c r="B13" s="29">
        <v>8792009665</v>
      </c>
      <c r="C13" s="26">
        <v>1853.7241379310301</v>
      </c>
      <c r="D13" s="26">
        <v>1962.3103448275799</v>
      </c>
      <c r="E13" s="26">
        <v>435.666666666666</v>
      </c>
    </row>
    <row r="14" spans="1:5">
      <c r="A14" s="23">
        <v>13</v>
      </c>
      <c r="B14" s="29">
        <v>1844505072</v>
      </c>
      <c r="C14" s="26">
        <v>2580.0645161290299</v>
      </c>
      <c r="D14" s="26">
        <v>1573.4838709677399</v>
      </c>
      <c r="E14" s="26">
        <v>652</v>
      </c>
    </row>
    <row r="15" spans="1:5">
      <c r="A15" s="23">
        <v>14</v>
      </c>
      <c r="B15" s="29">
        <v>1927972279</v>
      </c>
      <c r="C15" s="26">
        <v>916.12903225806394</v>
      </c>
      <c r="D15" s="26">
        <v>2172.8064516129002</v>
      </c>
      <c r="E15" s="26">
        <v>417</v>
      </c>
    </row>
    <row r="16" spans="1:5">
      <c r="A16" s="23">
        <v>15</v>
      </c>
      <c r="B16" s="29">
        <v>2026352035</v>
      </c>
      <c r="C16" s="26">
        <v>5566.8709677419301</v>
      </c>
      <c r="D16" s="26">
        <v>1540.6451612903199</v>
      </c>
      <c r="E16" s="26">
        <v>506.17857142857099</v>
      </c>
    </row>
    <row r="17" spans="1:5">
      <c r="A17" s="23">
        <v>16</v>
      </c>
      <c r="B17" s="29">
        <v>2320127002</v>
      </c>
      <c r="C17" s="26">
        <v>4716.8709677419301</v>
      </c>
      <c r="D17" s="26">
        <v>1724.16129032258</v>
      </c>
      <c r="E17" s="26">
        <v>61</v>
      </c>
    </row>
    <row r="18" spans="1:5">
      <c r="A18" s="23">
        <v>17</v>
      </c>
      <c r="B18" s="29">
        <v>4020332650</v>
      </c>
      <c r="C18" s="26">
        <v>2267.22580645161</v>
      </c>
      <c r="D18" s="26">
        <v>2385.8064516129002</v>
      </c>
      <c r="E18" s="26">
        <v>349.375</v>
      </c>
    </row>
    <row r="19" spans="1:5">
      <c r="A19" s="23">
        <v>18</v>
      </c>
      <c r="B19" s="29">
        <v>4445114986</v>
      </c>
      <c r="C19" s="26">
        <v>4796.5483870967801</v>
      </c>
      <c r="D19" s="26">
        <v>2186.1935483870898</v>
      </c>
      <c r="E19" s="26">
        <v>385.17857142857099</v>
      </c>
    </row>
    <row r="20" spans="1:5">
      <c r="A20" s="23">
        <v>19</v>
      </c>
      <c r="B20" s="29">
        <v>4558609924</v>
      </c>
      <c r="C20" s="26">
        <v>7685.1290322580599</v>
      </c>
      <c r="D20" s="26">
        <v>2033.2580645161199</v>
      </c>
      <c r="E20" s="26">
        <v>127.599999999999</v>
      </c>
    </row>
    <row r="21" spans="1:5">
      <c r="A21" s="23">
        <v>20</v>
      </c>
      <c r="B21" s="29">
        <v>5553957443</v>
      </c>
      <c r="C21" s="26">
        <v>8612.5806451612807</v>
      </c>
      <c r="D21" s="26">
        <v>1875.6774193548299</v>
      </c>
      <c r="E21" s="26">
        <v>463.48387096774098</v>
      </c>
    </row>
    <row r="22" spans="1:5">
      <c r="A22" s="23">
        <v>21</v>
      </c>
      <c r="B22" s="29">
        <v>6117666160</v>
      </c>
      <c r="C22" s="26">
        <v>7046.7142857142799</v>
      </c>
      <c r="D22" s="26">
        <v>2261.1428571428501</v>
      </c>
      <c r="E22" s="26">
        <v>478.77777777777698</v>
      </c>
    </row>
    <row r="23" spans="1:5">
      <c r="A23" s="23">
        <v>22</v>
      </c>
      <c r="B23" s="29">
        <v>8053475328</v>
      </c>
      <c r="C23" s="26">
        <v>14763.2903225806</v>
      </c>
      <c r="D23" s="26">
        <v>2945.8064516129002</v>
      </c>
      <c r="E23" s="26">
        <v>297</v>
      </c>
    </row>
    <row r="24" spans="1:5">
      <c r="A24" s="23">
        <v>23</v>
      </c>
      <c r="B24" s="29">
        <v>8378563200</v>
      </c>
      <c r="C24" s="26">
        <v>8717.7096774193506</v>
      </c>
      <c r="D24" s="26">
        <v>3436.5806451612898</v>
      </c>
      <c r="E24" s="26">
        <v>445.129032258</v>
      </c>
    </row>
    <row r="25" spans="1:5">
      <c r="A25" s="23">
        <v>24</v>
      </c>
      <c r="B25" s="29">
        <v>1503960366</v>
      </c>
      <c r="C25" s="26">
        <v>12116.7419354838</v>
      </c>
      <c r="D25" s="26">
        <v>1816.41935483871</v>
      </c>
      <c r="E25" s="26">
        <v>360.27999999999901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Login Times</vt:lpstr>
      <vt:lpstr>Bellabeats User Type</vt:lpstr>
      <vt:lpstr>Average Active Minutes</vt:lpstr>
      <vt:lpstr>Days - Steps vs. Calories</vt:lpstr>
      <vt:lpstr>Hour - Intensities</vt:lpstr>
      <vt:lpstr>Sleep vs. Steps &amp; Calories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Boris</dc:creator>
  <cp:lastModifiedBy>Christopher Boris</cp:lastModifiedBy>
  <dcterms:created xsi:type="dcterms:W3CDTF">2023-01-12T18:53:40Z</dcterms:created>
  <dcterms:modified xsi:type="dcterms:W3CDTF">2023-01-13T21:59:03Z</dcterms:modified>
</cp:coreProperties>
</file>