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Adv\DemoS_Adv\"/>
    </mc:Choice>
  </mc:AlternateContent>
  <bookViews>
    <workbookView xWindow="285" yWindow="30" windowWidth="9690" windowHeight="7290" tabRatio="853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TimeSlices" sheetId="22" r:id="rId6"/>
    <sheet name="Defaults" sheetId="21" r:id="rId7"/>
    <sheet name="Commodity Group" sheetId="15" r:id="rId8"/>
  </sheets>
  <externalReferences>
    <externalReference r:id="rId9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F41" i="20" l="1"/>
  <c r="F40" i="20"/>
  <c r="F39" i="20"/>
  <c r="F38" i="20"/>
  <c r="E28" i="20"/>
  <c r="E12" i="20"/>
  <c r="C35" i="20"/>
  <c r="D34" i="20"/>
  <c r="D32" i="20"/>
  <c r="D31" i="20"/>
  <c r="F37" i="22"/>
  <c r="F36" i="22"/>
  <c r="F35" i="22"/>
  <c r="H22" i="22"/>
  <c r="F9" i="22"/>
  <c r="F34" i="22"/>
  <c r="D22" i="22"/>
  <c r="F5" i="22"/>
  <c r="C30" i="22"/>
  <c r="D27" i="22"/>
  <c r="D29" i="22"/>
  <c r="L22" i="22"/>
  <c r="F13" i="22"/>
  <c r="D28" i="22"/>
  <c r="K22" i="22"/>
  <c r="F12" i="22"/>
  <c r="D26" i="22"/>
  <c r="D30" i="22"/>
  <c r="N22" i="22"/>
  <c r="M22" i="22"/>
  <c r="E22" i="22"/>
  <c r="F15" i="22"/>
  <c r="F14" i="22"/>
  <c r="F6" i="22"/>
  <c r="F28" i="20"/>
  <c r="E13" i="20"/>
  <c r="G28" i="20"/>
  <c r="E14" i="20"/>
  <c r="H28" i="20"/>
  <c r="E15" i="20"/>
  <c r="D33" i="20"/>
  <c r="J28" i="20"/>
  <c r="E17" i="20"/>
  <c r="D28" i="20"/>
  <c r="E11" i="20"/>
  <c r="C28" i="20"/>
  <c r="E10" i="20"/>
  <c r="L28" i="20"/>
  <c r="E19" i="20"/>
  <c r="N28" i="20"/>
  <c r="E21" i="20"/>
  <c r="M28" i="20"/>
  <c r="E20" i="20"/>
  <c r="I22" i="22"/>
  <c r="F10" i="22"/>
  <c r="F22" i="22"/>
  <c r="F7" i="22"/>
  <c r="J22" i="22"/>
  <c r="F11" i="22"/>
  <c r="C22" i="22"/>
  <c r="F4" i="22"/>
  <c r="G22" i="22"/>
  <c r="F8" i="22"/>
  <c r="D35" i="20"/>
  <c r="K28" i="20"/>
  <c r="E18" i="20"/>
  <c r="I28" i="20"/>
  <c r="E16" i="20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KanORS</author>
  </authors>
  <commentList>
    <comment ref="B37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>
  <authors>
    <author>KanORS</author>
  </authors>
  <commentList>
    <comment ref="B3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<sst xmlns="http://schemas.openxmlformats.org/spreadsheetml/2006/main" count="289" uniqueCount="131">
  <si>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</si>
  <si>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</si>
  <si>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</si>
  <si>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</si>
  <si>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</si>
  <si>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</si>
  <si>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</si>
  <si>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</si>
  <si>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</si>
  <si>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</si>
  <si>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</si>
  <si>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</si>
  <si>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</si>
  <si>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</si>
  <si>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</si>
  <si>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</si>
  <si>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</si>
  <si>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</si>
  <si>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</si>
  <si>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</si>
  <si>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</si>
  <si>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</si>
  <si>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</si>
  <si>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</si>
  <si>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</si>
  <si>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</si>
  <si>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</si>
  <si>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</si>
  <si>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</si>
  <si>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</si>
  <si>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</si>
  <si>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</si>
  <si>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</si>
  <si>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</si>
  <si>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</si>
  <si>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</si>
  <si>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</si>
  <si>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</si>
  <si>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</si>
  <si>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</si>
  <si>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</si>
  <si>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</si>
  <si>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</si>
  <si>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</si>
  <si>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</si>
  <si>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</si>
  <si>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</si>
  <si>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</si>
  <si>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</si>
  <si>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</si>
  <si>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</si>
  <si>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</si>
  <si>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</si>
  <si>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</si>
  <si>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</si>
  <si>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</si>
  <si>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</si>
  <si>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</si>
  <si>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</si>
  <si>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</si>
  <si>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</si>
  <si>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</si>
  <si>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</si>
  <si>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</si>
  <si>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</si>
  <si>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</si>
  <si>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</si>
  <si>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</si>
  <si>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</si>
  <si>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</si>
  <si>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</si>
  <si>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</si>
  <si>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</si>
  <si>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</si>
  <si>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</si>
  <si>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</si>
  <si>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</si>
  <si>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</si>
  <si>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</si>
  <si>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</si>
  <si>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</si>
  <si>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</si>
  <si>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</si>
  <si>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</si>
  <si>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</si>
  <si>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</si>
  <si>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</si>
  <si>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</si>
  <si>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</si>
  <si>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</si>
  <si>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</si>
  <si>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</si>
  <si>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</si>
  <si>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</si>
  <si>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</si>
  <si>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</si>
  <si>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</si>
  <si>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</si>
  <si>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</si>
  <si>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</si>
  <si>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</si>
  <si>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</si>
  <si>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</si>
  <si>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</si>
  <si>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</si>
  <si>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</si>
  <si>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</si>
  <si>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</si>
  <si>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</si>
  <si>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</si>
  <si>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</si>
  <si>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</si>
  <si>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</si>
  <si>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</si>
  <si>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</si>
  <si>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</si>
  <si>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</si>
  <si>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</si>
  <si>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</si>
  <si>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</si>
  <si>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</si>
  <si>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</si>
  <si>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</si>
  <si>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</si>
  <si>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</si>
  <si>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</si>
  <si>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</si>
  <si>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</si>
  <si>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</si>
  <si>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DAYNITE</t>
  </si>
  <si>
    <t>PRC_TSL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</si>
</sst>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000"/>
  </numFmts>
  <fonts count="18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3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1" fillId="8" borderId="4" xfId="0" applyFont="1" applyFill="1" applyBorder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5" xfId="5" applyFont="1" applyFill="1" applyBorder="1" applyAlignment="1">
      <alignment horizontal="left" vertical="center" wrapText="1"/>
    </xf>
    <xf numFmtId="0" fontId="1" fillId="4" borderId="6" xfId="5" applyFont="1" applyFill="1" applyBorder="1" applyAlignment="1">
      <alignment horizontal="center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left" vertical="center" wrapText="1"/>
    </xf>
    <xf numFmtId="0" fontId="1" fillId="4" borderId="10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4" xfId="5" applyNumberFormat="1" applyFont="1" applyFill="1" applyBorder="1" applyAlignment="1">
      <alignment horizontal="center"/>
    </xf>
    <xf numFmtId="165" fontId="1" fillId="4" borderId="11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5" xfId="5" applyFont="1" applyFill="1" applyBorder="1" applyAlignment="1">
      <alignment horizontal="center"/>
    </xf>
    <xf numFmtId="0" fontId="1" fillId="4" borderId="11" xfId="5" quotePrefix="1" applyFont="1" applyFill="1" applyBorder="1" applyAlignment="1">
      <alignment horizontal="center"/>
    </xf>
    <xf numFmtId="0" fontId="1" fillId="4" borderId="11" xfId="5" applyFont="1" applyFill="1" applyBorder="1" applyAlignment="1">
      <alignment horizontal="center"/>
    </xf>
    <xf numFmtId="0" fontId="5" fillId="0" borderId="0" xfId="5" applyFill="1"/>
    <xf numFmtId="0" fontId="1" fillId="4" borderId="9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0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0" xfId="5" applyNumberFormat="1" applyFill="1" applyBorder="1" applyAlignment="1">
      <alignment horizontal="center"/>
    </xf>
    <xf numFmtId="2" fontId="5" fillId="4" borderId="10" xfId="5" applyNumberFormat="1" applyFill="1" applyBorder="1" applyAlignment="1">
      <alignment horizontal="center"/>
    </xf>
    <xf numFmtId="0" fontId="5" fillId="4" borderId="10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9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6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0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5" xfId="5" applyFont="1" applyFill="1" applyBorder="1" applyAlignment="1">
      <alignment horizontal="left" vertical="center" wrapText="1"/>
    </xf>
    <xf numFmtId="0" fontId="12" fillId="4" borderId="6" xfId="5" applyFont="1" applyFill="1" applyBorder="1" applyAlignment="1">
      <alignment horizontal="center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left" vertical="center" wrapText="1"/>
    </xf>
    <xf numFmtId="0" fontId="12" fillId="4" borderId="10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4" xfId="5" applyNumberFormat="1" applyFont="1" applyFill="1" applyBorder="1" applyAlignment="1">
      <alignment horizontal="center"/>
    </xf>
    <xf numFmtId="165" fontId="12" fillId="4" borderId="11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5" xfId="5" applyFont="1" applyFill="1" applyBorder="1" applyAlignment="1">
      <alignment horizontal="center"/>
    </xf>
    <xf numFmtId="0" fontId="12" fillId="4" borderId="11" xfId="5" quotePrefix="1" applyFont="1" applyFill="1" applyBorder="1" applyAlignment="1">
      <alignment horizontal="center"/>
    </xf>
    <xf numFmtId="0" fontId="12" fillId="4" borderId="11" xfId="5" applyFont="1" applyFill="1" applyBorder="1" applyAlignment="1">
      <alignment horizontal="center"/>
    </xf>
    <xf numFmtId="0" fontId="13" fillId="0" borderId="0" xfId="5" applyFont="1" applyFill="1"/>
    <xf numFmtId="0" fontId="12" fillId="4" borderId="9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0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0" xfId="5" applyNumberFormat="1" applyFont="1" applyFill="1" applyBorder="1" applyAlignment="1">
      <alignment horizontal="center"/>
    </xf>
    <xf numFmtId="2" fontId="13" fillId="4" borderId="10" xfId="5" applyNumberFormat="1" applyFont="1" applyFill="1" applyBorder="1" applyAlignment="1">
      <alignment horizontal="center"/>
    </xf>
    <xf numFmtId="0" fontId="13" fillId="4" borderId="10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9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6" xfId="5" quotePrefix="1" applyFont="1" applyFill="1" applyBorder="1" applyAlignment="1">
      <alignment horizontal="center"/>
    </xf>
    <xf numFmtId="0" fontId="13" fillId="4" borderId="9" xfId="5" applyFont="1" applyFill="1" applyBorder="1" applyAlignment="1">
      <alignment horizontal="center"/>
    </xf>
    <xf numFmtId="0" fontId="13" fillId="4" borderId="7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0" fontId="1" fillId="8" borderId="11" xfId="0" applyFont="1" applyFill="1" applyBorder="1"/>
    <xf numFmtId="0" fontId="0" fillId="0" borderId="0" xfId="0" applyFill="1" applyBorder="1"/>
    <xf numFmtId="0" fontId="5" fillId="0" borderId="0" xfId="0" applyFont="1" applyFill="1" applyBorder="1"/>
  </cellXfs>
  <cellStyles count="8">
    <cellStyle name="Migliaia_tab emissioni" xfId="1"/>
    <cellStyle name="Normal" xfId="0" builtinId="0"/>
    <cellStyle name="Normal 10" xfId="2"/>
    <cellStyle name="Normal 2" xfId="3"/>
    <cellStyle name="Normal 2 3" xfId="4"/>
    <cellStyle name="Normal 4" xfId="5"/>
    <cellStyle name="Normale_B2020" xfId="6"/>
    <cellStyle name="Standard_Sce_D_Extrac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19050</xdr:rowOff>
    </xdr:from>
    <xdr:to>
      <xdr:col>5</xdr:col>
      <xdr:colOff>552450</xdr:colOff>
      <xdr:row>20</xdr:row>
      <xdr:rowOff>93360</xdr:rowOff>
    </xdr:to>
    <xdr:sp macro="" textlink="">
      <xdr:nvSpPr>
        <xdr:cNvPr id="2" name="TextBox 1"/>
        <xdr:cNvSpPr txBox="1"/>
      </xdr:nvSpPr>
      <xdr:spPr>
        <a:xfrm>
          <a:off x="123825" y="21240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13</xdr:row>
      <xdr:rowOff>0</xdr:rowOff>
    </xdr:from>
    <xdr:to>
      <xdr:col>10</xdr:col>
      <xdr:colOff>180974</xdr:colOff>
      <xdr:row>18</xdr:row>
      <xdr:rowOff>38100</xdr:rowOff>
    </xdr:to>
    <xdr:sp macro="" textlink="">
      <xdr:nvSpPr>
        <xdr:cNvPr id="3" name="TextBox 2"/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/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/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/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229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76200</xdr:rowOff>
    </xdr:to>
    <xdr:sp macro="" textlink="">
      <xdr:nvSpPr>
        <xdr:cNvPr id="2" name="TextBox 1"/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/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38"/>
  <sheetViews>
    <sheetView zoomScaleNormal="100" workbookViewId="0">
      <selection activeCell="H9" sqref="H9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6"/>
      <c r="C7" s="6"/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/>
      <c r="H8" s="6" t="s">
        <v>103</v>
      </c>
      <c r="N8" t="s">
        <v>99</v>
      </c>
    </row>
    <row r="9" spans="1:14" x14ac:dyDescent="0.2">
      <c r="A9" s="6"/>
      <c r="B9" s="6"/>
      <c r="C9" s="6"/>
      <c r="N9" t="s">
        <v>100</v>
      </c>
    </row>
    <row r="10" spans="1:14" x14ac:dyDescent="0.2">
      <c r="A10" s="6"/>
      <c r="B10" s="6"/>
      <c r="C10" s="6"/>
      <c r="N10" t="s">
        <v>101</v>
      </c>
    </row>
    <row r="11" spans="1:14" x14ac:dyDescent="0.2">
      <c r="A11" s="6"/>
      <c r="B11" s="6"/>
      <c r="C11" s="6"/>
      <c r="N11" t="s">
        <v>102</v>
      </c>
    </row>
    <row r="12" spans="1:14" x14ac:dyDescent="0.2">
      <c r="A12" s="6"/>
      <c r="B12" s="6"/>
      <c r="C12" s="6"/>
    </row>
    <row r="13" spans="1:14" x14ac:dyDescent="0.2">
      <c r="A13" s="6"/>
      <c r="B13" s="6"/>
      <c r="C13" s="6"/>
    </row>
    <row r="14" spans="1:14" x14ac:dyDescent="0.2">
      <c r="A14" s="6"/>
      <c r="B14" s="6"/>
      <c r="C14" s="6"/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zoomScaleNormal="100" workbookViewId="0">
      <selection activeCell="H25" sqref="H25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7.71093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39</v>
      </c>
    </row>
    <row r="4" spans="2:4" x14ac:dyDescent="0.2">
      <c r="B4">
        <v>2005</v>
      </c>
    </row>
    <row r="7" spans="2:4" x14ac:dyDescent="0.2">
      <c r="B7" s="14" t="s">
        <v>40</v>
      </c>
    </row>
    <row r="8" spans="2:4" x14ac:dyDescent="0.2">
      <c r="B8" t="s">
        <v>87</v>
      </c>
    </row>
    <row r="11" spans="2:4" x14ac:dyDescent="0.2">
      <c r="B11" s="14" t="s">
        <v>11</v>
      </c>
    </row>
    <row r="12" spans="2:4" x14ac:dyDescent="0.2">
      <c r="B12" s="15" t="s">
        <v>41</v>
      </c>
      <c r="C12" s="35" t="s">
        <v>81</v>
      </c>
      <c r="D12" s="134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1"/>
  <sheetViews>
    <sheetView zoomScaleNormal="100" workbookViewId="0">
      <selection activeCell="B38" sqref="B38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0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23</v>
      </c>
      <c r="F4" s="5" t="s">
        <v>2</v>
      </c>
      <c r="G4" s="5" t="s">
        <v>25</v>
      </c>
    </row>
    <row r="5" spans="2:7" x14ac:dyDescent="0.2">
      <c r="C5" t="s">
        <v>83</v>
      </c>
      <c r="D5" t="s">
        <v>84</v>
      </c>
      <c r="E5">
        <v>0</v>
      </c>
      <c r="F5">
        <v>5</v>
      </c>
    </row>
    <row r="6" spans="2:7" x14ac:dyDescent="0.2">
      <c r="C6" t="s">
        <v>83</v>
      </c>
      <c r="D6" s="20" t="s">
        <v>85</v>
      </c>
      <c r="E6" s="20">
        <v>0</v>
      </c>
      <c r="F6">
        <v>5</v>
      </c>
    </row>
    <row r="7" spans="2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9" x14ac:dyDescent="0.2">
      <c r="B33" s="1" t="s">
        <v>0</v>
      </c>
    </row>
    <row r="34" spans="2:19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9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9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  <row r="38" spans="2:19" x14ac:dyDescent="0.2">
      <c r="B38" s="1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</row>
    <row r="39" spans="2:19" ht="13.5" thickBot="1" x14ac:dyDescent="0.25">
      <c r="B39" s="5" t="s">
        <v>22</v>
      </c>
      <c r="C39" s="5" t="s">
        <v>2</v>
      </c>
      <c r="D39" s="5" t="s">
        <v>24</v>
      </c>
      <c r="E39" s="5" t="s">
        <v>25</v>
      </c>
      <c r="F39" s="136"/>
      <c r="G39" s="135"/>
      <c r="H39" s="136"/>
      <c r="I39" s="136"/>
      <c r="J39" s="135"/>
      <c r="K39" s="135"/>
      <c r="L39" s="136"/>
      <c r="M39" s="136"/>
      <c r="N39" s="136"/>
      <c r="O39" s="136"/>
      <c r="P39" s="136"/>
      <c r="Q39" s="136"/>
      <c r="R39" s="135"/>
      <c r="S39" s="135"/>
    </row>
    <row r="40" spans="2:19" x14ac:dyDescent="0.2">
      <c r="B40" t="s">
        <v>130</v>
      </c>
      <c r="C40" t="s">
        <v>129</v>
      </c>
      <c r="D40" t="s">
        <v>18</v>
      </c>
      <c r="E40" t="s">
        <v>1</v>
      </c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 spans="2:19" x14ac:dyDescent="0.2"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41"/>
  <sheetViews>
    <sheetView zoomScaleNormal="100" workbookViewId="0">
      <selection activeCell="C40" sqref="C40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3" t="s">
        <v>2</v>
      </c>
      <c r="F6" s="133" t="s">
        <v>55</v>
      </c>
      <c r="G6" s="133" t="s">
        <v>80</v>
      </c>
      <c r="H6" s="132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/>
      <c r="F9" s="19">
        <v>0.9</v>
      </c>
      <c r="G9" s="19">
        <v>0.95</v>
      </c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1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8" t="s">
        <v>22</v>
      </c>
      <c r="C26" s="89" t="s">
        <v>105</v>
      </c>
      <c r="D26" s="90" t="s">
        <v>106</v>
      </c>
      <c r="E26" s="90" t="s">
        <v>107</v>
      </c>
      <c r="F26" s="90" t="s">
        <v>64</v>
      </c>
      <c r="G26" s="90" t="s">
        <v>65</v>
      </c>
      <c r="H26" s="90" t="s">
        <v>108</v>
      </c>
      <c r="I26" s="90" t="s">
        <v>109</v>
      </c>
      <c r="J26" s="90" t="s">
        <v>110</v>
      </c>
      <c r="K26" s="90" t="s">
        <v>111</v>
      </c>
      <c r="L26" s="90" t="s">
        <v>66</v>
      </c>
      <c r="M26" s="90" t="s">
        <v>67</v>
      </c>
      <c r="N26" s="91" t="s">
        <v>112</v>
      </c>
    </row>
    <row r="27" spans="2:14" x14ac:dyDescent="0.2">
      <c r="B27" s="92"/>
      <c r="C27" s="89" t="s">
        <v>113</v>
      </c>
      <c r="D27" s="90" t="s">
        <v>114</v>
      </c>
      <c r="E27" s="90" t="s">
        <v>115</v>
      </c>
      <c r="F27" s="90" t="s">
        <v>68</v>
      </c>
      <c r="G27" s="90" t="s">
        <v>69</v>
      </c>
      <c r="H27" s="90" t="s">
        <v>116</v>
      </c>
      <c r="I27" s="90" t="s">
        <v>117</v>
      </c>
      <c r="J27" s="90" t="s">
        <v>118</v>
      </c>
      <c r="K27" s="90" t="s">
        <v>119</v>
      </c>
      <c r="L27" s="90" t="s">
        <v>70</v>
      </c>
      <c r="M27" s="90" t="s">
        <v>71</v>
      </c>
      <c r="N27" s="91" t="s">
        <v>120</v>
      </c>
    </row>
    <row r="28" spans="2:14" x14ac:dyDescent="0.2">
      <c r="B28" s="93" t="s">
        <v>56</v>
      </c>
      <c r="C28" s="94">
        <f>C38/$F38*$D31</f>
        <v>9.417808219178081E-2</v>
      </c>
      <c r="D28" s="95">
        <f>D38/$F38*$D31</f>
        <v>0.10273972602739725</v>
      </c>
      <c r="E28" s="95">
        <f>E38/$F38*$D31</f>
        <v>8.5616438356164379E-3</v>
      </c>
      <c r="F28" s="95">
        <f>C39/$F39*$D32</f>
        <v>0.13835616438356163</v>
      </c>
      <c r="G28" s="95">
        <f>D39/$F39*$D32</f>
        <v>0.12682648401826482</v>
      </c>
      <c r="H28" s="95">
        <f>E39/$F39*$D32</f>
        <v>1.1529680365296802E-2</v>
      </c>
      <c r="I28" s="95">
        <f>C40/$F40*$D33</f>
        <v>9.9200913242009123E-2</v>
      </c>
      <c r="J28" s="95">
        <f>D40/$F40*$D33</f>
        <v>0.10821917808219178</v>
      </c>
      <c r="K28" s="95">
        <f>E40/$F40*$D33</f>
        <v>9.0182648401826472E-3</v>
      </c>
      <c r="L28" s="95">
        <f>C41/$F41*$D34</f>
        <v>0.13812785388127852</v>
      </c>
      <c r="M28" s="95">
        <f>D41/$F41*$D34</f>
        <v>0.15068493150684931</v>
      </c>
      <c r="N28" s="96">
        <f>E41/$F41*$D34</f>
        <v>1.2557077625570776E-2</v>
      </c>
    </row>
    <row r="29" spans="2:14" x14ac:dyDescent="0.2">
      <c r="B29" s="97"/>
      <c r="C29" s="97"/>
      <c r="D29" s="97"/>
      <c r="E29" s="97"/>
      <c r="F29" s="97"/>
      <c r="G29" s="97"/>
      <c r="H29" s="97"/>
      <c r="I29" s="98"/>
      <c r="J29" s="98"/>
      <c r="K29" s="98"/>
      <c r="L29" s="98"/>
      <c r="M29" s="98"/>
      <c r="N29" s="98"/>
    </row>
    <row r="30" spans="2:14" x14ac:dyDescent="0.2">
      <c r="B30" s="99" t="s">
        <v>72</v>
      </c>
      <c r="C30" s="100" t="s">
        <v>73</v>
      </c>
      <c r="D30" s="101" t="s">
        <v>74</v>
      </c>
      <c r="E30" s="102" t="s">
        <v>121</v>
      </c>
      <c r="F30" s="101"/>
      <c r="G30" s="103"/>
      <c r="H30" s="103"/>
      <c r="I30" s="97"/>
      <c r="J30" s="98"/>
      <c r="K30" s="98"/>
      <c r="L30" s="98"/>
      <c r="M30" s="98"/>
      <c r="N30" s="98"/>
    </row>
    <row r="31" spans="2:14" x14ac:dyDescent="0.2">
      <c r="B31" s="104" t="s">
        <v>103</v>
      </c>
      <c r="C31" s="105">
        <v>75</v>
      </c>
      <c r="D31" s="106">
        <f>C31/C35</f>
        <v>0.20547945205479451</v>
      </c>
      <c r="E31" s="107" t="s">
        <v>122</v>
      </c>
      <c r="F31" s="108"/>
      <c r="G31" s="103"/>
      <c r="H31" s="103"/>
      <c r="I31" s="97"/>
      <c r="J31" s="98"/>
      <c r="K31" s="98"/>
      <c r="L31" s="98"/>
      <c r="M31" s="98"/>
      <c r="N31" s="98"/>
    </row>
    <row r="32" spans="2:14" x14ac:dyDescent="0.2">
      <c r="B32" s="109" t="s">
        <v>75</v>
      </c>
      <c r="C32" s="105">
        <v>101</v>
      </c>
      <c r="D32" s="106">
        <f>C32/C35</f>
        <v>0.27671232876712326</v>
      </c>
      <c r="E32" s="107" t="s">
        <v>123</v>
      </c>
      <c r="F32" s="108"/>
      <c r="G32" s="103"/>
      <c r="H32" s="103"/>
      <c r="I32" s="97"/>
      <c r="J32" s="98"/>
      <c r="K32" s="98"/>
      <c r="L32" s="98"/>
      <c r="M32" s="98"/>
      <c r="N32" s="98"/>
    </row>
    <row r="33" spans="2:14" x14ac:dyDescent="0.2">
      <c r="B33" s="109" t="s">
        <v>96</v>
      </c>
      <c r="C33" s="105">
        <v>79</v>
      </c>
      <c r="D33" s="106">
        <f>C33/C35</f>
        <v>0.21643835616438356</v>
      </c>
      <c r="E33" s="107" t="s">
        <v>124</v>
      </c>
      <c r="F33" s="108"/>
      <c r="G33" s="103"/>
      <c r="H33" s="103"/>
      <c r="I33" s="98"/>
      <c r="J33" s="98"/>
      <c r="K33" s="98"/>
      <c r="L33" s="98"/>
      <c r="M33" s="98"/>
      <c r="N33" s="98"/>
    </row>
    <row r="34" spans="2:14" x14ac:dyDescent="0.2">
      <c r="B34" s="110" t="s">
        <v>76</v>
      </c>
      <c r="C34" s="111">
        <v>110</v>
      </c>
      <c r="D34" s="112">
        <f>C34/C35</f>
        <v>0.30136986301369861</v>
      </c>
      <c r="E34" s="113" t="s">
        <v>125</v>
      </c>
      <c r="F34" s="114"/>
      <c r="G34" s="103"/>
      <c r="H34" s="103"/>
      <c r="I34" s="98"/>
      <c r="J34" s="98"/>
      <c r="K34" s="98"/>
      <c r="L34" s="98"/>
      <c r="M34" s="98"/>
      <c r="N34" s="98"/>
    </row>
    <row r="35" spans="2:14" x14ac:dyDescent="0.2">
      <c r="B35" s="98"/>
      <c r="C35" s="115">
        <f>SUM(C31:C34)</f>
        <v>365</v>
      </c>
      <c r="D35" s="116">
        <f>SUM(D31:D34)</f>
        <v>0.99999999999999989</v>
      </c>
      <c r="E35" s="117"/>
      <c r="F35" s="115"/>
      <c r="G35" s="103"/>
      <c r="H35" s="103"/>
      <c r="I35" s="98"/>
      <c r="J35" s="98"/>
      <c r="K35" s="98"/>
      <c r="L35" s="98"/>
      <c r="M35" s="98"/>
      <c r="N35" s="98"/>
    </row>
    <row r="36" spans="2:14" x14ac:dyDescent="0.2">
      <c r="B36" s="98"/>
      <c r="C36" s="103"/>
      <c r="D36" s="118"/>
      <c r="E36" s="103"/>
      <c r="F36" s="103"/>
      <c r="G36" s="103"/>
      <c r="H36" s="103"/>
      <c r="I36" s="98"/>
      <c r="J36" s="98"/>
      <c r="K36" s="98"/>
      <c r="L36" s="98"/>
      <c r="M36" s="98"/>
      <c r="N36" s="98"/>
    </row>
    <row r="37" spans="2:14" x14ac:dyDescent="0.2">
      <c r="B37" s="99" t="s">
        <v>126</v>
      </c>
      <c r="C37" s="119" t="s">
        <v>78</v>
      </c>
      <c r="D37" s="120" t="s">
        <v>79</v>
      </c>
      <c r="E37" s="100" t="s">
        <v>95</v>
      </c>
      <c r="F37" s="103"/>
      <c r="G37" s="103"/>
      <c r="H37" s="103"/>
      <c r="I37" s="98"/>
      <c r="J37" s="98"/>
      <c r="K37" s="98"/>
      <c r="L37" s="98"/>
      <c r="M37" s="98"/>
      <c r="N37" s="98"/>
    </row>
    <row r="38" spans="2:14" x14ac:dyDescent="0.2">
      <c r="B38" s="121" t="s">
        <v>103</v>
      </c>
      <c r="C38" s="122">
        <v>11</v>
      </c>
      <c r="D38" s="123">
        <v>12</v>
      </c>
      <c r="E38" s="122">
        <v>1</v>
      </c>
      <c r="F38" s="115">
        <f>SUM(C38:E38)</f>
        <v>24</v>
      </c>
      <c r="G38" s="103"/>
      <c r="H38" s="103"/>
      <c r="I38" s="98"/>
      <c r="J38" s="98"/>
      <c r="K38" s="98"/>
      <c r="L38" s="98"/>
      <c r="M38" s="98"/>
      <c r="N38" s="98"/>
    </row>
    <row r="39" spans="2:14" x14ac:dyDescent="0.2">
      <c r="B39" s="124" t="s">
        <v>75</v>
      </c>
      <c r="C39" s="125">
        <v>12</v>
      </c>
      <c r="D39" s="126">
        <v>11</v>
      </c>
      <c r="E39" s="125">
        <v>1</v>
      </c>
      <c r="F39" s="115">
        <f>SUM(C39:E39)</f>
        <v>24</v>
      </c>
      <c r="G39" s="115"/>
      <c r="H39" s="103"/>
      <c r="I39" s="98"/>
      <c r="J39" s="98"/>
      <c r="K39" s="98"/>
      <c r="L39" s="98"/>
      <c r="M39" s="98"/>
      <c r="N39" s="98"/>
    </row>
    <row r="40" spans="2:14" x14ac:dyDescent="0.2">
      <c r="B40" s="124" t="s">
        <v>96</v>
      </c>
      <c r="C40" s="125">
        <v>11</v>
      </c>
      <c r="D40" s="126">
        <v>12</v>
      </c>
      <c r="E40" s="125">
        <v>1</v>
      </c>
      <c r="F40" s="127">
        <f>SUM(C40:E40)</f>
        <v>24</v>
      </c>
      <c r="G40" s="127"/>
      <c r="H40" s="103"/>
      <c r="I40" s="98"/>
      <c r="J40" s="98"/>
      <c r="K40" s="98"/>
      <c r="L40" s="98"/>
      <c r="M40" s="98"/>
      <c r="N40" s="98"/>
    </row>
    <row r="41" spans="2:14" x14ac:dyDescent="0.2">
      <c r="B41" s="128" t="s">
        <v>76</v>
      </c>
      <c r="C41" s="129">
        <v>11</v>
      </c>
      <c r="D41" s="130">
        <v>12</v>
      </c>
      <c r="E41" s="129">
        <v>1</v>
      </c>
      <c r="F41" s="127">
        <f>SUM(C41:E41)</f>
        <v>24</v>
      </c>
      <c r="G41" s="127"/>
      <c r="H41" s="103"/>
      <c r="I41" s="98"/>
      <c r="J41" s="98"/>
      <c r="K41" s="98"/>
      <c r="L41" s="98"/>
      <c r="M41" s="98"/>
      <c r="N41" s="98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8"/>
  <sheetViews>
    <sheetView workbookViewId="0">
      <selection activeCell="B20" sqref="B20:N37"/>
    </sheetView>
  </sheetViews>
  <sheetFormatPr defaultRowHeight="12.75" x14ac:dyDescent="0.2"/>
  <cols>
    <col min="1" max="1" width="2.7109375" style="37" customWidth="1"/>
    <col min="2" max="2" width="14.5703125" style="37" customWidth="1"/>
    <col min="3" max="3" width="12" style="37" bestFit="1" customWidth="1"/>
    <col min="4" max="4" width="12.28515625" style="37" bestFit="1" customWidth="1"/>
    <col min="5" max="5" width="12.140625" style="37" bestFit="1" customWidth="1"/>
    <col min="6" max="6" width="12.7109375" style="37" bestFit="1" customWidth="1"/>
    <col min="7" max="7" width="14.140625" style="37" bestFit="1" customWidth="1"/>
    <col min="8" max="8" width="14" style="37" bestFit="1" customWidth="1"/>
    <col min="9" max="12" width="12" style="37" bestFit="1" customWidth="1"/>
    <col min="13" max="13" width="12.28515625" style="37" bestFit="1" customWidth="1"/>
    <col min="14" max="14" width="12.140625" style="37" bestFit="1" customWidth="1"/>
    <col min="15" max="16384" width="9.140625" style="37"/>
  </cols>
  <sheetData>
    <row r="2" spans="2:6" x14ac:dyDescent="0.2">
      <c r="B2" s="36" t="s">
        <v>19</v>
      </c>
    </row>
    <row r="3" spans="2:6" ht="13.5" thickBot="1" x14ac:dyDescent="0.25">
      <c r="B3" s="38" t="s">
        <v>20</v>
      </c>
      <c r="C3" s="38" t="s">
        <v>21</v>
      </c>
      <c r="D3" s="38" t="s">
        <v>22</v>
      </c>
      <c r="E3" s="38" t="s">
        <v>23</v>
      </c>
      <c r="F3" s="38" t="s">
        <v>2</v>
      </c>
    </row>
    <row r="4" spans="2:6" x14ac:dyDescent="0.2">
      <c r="B4" s="37" t="s">
        <v>105</v>
      </c>
      <c r="D4" s="37" t="s">
        <v>56</v>
      </c>
      <c r="F4" s="39">
        <f>TimeSlices!C22</f>
        <v>9.417808219178081E-2</v>
      </c>
    </row>
    <row r="5" spans="2:6" x14ac:dyDescent="0.2">
      <c r="B5" s="37" t="s">
        <v>106</v>
      </c>
      <c r="D5" s="37" t="s">
        <v>56</v>
      </c>
      <c r="F5" s="39">
        <f>TimeSlices!D22</f>
        <v>0.10273972602739725</v>
      </c>
    </row>
    <row r="6" spans="2:6" x14ac:dyDescent="0.2">
      <c r="B6" s="37" t="s">
        <v>107</v>
      </c>
      <c r="D6" s="37" t="s">
        <v>56</v>
      </c>
      <c r="F6" s="39">
        <f>TimeSlices!E22</f>
        <v>8.5616438356164379E-3</v>
      </c>
    </row>
    <row r="7" spans="2:6" x14ac:dyDescent="0.2">
      <c r="B7" s="37" t="s">
        <v>64</v>
      </c>
      <c r="D7" s="37" t="s">
        <v>56</v>
      </c>
      <c r="F7" s="39">
        <f>TimeSlices!F22</f>
        <v>0.12682648401826482</v>
      </c>
    </row>
    <row r="8" spans="2:6" x14ac:dyDescent="0.2">
      <c r="B8" s="37" t="s">
        <v>65</v>
      </c>
      <c r="D8" s="37" t="s">
        <v>56</v>
      </c>
      <c r="F8" s="39">
        <f>TimeSlices!G22</f>
        <v>0.13835616438356163</v>
      </c>
    </row>
    <row r="9" spans="2:6" x14ac:dyDescent="0.2">
      <c r="B9" s="37" t="s">
        <v>108</v>
      </c>
      <c r="D9" s="37" t="s">
        <v>56</v>
      </c>
      <c r="F9" s="39">
        <f>TimeSlices!H22</f>
        <v>1.1529680365296802E-2</v>
      </c>
    </row>
    <row r="10" spans="2:6" x14ac:dyDescent="0.2">
      <c r="B10" s="37" t="s">
        <v>109</v>
      </c>
      <c r="D10" s="37" t="s">
        <v>56</v>
      </c>
      <c r="F10" s="39">
        <f>TimeSlices!I22</f>
        <v>9.9200913242009123E-2</v>
      </c>
    </row>
    <row r="11" spans="2:6" x14ac:dyDescent="0.2">
      <c r="B11" s="37" t="s">
        <v>110</v>
      </c>
      <c r="D11" s="37" t="s">
        <v>56</v>
      </c>
      <c r="F11" s="39">
        <f>TimeSlices!J22</f>
        <v>0.10821917808219178</v>
      </c>
    </row>
    <row r="12" spans="2:6" x14ac:dyDescent="0.2">
      <c r="B12" s="37" t="s">
        <v>111</v>
      </c>
      <c r="D12" s="37" t="s">
        <v>56</v>
      </c>
      <c r="F12" s="39">
        <f>TimeSlices!K22</f>
        <v>9.0182648401826472E-3</v>
      </c>
    </row>
    <row r="13" spans="2:6" x14ac:dyDescent="0.2">
      <c r="B13" s="37" t="s">
        <v>66</v>
      </c>
      <c r="D13" s="37" t="s">
        <v>56</v>
      </c>
      <c r="F13" s="39">
        <f>TimeSlices!L22</f>
        <v>0.13812785388127852</v>
      </c>
    </row>
    <row r="14" spans="2:6" x14ac:dyDescent="0.2">
      <c r="B14" s="37" t="s">
        <v>67</v>
      </c>
      <c r="D14" s="37" t="s">
        <v>56</v>
      </c>
      <c r="F14" s="39">
        <f>TimeSlices!M22</f>
        <v>0.15068493150684931</v>
      </c>
    </row>
    <row r="15" spans="2:6" x14ac:dyDescent="0.2">
      <c r="B15" s="37" t="s">
        <v>112</v>
      </c>
      <c r="D15" s="37" t="s">
        <v>56</v>
      </c>
      <c r="F15" s="39">
        <f>TimeSlices!N22</f>
        <v>1.2557077625570776E-2</v>
      </c>
    </row>
    <row r="17" spans="2:14" x14ac:dyDescent="0.2">
      <c r="F17" s="40"/>
    </row>
    <row r="18" spans="2:14" ht="18" x14ac:dyDescent="0.25">
      <c r="B18" s="41" t="s">
        <v>63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2:14" x14ac:dyDescent="0.2">
      <c r="B19" s="44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2:14" x14ac:dyDescent="0.2">
      <c r="B20" s="45" t="s">
        <v>22</v>
      </c>
      <c r="C20" s="46" t="s">
        <v>105</v>
      </c>
      <c r="D20" s="47" t="s">
        <v>106</v>
      </c>
      <c r="E20" s="47" t="s">
        <v>107</v>
      </c>
      <c r="F20" s="47" t="s">
        <v>64</v>
      </c>
      <c r="G20" s="47" t="s">
        <v>65</v>
      </c>
      <c r="H20" s="47" t="s">
        <v>108</v>
      </c>
      <c r="I20" s="47" t="s">
        <v>109</v>
      </c>
      <c r="J20" s="47" t="s">
        <v>110</v>
      </c>
      <c r="K20" s="47" t="s">
        <v>111</v>
      </c>
      <c r="L20" s="47" t="s">
        <v>66</v>
      </c>
      <c r="M20" s="47" t="s">
        <v>67</v>
      </c>
      <c r="N20" s="48" t="s">
        <v>112</v>
      </c>
    </row>
    <row r="21" spans="2:14" x14ac:dyDescent="0.2">
      <c r="B21" s="49"/>
      <c r="C21" s="46" t="s">
        <v>113</v>
      </c>
      <c r="D21" s="47" t="s">
        <v>114</v>
      </c>
      <c r="E21" s="47" t="s">
        <v>115</v>
      </c>
      <c r="F21" s="47" t="s">
        <v>68</v>
      </c>
      <c r="G21" s="47" t="s">
        <v>69</v>
      </c>
      <c r="H21" s="47" t="s">
        <v>116</v>
      </c>
      <c r="I21" s="47" t="s">
        <v>117</v>
      </c>
      <c r="J21" s="47" t="s">
        <v>118</v>
      </c>
      <c r="K21" s="47" t="s">
        <v>119</v>
      </c>
      <c r="L21" s="47" t="s">
        <v>70</v>
      </c>
      <c r="M21" s="47" t="s">
        <v>71</v>
      </c>
      <c r="N21" s="48" t="s">
        <v>120</v>
      </c>
    </row>
    <row r="22" spans="2:14" x14ac:dyDescent="0.2">
      <c r="B22" s="50" t="s">
        <v>56</v>
      </c>
      <c r="C22" s="51">
        <f>C34/$F34*$D26</f>
        <v>9.417808219178081E-2</v>
      </c>
      <c r="D22" s="52">
        <f>D34/$F34*$D26</f>
        <v>0.10273972602739725</v>
      </c>
      <c r="E22" s="52">
        <f>E34/$F34*$D26</f>
        <v>8.5616438356164379E-3</v>
      </c>
      <c r="F22" s="52">
        <f>C35/$F35*$D27</f>
        <v>0.12682648401826482</v>
      </c>
      <c r="G22" s="52">
        <f>D35/$F35*$D27</f>
        <v>0.13835616438356163</v>
      </c>
      <c r="H22" s="52">
        <f>E35/$F35*$D27</f>
        <v>1.1529680365296802E-2</v>
      </c>
      <c r="I22" s="52">
        <f>C36/$F36*$D28</f>
        <v>9.9200913242009123E-2</v>
      </c>
      <c r="J22" s="52">
        <f>D36/$F36*$D28</f>
        <v>0.10821917808219178</v>
      </c>
      <c r="K22" s="52">
        <f>E36/$F36*$D28</f>
        <v>9.0182648401826472E-3</v>
      </c>
      <c r="L22" s="52">
        <f>C37/$F37*$D29</f>
        <v>0.13812785388127852</v>
      </c>
      <c r="M22" s="52">
        <f>D37/$F37*$D29</f>
        <v>0.15068493150684931</v>
      </c>
      <c r="N22" s="53">
        <f>E37/$F37*$D29</f>
        <v>1.2557077625570776E-2</v>
      </c>
    </row>
    <row r="23" spans="2:14" ht="14.25" x14ac:dyDescent="0.2">
      <c r="B23" s="54"/>
      <c r="C23" s="54"/>
      <c r="D23" s="55"/>
      <c r="E23" s="55"/>
      <c r="F23" s="55"/>
      <c r="G23" s="55"/>
      <c r="H23" s="55"/>
    </row>
    <row r="24" spans="2:14" x14ac:dyDescent="0.2">
      <c r="B24" s="56"/>
      <c r="C24" s="56"/>
      <c r="D24" s="54"/>
      <c r="E24" s="54"/>
      <c r="F24" s="54"/>
      <c r="G24" s="54"/>
      <c r="H24" s="54"/>
    </row>
    <row r="25" spans="2:14" ht="15.75" x14ac:dyDescent="0.25">
      <c r="B25" s="57" t="s">
        <v>72</v>
      </c>
      <c r="C25" s="58" t="s">
        <v>73</v>
      </c>
      <c r="D25" s="59" t="s">
        <v>74</v>
      </c>
      <c r="E25" s="60" t="s">
        <v>121</v>
      </c>
      <c r="F25" s="59"/>
      <c r="G25" s="61"/>
      <c r="H25" s="61"/>
      <c r="I25" s="54"/>
    </row>
    <row r="26" spans="2:14" x14ac:dyDescent="0.2">
      <c r="B26" s="62" t="s">
        <v>103</v>
      </c>
      <c r="C26" s="63">
        <v>75</v>
      </c>
      <c r="D26" s="64">
        <f>C26/C30</f>
        <v>0.20547945205479451</v>
      </c>
      <c r="E26" s="65" t="s">
        <v>122</v>
      </c>
      <c r="F26" s="66"/>
      <c r="G26" s="61"/>
      <c r="H26" s="61"/>
      <c r="I26" s="54"/>
    </row>
    <row r="27" spans="2:14" x14ac:dyDescent="0.2">
      <c r="B27" s="67" t="s">
        <v>75</v>
      </c>
      <c r="C27" s="63">
        <v>101</v>
      </c>
      <c r="D27" s="64">
        <f>C27/C30</f>
        <v>0.27671232876712326</v>
      </c>
      <c r="E27" s="65" t="s">
        <v>123</v>
      </c>
      <c r="F27" s="66"/>
      <c r="G27" s="61"/>
      <c r="H27" s="61"/>
      <c r="I27" s="54"/>
    </row>
    <row r="28" spans="2:14" x14ac:dyDescent="0.2">
      <c r="B28" s="67" t="s">
        <v>96</v>
      </c>
      <c r="C28" s="63">
        <v>79</v>
      </c>
      <c r="D28" s="64">
        <f>C28/C30</f>
        <v>0.21643835616438356</v>
      </c>
      <c r="E28" s="65" t="s">
        <v>124</v>
      </c>
      <c r="F28" s="66"/>
      <c r="G28" s="61"/>
      <c r="H28" s="61"/>
    </row>
    <row r="29" spans="2:14" x14ac:dyDescent="0.2">
      <c r="B29" s="68" t="s">
        <v>76</v>
      </c>
      <c r="C29" s="69">
        <v>110</v>
      </c>
      <c r="D29" s="70">
        <f>C29/C30</f>
        <v>0.30136986301369861</v>
      </c>
      <c r="E29" s="71" t="s">
        <v>125</v>
      </c>
      <c r="F29" s="72"/>
      <c r="G29" s="61"/>
      <c r="H29" s="61"/>
    </row>
    <row r="30" spans="2:14" x14ac:dyDescent="0.2">
      <c r="C30" s="73">
        <f>SUM(C26:C29)</f>
        <v>365</v>
      </c>
      <c r="D30" s="74">
        <f>SUM(D26:D29)</f>
        <v>0.99999999999999989</v>
      </c>
      <c r="E30" s="75"/>
      <c r="F30" s="73"/>
      <c r="G30" s="61"/>
      <c r="H30" s="61"/>
    </row>
    <row r="31" spans="2:14" x14ac:dyDescent="0.2">
      <c r="C31" s="61"/>
      <c r="D31" s="74"/>
      <c r="E31" s="75"/>
      <c r="F31" s="73"/>
      <c r="G31" s="61"/>
      <c r="H31" s="61"/>
    </row>
    <row r="32" spans="2:14" x14ac:dyDescent="0.2">
      <c r="C32" s="61"/>
      <c r="D32" s="76"/>
      <c r="E32" s="61"/>
      <c r="F32" s="61"/>
      <c r="G32" s="61"/>
      <c r="H32" s="61"/>
    </row>
    <row r="33" spans="2:8" ht="15.75" x14ac:dyDescent="0.25">
      <c r="B33" s="57" t="s">
        <v>126</v>
      </c>
      <c r="C33" s="77" t="s">
        <v>78</v>
      </c>
      <c r="D33" s="78" t="s">
        <v>79</v>
      </c>
      <c r="E33" s="58" t="s">
        <v>95</v>
      </c>
      <c r="F33" s="61"/>
      <c r="G33" s="61"/>
      <c r="H33" s="61"/>
    </row>
    <row r="34" spans="2:8" x14ac:dyDescent="0.2">
      <c r="B34" s="79" t="s">
        <v>103</v>
      </c>
      <c r="C34" s="77">
        <v>11</v>
      </c>
      <c r="D34" s="47">
        <v>12</v>
      </c>
      <c r="E34" s="77">
        <v>1</v>
      </c>
      <c r="F34" s="73">
        <f>SUM(C34:E34)</f>
        <v>24</v>
      </c>
      <c r="G34" s="61"/>
      <c r="H34" s="61"/>
    </row>
    <row r="35" spans="2:8" x14ac:dyDescent="0.2">
      <c r="B35" s="80" t="s">
        <v>75</v>
      </c>
      <c r="C35" s="81">
        <v>11</v>
      </c>
      <c r="D35" s="82">
        <v>12</v>
      </c>
      <c r="E35" s="81">
        <v>1</v>
      </c>
      <c r="F35" s="73">
        <f>SUM(C35:E35)</f>
        <v>24</v>
      </c>
      <c r="G35" s="73"/>
      <c r="H35" s="61"/>
    </row>
    <row r="36" spans="2:8" x14ac:dyDescent="0.2">
      <c r="B36" s="80" t="s">
        <v>96</v>
      </c>
      <c r="C36" s="81">
        <v>11</v>
      </c>
      <c r="D36" s="82">
        <v>12</v>
      </c>
      <c r="E36" s="81">
        <v>1</v>
      </c>
      <c r="F36" s="83">
        <f>SUM(C36:E36)</f>
        <v>24</v>
      </c>
      <c r="G36" s="83"/>
      <c r="H36" s="61"/>
    </row>
    <row r="37" spans="2:8" x14ac:dyDescent="0.2">
      <c r="B37" s="84" t="s">
        <v>76</v>
      </c>
      <c r="C37" s="85">
        <v>11</v>
      </c>
      <c r="D37" s="86">
        <v>12</v>
      </c>
      <c r="E37" s="85">
        <v>1</v>
      </c>
      <c r="F37" s="83">
        <f>SUM(C37:E37)</f>
        <v>24</v>
      </c>
      <c r="G37" s="83"/>
      <c r="H37" s="61"/>
    </row>
    <row r="38" spans="2:8" x14ac:dyDescent="0.2">
      <c r="B38" s="87"/>
      <c r="C38" s="83"/>
      <c r="D38" s="83"/>
      <c r="E38" s="83"/>
      <c r="F38" s="83"/>
      <c r="G38" s="83"/>
      <c r="H38" s="6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Import Settings</vt:lpstr>
      <vt:lpstr>Interpol_Extrapol_Defaults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2001-09-28T20:39:50Z</cp:lastPrinted>
  <dcterms:created xsi:type="dcterms:W3CDTF">2001-09-28T18:48:17Z</dcterms:created>
  <dcterms:modified xsi:type="dcterms:W3CDTF">2017-11-13T09:02:52Z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657253444194793</vt:r8>
  </property>
</Properties>
</file>