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nnor/Google Drive/Documents/University/Courses/2020/ENGSCI 700A&amp;B/GOCPI/data/Energy Statistics/Australia Energy Statistics/"/>
    </mc:Choice>
  </mc:AlternateContent>
  <xr:revisionPtr revIDLastSave="0" documentId="13_ncr:1_{E3861D1A-170F-2442-AF2A-A25EFA841798}" xr6:coauthVersionLast="45" xr6:coauthVersionMax="45" xr10:uidLastSave="{00000000-0000-0000-0000-000000000000}"/>
  <bookViews>
    <workbookView xWindow="0" yWindow="0" windowWidth="28800" windowHeight="18000" tabRatio="792" activeTab="1" xr2:uid="{00000000-000D-0000-FFFF-FFFF00000000}"/>
  </bookViews>
  <sheets>
    <sheet name="Title page" sheetId="6" r:id="rId1"/>
    <sheet name="2016-17" sheetId="9" r:id="rId2"/>
    <sheet name="2017-18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9" l="1"/>
  <c r="Y7" i="9"/>
  <c r="W7" i="9"/>
  <c r="V7" i="9"/>
  <c r="U7" i="9"/>
  <c r="T7" i="9"/>
  <c r="S7" i="9"/>
  <c r="Q7" i="9"/>
  <c r="L7" i="9"/>
  <c r="K7" i="9"/>
  <c r="I7" i="9"/>
  <c r="J7" i="9"/>
  <c r="H7" i="9"/>
  <c r="F7" i="9"/>
  <c r="E7" i="9"/>
  <c r="D7" i="9"/>
  <c r="P7" i="9"/>
  <c r="Y60" i="9"/>
  <c r="W60" i="9"/>
  <c r="V60" i="9"/>
  <c r="U60" i="9"/>
  <c r="T60" i="9"/>
  <c r="S60" i="9"/>
  <c r="Q60" i="9"/>
  <c r="P60" i="9"/>
  <c r="M60" i="9"/>
  <c r="L60" i="9"/>
  <c r="K60" i="9"/>
  <c r="J60" i="9"/>
  <c r="I60" i="9"/>
  <c r="H60" i="9"/>
  <c r="F60" i="9"/>
  <c r="E60" i="9"/>
  <c r="D60" i="9"/>
  <c r="Y7" i="10"/>
  <c r="W7" i="10"/>
  <c r="V7" i="10"/>
  <c r="U7" i="10"/>
  <c r="T7" i="10"/>
  <c r="S7" i="10"/>
  <c r="Q7" i="10"/>
  <c r="P7" i="10"/>
  <c r="M7" i="10"/>
  <c r="L7" i="10"/>
  <c r="K7" i="10"/>
  <c r="I7" i="10"/>
  <c r="J7" i="10"/>
  <c r="J3" i="10"/>
  <c r="K3" i="10"/>
  <c r="L3" i="10"/>
  <c r="M3" i="10"/>
  <c r="I3" i="10"/>
  <c r="J2" i="10"/>
  <c r="H7" i="10"/>
  <c r="F7" i="10"/>
  <c r="E7" i="10"/>
  <c r="D7" i="10"/>
</calcChain>
</file>

<file path=xl/sharedStrings.xml><?xml version="1.0" encoding="utf-8"?>
<sst xmlns="http://schemas.openxmlformats.org/spreadsheetml/2006/main" count="307" uniqueCount="96">
  <si>
    <t>Total</t>
  </si>
  <si>
    <t xml:space="preserve"> </t>
  </si>
  <si>
    <t>PJ</t>
  </si>
  <si>
    <t>Total primary energy supply b</t>
  </si>
  <si>
    <t>Total final energy consumption d</t>
  </si>
  <si>
    <t>Black coal</t>
  </si>
  <si>
    <t>Brown coal</t>
  </si>
  <si>
    <t>Met. coke</t>
  </si>
  <si>
    <t>Crude oil and ORF</t>
  </si>
  <si>
    <t>Refined products</t>
  </si>
  <si>
    <t>Liquid/gas biofuels</t>
  </si>
  <si>
    <t>Biomass - bagasse</t>
  </si>
  <si>
    <t>Biomass - wood</t>
  </si>
  <si>
    <t>Wind electricity</t>
  </si>
  <si>
    <t>Solar electricity</t>
  </si>
  <si>
    <t>Hydro-electricity</t>
  </si>
  <si>
    <t>Total electricity</t>
  </si>
  <si>
    <t>Solar hotwater</t>
  </si>
  <si>
    <t>Table A2</t>
  </si>
  <si>
    <t xml:space="preserve">  Coke ovens</t>
  </si>
  <si>
    <t xml:space="preserve">  Petroleum refining</t>
  </si>
  <si>
    <t xml:space="preserve">  Gas manufacturing</t>
  </si>
  <si>
    <t xml:space="preserve">  Electricity generation</t>
  </si>
  <si>
    <t xml:space="preserve">  Fuel use in conversion</t>
  </si>
  <si>
    <t xml:space="preserve">  plus all imports</t>
  </si>
  <si>
    <t xml:space="preserve">  Agriculture</t>
  </si>
  <si>
    <t xml:space="preserve">  Food, beverages, textiles</t>
  </si>
  <si>
    <t xml:space="preserve">  Wood, paper and printing</t>
  </si>
  <si>
    <t xml:space="preserve">  Chemical</t>
  </si>
  <si>
    <t xml:space="preserve">  Iron and steel</t>
  </si>
  <si>
    <t xml:space="preserve">  Non-ferrous metals</t>
  </si>
  <si>
    <t xml:space="preserve">  Other industry</t>
  </si>
  <si>
    <t xml:space="preserve">  Construction</t>
  </si>
  <si>
    <t xml:space="preserve">  Road transport</t>
  </si>
  <si>
    <t xml:space="preserve">  Rail transport</t>
  </si>
  <si>
    <t xml:space="preserve">  Residential</t>
  </si>
  <si>
    <t xml:space="preserve">  Lubes, bitumen, solvents</t>
  </si>
  <si>
    <t>Primary indigenous supply</t>
  </si>
  <si>
    <t>Totals may not add due to rounding.</t>
  </si>
  <si>
    <t>Natural gas</t>
  </si>
  <si>
    <t>less conversion and transformation</t>
  </si>
  <si>
    <t xml:space="preserve">  less all exports</t>
  </si>
  <si>
    <t>Coal by-products a</t>
  </si>
  <si>
    <t>LPG</t>
  </si>
  <si>
    <t>Notes:</t>
  </si>
  <si>
    <r>
      <t xml:space="preserve">  Other conversion  </t>
    </r>
    <r>
      <rPr>
        <b/>
        <sz val="11"/>
        <rFont val="Arial"/>
        <family val="2"/>
      </rPr>
      <t>c</t>
    </r>
  </si>
  <si>
    <r>
      <t xml:space="preserve">  Mining </t>
    </r>
    <r>
      <rPr>
        <b/>
        <sz val="11"/>
        <rFont val="Arial"/>
        <family val="2"/>
      </rPr>
      <t>e</t>
    </r>
  </si>
  <si>
    <r>
      <rPr>
        <b/>
        <sz val="10"/>
        <rFont val="Arial"/>
        <family val="2"/>
      </rPr>
      <t>a</t>
    </r>
    <r>
      <rPr>
        <sz val="10"/>
        <rFont val="Arial"/>
        <family val="2"/>
      </rPr>
      <t xml:space="preserve"> Briquetting is included in coal byproducts.</t>
    </r>
  </si>
  <si>
    <r>
      <t xml:space="preserve">b </t>
    </r>
    <r>
      <rPr>
        <sz val="10"/>
        <rFont val="Arial"/>
        <family val="2"/>
      </rPr>
      <t>Total primary energy supply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is a measure of the total energy supplied within the economy. It is equal to indigenous production plus imports minus exports, plus stock changes and statistical discrepancies.</t>
    </r>
  </si>
  <si>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Includes return streams to refineries from the petrochemical industry, consumption of coke in blast furnaces, blast furnace gas manufacture, briquette manufacturing and lignite tar in char manufacture.</t>
    </r>
  </si>
  <si>
    <r>
      <t xml:space="preserve">d </t>
    </r>
    <r>
      <rPr>
        <sz val="10"/>
        <rFont val="Arial"/>
        <family val="2"/>
      </rPr>
      <t>Total final energy consumption is the total energy consumed in the final or 'end-use' sectors. It is equal to total primary energy supply less energy consumed or lost in conversion, transmission and distribution.</t>
    </r>
  </si>
  <si>
    <t xml:space="preserve">  less stock changes</t>
  </si>
  <si>
    <t xml:space="preserve">  less discrepancies</t>
  </si>
  <si>
    <t xml:space="preserve">  Other transport, services and storage</t>
  </si>
  <si>
    <t>Table A1</t>
  </si>
  <si>
    <t>Australian Energy Statistics, Table A</t>
  </si>
  <si>
    <t>Australian energy supply and consumption, energy units</t>
  </si>
  <si>
    <t>Australian energy supply and consumption, 2016-17, energy units</t>
  </si>
  <si>
    <t/>
  </si>
  <si>
    <t>Australian energy supply and consumption, 2017-18, energy units</t>
  </si>
  <si>
    <r>
      <t xml:space="preserve">  Air transport  </t>
    </r>
    <r>
      <rPr>
        <b/>
        <sz val="11"/>
        <rFont val="Arial"/>
        <family val="2"/>
      </rPr>
      <t>g</t>
    </r>
  </si>
  <si>
    <r>
      <t xml:space="preserve">  Water transport  </t>
    </r>
    <r>
      <rPr>
        <b/>
        <sz val="11"/>
        <rFont val="Arial"/>
        <family val="2"/>
      </rPr>
      <t>g</t>
    </r>
  </si>
  <si>
    <t xml:space="preserve">  Commercial and services</t>
  </si>
  <si>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Includes water supply, sewerage and drainage services and waste services</t>
    </r>
  </si>
  <si>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Includes air and water transport bunker fuels.</t>
    </r>
  </si>
  <si>
    <r>
      <t xml:space="preserve">  Water and waste  </t>
    </r>
    <r>
      <rPr>
        <b/>
        <sz val="11"/>
        <rFont val="Arial"/>
        <family val="2"/>
      </rPr>
      <t>f</t>
    </r>
  </si>
  <si>
    <t>Citation: Department of the Environment and Energy, Australian Energy Statistics, Table A, September 2019</t>
  </si>
  <si>
    <t>Bitumous</t>
  </si>
  <si>
    <t>Lignite</t>
  </si>
  <si>
    <t>Subbitumous</t>
  </si>
  <si>
    <t>NG</t>
  </si>
  <si>
    <t>Bit/sub</t>
  </si>
  <si>
    <t>Coal</t>
  </si>
  <si>
    <t>Oil</t>
  </si>
  <si>
    <t>Natural Gas</t>
  </si>
  <si>
    <t>Renewables</t>
  </si>
  <si>
    <t>Electricity</t>
  </si>
  <si>
    <t>Waste Heat</t>
  </si>
  <si>
    <t>TOTAL</t>
  </si>
  <si>
    <t xml:space="preserve">   Bituminous</t>
  </si>
  <si>
    <t>Sub-bitum.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</si>
  <si>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</si>
  <si>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</si>
  <si>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</si>
  <si>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</si>
  <si>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</si>
  <si>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</si>
  <si>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</si>
  <si>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</si>
  <si>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</si>
  <si>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</si>
  <si>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</si>
  <si>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</si>
  <si>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</si>
  <si>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 xml:space="preserve">Solar 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</si>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</sst>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.0"/>
    <numFmt numFmtId="166" formatCode="General_)"/>
    <numFmt numFmtId="167" formatCode="#,##0.0"/>
    <numFmt numFmtId="168" formatCode="0.000000000000000"/>
    <numFmt numFmtId="169" formatCode="0.0%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9"/>
      <name val="Arial"/>
      <family val="2"/>
    </font>
    <font>
      <i/>
      <sz val="11"/>
      <name val="Arial"/>
      <family val="2"/>
    </font>
    <font>
      <sz val="11"/>
      <color theme="7"/>
      <name val="Arial"/>
      <family val="2"/>
    </font>
    <font>
      <b/>
      <sz val="10"/>
      <name val="Arial"/>
      <family val="2"/>
    </font>
    <font>
      <b/>
      <sz val="18"/>
      <color rgb="FF22789A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6699"/>
      <name val="Calibri"/>
      <family val="2"/>
    </font>
    <font>
      <b/>
      <sz val="12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166" fontId="2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4" fillId="0" borderId="0" xfId="0" applyFont="1"/>
    <xf numFmtId="0" fontId="5" fillId="0" borderId="0" xfId="1" applyFont="1" applyFill="1"/>
    <xf numFmtId="164" fontId="6" fillId="0" borderId="0" xfId="1" applyNumberFormat="1" applyFont="1" applyFill="1" applyBorder="1"/>
    <xf numFmtId="164" fontId="6" fillId="0" borderId="1" xfId="2" applyNumberFormat="1" applyFont="1" applyFill="1" applyBorder="1" applyAlignment="1">
      <alignment horizontal="center"/>
    </xf>
    <xf numFmtId="164" fontId="7" fillId="0" borderId="1" xfId="2" applyNumberFormat="1" applyFont="1" applyFill="1" applyBorder="1" applyAlignment="1">
      <alignment horizontal="right" wrapText="1"/>
    </xf>
    <xf numFmtId="164" fontId="6" fillId="0" borderId="0" xfId="2" applyNumberFormat="1" applyFont="1" applyFill="1" applyAlignment="1">
      <alignment horizontal="center"/>
    </xf>
    <xf numFmtId="164" fontId="7" fillId="0" borderId="0" xfId="2" applyNumberFormat="1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right"/>
    </xf>
    <xf numFmtId="165" fontId="6" fillId="0" borderId="0" xfId="0" applyNumberFormat="1" applyFont="1" applyFill="1" applyBorder="1"/>
    <xf numFmtId="164" fontId="6" fillId="0" borderId="0" xfId="2" applyNumberFormat="1" applyFont="1" applyFill="1"/>
    <xf numFmtId="165" fontId="5" fillId="0" borderId="0" xfId="1" applyNumberFormat="1" applyFont="1" applyFill="1" applyAlignment="1"/>
    <xf numFmtId="164" fontId="9" fillId="0" borderId="0" xfId="2" applyNumberFormat="1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left"/>
    </xf>
    <xf numFmtId="164" fontId="6" fillId="0" borderId="0" xfId="2" applyNumberFormat="1" applyFont="1" applyFill="1" applyAlignment="1">
      <alignment horizontal="left"/>
    </xf>
    <xf numFmtId="164" fontId="1" fillId="0" borderId="0" xfId="1" applyNumberFormat="1" applyFont="1" applyFill="1" applyBorder="1"/>
    <xf numFmtId="164" fontId="1" fillId="0" borderId="0" xfId="2" applyNumberFormat="1" applyFont="1" applyFill="1" applyAlignment="1">
      <alignment horizontal="left"/>
    </xf>
    <xf numFmtId="164" fontId="11" fillId="0" borderId="0" xfId="2" applyNumberFormat="1" applyFont="1" applyFill="1" applyAlignment="1">
      <alignment horizontal="left"/>
    </xf>
    <xf numFmtId="164" fontId="6" fillId="0" borderId="0" xfId="3" applyNumberFormat="1" applyFont="1" applyFill="1" applyAlignment="1">
      <alignment horizontal="right"/>
    </xf>
    <xf numFmtId="164" fontId="7" fillId="0" borderId="0" xfId="2" applyNumberFormat="1" applyFont="1" applyFill="1" applyAlignment="1">
      <alignment horizontal="left"/>
    </xf>
    <xf numFmtId="164" fontId="8" fillId="0" borderId="0" xfId="2" applyNumberFormat="1" applyFont="1" applyFill="1" applyAlignment="1">
      <alignment horizontal="left"/>
    </xf>
    <xf numFmtId="164" fontId="10" fillId="0" borderId="0" xfId="2" applyNumberFormat="1" applyFont="1" applyFill="1" applyAlignment="1">
      <alignment horizontal="left"/>
    </xf>
    <xf numFmtId="164" fontId="12" fillId="0" borderId="0" xfId="1" applyNumberFormat="1" applyFont="1" applyFill="1" applyBorder="1"/>
    <xf numFmtId="0" fontId="3" fillId="0" borderId="0" xfId="0" applyFont="1" applyAlignment="1">
      <alignment vertical="top" wrapText="1"/>
    </xf>
    <xf numFmtId="167" fontId="6" fillId="0" borderId="0" xfId="0" applyNumberFormat="1" applyFont="1" applyFill="1" applyBorder="1"/>
    <xf numFmtId="167" fontId="7" fillId="0" borderId="0" xfId="0" applyNumberFormat="1" applyFont="1" applyFill="1" applyBorder="1"/>
    <xf numFmtId="0" fontId="15" fillId="0" borderId="0" xfId="0" applyFont="1" applyFill="1" applyBorder="1"/>
    <xf numFmtId="0" fontId="12" fillId="0" borderId="0" xfId="0" applyFont="1" applyFill="1" applyBorder="1"/>
    <xf numFmtId="164" fontId="1" fillId="0" borderId="0" xfId="2" applyNumberFormat="1" applyFont="1" applyFill="1" applyBorder="1" applyAlignment="1">
      <alignment horizontal="left"/>
    </xf>
    <xf numFmtId="0" fontId="16" fillId="0" borderId="0" xfId="0" applyFont="1" applyFill="1" applyBorder="1"/>
    <xf numFmtId="168" fontId="3" fillId="0" borderId="0" xfId="0" applyNumberFormat="1" applyFont="1" applyAlignment="1">
      <alignment vertical="top" wrapText="1"/>
    </xf>
    <xf numFmtId="164" fontId="6" fillId="0" borderId="1" xfId="2" applyNumberFormat="1" applyFont="1" applyFill="1" applyBorder="1" applyAlignment="1">
      <alignment horizontal="left"/>
    </xf>
    <xf numFmtId="0" fontId="4" fillId="0" borderId="1" xfId="0" applyFont="1" applyBorder="1"/>
    <xf numFmtId="167" fontId="13" fillId="0" borderId="0" xfId="4" applyNumberFormat="1" applyFont="1" applyFill="1" applyBorder="1"/>
    <xf numFmtId="167" fontId="0" fillId="0" borderId="0" xfId="0" applyNumberFormat="1"/>
    <xf numFmtId="167" fontId="4" fillId="0" borderId="0" xfId="0" applyNumberFormat="1" applyFont="1"/>
    <xf numFmtId="43" fontId="0" fillId="0" borderId="0" xfId="5" applyFont="1"/>
    <xf numFmtId="43" fontId="4" fillId="0" borderId="0" xfId="5" applyFont="1"/>
    <xf numFmtId="169" fontId="4" fillId="0" borderId="0" xfId="4" applyNumberFormat="1" applyFont="1"/>
    <xf numFmtId="167" fontId="6" fillId="0" borderId="0" xfId="5" applyNumberFormat="1" applyFont="1" applyFill="1" applyBorder="1"/>
    <xf numFmtId="167" fontId="6" fillId="0" borderId="0" xfId="2" applyNumberFormat="1" applyFont="1" applyFill="1"/>
    <xf numFmtId="167" fontId="6" fillId="0" borderId="0" xfId="4" applyNumberFormat="1" applyFont="1" applyFill="1" applyBorder="1"/>
    <xf numFmtId="0" fontId="17" fillId="2" borderId="2" xfId="6" applyFont="1" applyFill="1" applyBorder="1" applyAlignment="1" applyProtection="1">
      <alignment horizontal="center" vertical="center"/>
      <protection locked="0"/>
    </xf>
    <xf numFmtId="0" fontId="17" fillId="2" borderId="3" xfId="6" applyFont="1" applyFill="1" applyBorder="1" applyAlignment="1" applyProtection="1">
      <alignment horizontal="center" vertical="center"/>
      <protection locked="0"/>
    </xf>
    <xf numFmtId="0" fontId="17" fillId="2" borderId="4" xfId="6" applyFont="1" applyFill="1" applyBorder="1" applyAlignment="1" applyProtection="1">
      <alignment horizontal="center" vertical="center"/>
      <protection locked="0"/>
    </xf>
    <xf numFmtId="0" fontId="17" fillId="3" borderId="5" xfId="6" applyFont="1" applyFill="1" applyBorder="1" applyAlignment="1">
      <alignment horizontal="center" vertical="center"/>
    </xf>
    <xf numFmtId="0" fontId="17" fillId="3" borderId="6" xfId="6" applyFont="1" applyFill="1" applyBorder="1" applyAlignment="1">
      <alignment horizontal="center" vertical="center"/>
    </xf>
    <xf numFmtId="0" fontId="17" fillId="3" borderId="4" xfId="6" applyFont="1" applyFill="1" applyBorder="1" applyAlignment="1">
      <alignment horizontal="center" vertical="center"/>
    </xf>
    <xf numFmtId="0" fontId="17" fillId="4" borderId="7" xfId="6" applyFont="1" applyFill="1" applyBorder="1" applyAlignment="1">
      <alignment horizontal="center" vertical="center"/>
    </xf>
    <xf numFmtId="0" fontId="17" fillId="5" borderId="2" xfId="6" applyFont="1" applyFill="1" applyBorder="1" applyAlignment="1">
      <alignment horizontal="center" vertical="center"/>
    </xf>
    <xf numFmtId="0" fontId="17" fillId="5" borderId="3" xfId="6" applyFont="1" applyFill="1" applyBorder="1" applyAlignment="1">
      <alignment horizontal="center" vertical="center"/>
    </xf>
    <xf numFmtId="0" fontId="17" fillId="5" borderId="4" xfId="6" applyFont="1" applyFill="1" applyBorder="1" applyAlignment="1">
      <alignment horizontal="center" vertical="center"/>
    </xf>
    <xf numFmtId="0" fontId="17" fillId="6" borderId="7" xfId="6" applyFont="1" applyFill="1" applyBorder="1" applyAlignment="1">
      <alignment horizontal="center" vertical="center" wrapText="1"/>
    </xf>
    <xf numFmtId="0" fontId="17" fillId="7" borderId="7" xfId="6" applyFont="1" applyFill="1" applyBorder="1" applyAlignment="1">
      <alignment horizontal="center" vertical="center" wrapText="1"/>
    </xf>
    <xf numFmtId="0" fontId="17" fillId="8" borderId="4" xfId="6" applyFont="1" applyFill="1" applyBorder="1" applyAlignment="1">
      <alignment horizontal="center" vertical="center"/>
    </xf>
    <xf numFmtId="0" fontId="18" fillId="9" borderId="8" xfId="6" quotePrefix="1" applyFont="1" applyFill="1" applyBorder="1" applyAlignment="1" applyProtection="1">
      <alignment horizontal="center" vertical="center"/>
      <protection locked="0"/>
    </xf>
    <xf numFmtId="0" fontId="18" fillId="9" borderId="9" xfId="6" quotePrefix="1" applyFont="1" applyFill="1" applyBorder="1" applyAlignment="1" applyProtection="1">
      <alignment horizontal="center" vertical="center" wrapText="1"/>
      <protection locked="0"/>
    </xf>
    <xf numFmtId="0" fontId="17" fillId="2" borderId="10" xfId="6" quotePrefix="1" applyFont="1" applyFill="1" applyBorder="1" applyAlignment="1" applyProtection="1">
      <alignment horizontal="center" vertical="center" wrapText="1"/>
      <protection locked="0"/>
    </xf>
    <xf numFmtId="0" fontId="18" fillId="9" borderId="3" xfId="6" quotePrefix="1" applyFont="1" applyFill="1" applyBorder="1" applyAlignment="1">
      <alignment horizontal="center" vertical="center" wrapText="1"/>
    </xf>
    <xf numFmtId="0" fontId="18" fillId="9" borderId="3" xfId="6" applyFont="1" applyFill="1" applyBorder="1" applyAlignment="1">
      <alignment horizontal="center" vertical="center" wrapText="1"/>
    </xf>
    <xf numFmtId="0" fontId="17" fillId="3" borderId="10" xfId="6" quotePrefix="1" applyFont="1" applyFill="1" applyBorder="1" applyAlignment="1">
      <alignment horizontal="center" vertical="center" wrapText="1"/>
    </xf>
    <xf numFmtId="0" fontId="17" fillId="4" borderId="10" xfId="6" quotePrefix="1" applyFont="1" applyFill="1" applyBorder="1" applyAlignment="1">
      <alignment horizontal="center" vertical="center" wrapText="1"/>
    </xf>
    <xf numFmtId="0" fontId="18" fillId="9" borderId="9" xfId="6" quotePrefix="1" applyFont="1" applyFill="1" applyBorder="1" applyAlignment="1">
      <alignment horizontal="center" vertical="center" wrapText="1"/>
    </xf>
    <xf numFmtId="0" fontId="18" fillId="9" borderId="9" xfId="6" applyFont="1" applyFill="1" applyBorder="1" applyAlignment="1">
      <alignment horizontal="center" vertical="center" wrapText="1"/>
    </xf>
    <xf numFmtId="0" fontId="17" fillId="5" borderId="10" xfId="6" quotePrefix="1" applyFont="1" applyFill="1" applyBorder="1" applyAlignment="1">
      <alignment horizontal="center" vertical="center" wrapText="1"/>
    </xf>
    <xf numFmtId="0" fontId="17" fillId="6" borderId="10" xfId="6" quotePrefix="1" applyFont="1" applyFill="1" applyBorder="1" applyAlignment="1">
      <alignment horizontal="center" vertical="center" wrapText="1"/>
    </xf>
    <xf numFmtId="0" fontId="17" fillId="7" borderId="10" xfId="6" quotePrefix="1" applyFont="1" applyFill="1" applyBorder="1" applyAlignment="1">
      <alignment horizontal="center" vertical="center" wrapText="1"/>
    </xf>
    <xf numFmtId="0" fontId="17" fillId="8" borderId="11" xfId="6" applyFont="1" applyFill="1" applyBorder="1" applyAlignment="1">
      <alignment horizontal="center" vertical="center"/>
    </xf>
  </cellXfs>
  <cellStyles count="7">
    <cellStyle name="Comma" xfId="5" builtinId="3"/>
    <cellStyle name="Normal" xfId="0" builtinId="0"/>
    <cellStyle name="Normal 2" xfId="1" xr:uid="{00000000-0005-0000-0000-000002000000}"/>
    <cellStyle name="Normal_Atable(H)Energy supply&amp;disposal" xfId="3" xr:uid="{00000000-0005-0000-0000-000003000000}"/>
    <cellStyle name="Normal_Master copy06(version 6)" xfId="2" xr:uid="{00000000-0005-0000-0000-000004000000}"/>
    <cellStyle name="Normal_Matrix Format" xfId="6" xr:uid="{C52AECC3-7458-0B44-991B-E4800FCBB55F}"/>
    <cellStyle name="Per cent" xfId="4" builtinId="5"/>
  </cellStyles>
  <dxfs count="0"/>
  <tableStyles count="0" defaultTableStyle="TableStyleMedium2" defaultPivotStyle="PivotStyleLight16"/>
  <colors>
    <mruColors>
      <color rgb="FF227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57151</xdr:colOff>
      <xdr:row>0</xdr:row>
      <xdr:rowOff>85725</xdr:rowOff>
    </xdr:from>
    <xdr:ext cx="5829300" cy="100912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85725"/>
          <a:ext cx="5829300" cy="10091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29" name="Text Box 676">
          <a:extLst>
            <a:ext uri="{FF2B5EF4-FFF2-40B4-BE49-F238E27FC236}">
              <a16:creationId xmlns:a16="http://schemas.microsoft.com/office/drawing/2014/main" id="{EDE07D22-648A-864D-B649-9CF1A05F8021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0" name="Text Box 677">
          <a:extLst>
            <a:ext uri="{FF2B5EF4-FFF2-40B4-BE49-F238E27FC236}">
              <a16:creationId xmlns:a16="http://schemas.microsoft.com/office/drawing/2014/main" id="{F2C1EF7F-54E3-5043-AABF-0C3297E80030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1" name="Text Box 678">
          <a:extLst>
            <a:ext uri="{FF2B5EF4-FFF2-40B4-BE49-F238E27FC236}">
              <a16:creationId xmlns:a16="http://schemas.microsoft.com/office/drawing/2014/main" id="{9EE3C093-7B4C-A040-9FFE-9E4562566529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2" name="Text Box 679">
          <a:extLst>
            <a:ext uri="{FF2B5EF4-FFF2-40B4-BE49-F238E27FC236}">
              <a16:creationId xmlns:a16="http://schemas.microsoft.com/office/drawing/2014/main" id="{FB0FCAF4-A18B-514E-A457-16B5E72C5EDE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3" name="Text Box 680">
          <a:extLst>
            <a:ext uri="{FF2B5EF4-FFF2-40B4-BE49-F238E27FC236}">
              <a16:creationId xmlns:a16="http://schemas.microsoft.com/office/drawing/2014/main" id="{32A2E268-BF93-0F4E-9E68-580A60730D3A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4" name="Text Box 681">
          <a:extLst>
            <a:ext uri="{FF2B5EF4-FFF2-40B4-BE49-F238E27FC236}">
              <a16:creationId xmlns:a16="http://schemas.microsoft.com/office/drawing/2014/main" id="{FD8C6531-EDBA-5044-914C-27A29D0915F7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5" name="Text Box 682">
          <a:extLst>
            <a:ext uri="{FF2B5EF4-FFF2-40B4-BE49-F238E27FC236}">
              <a16:creationId xmlns:a16="http://schemas.microsoft.com/office/drawing/2014/main" id="{785D6775-F7B2-1D47-9B1C-BC4EF70A556F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6" name="Text Box 683">
          <a:extLst>
            <a:ext uri="{FF2B5EF4-FFF2-40B4-BE49-F238E27FC236}">
              <a16:creationId xmlns:a16="http://schemas.microsoft.com/office/drawing/2014/main" id="{B15E54E7-981C-6942-96FB-865C4466D266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57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7" name="Text Box 684">
          <a:extLst>
            <a:ext uri="{FF2B5EF4-FFF2-40B4-BE49-F238E27FC236}">
              <a16:creationId xmlns:a16="http://schemas.microsoft.com/office/drawing/2014/main" id="{A1FCA5A0-D938-B546-83AD-4F118144DA0A}"/>
            </a:ext>
          </a:extLst>
        </xdr:cNvPr>
        <xdr:cNvSpPr txBox="1">
          <a:spLocks noChangeArrowheads="1"/>
        </xdr:cNvSpPr>
      </xdr:nvSpPr>
      <xdr:spPr bwMode="auto">
        <a:xfrm>
          <a:off x="21983700" y="1587500"/>
          <a:ext cx="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8" name="Text Box 693">
          <a:extLst>
            <a:ext uri="{FF2B5EF4-FFF2-40B4-BE49-F238E27FC236}">
              <a16:creationId xmlns:a16="http://schemas.microsoft.com/office/drawing/2014/main" id="{10E36683-D55D-AB47-898E-4CE1014ECDE3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39" name="Text Box 694">
          <a:extLst>
            <a:ext uri="{FF2B5EF4-FFF2-40B4-BE49-F238E27FC236}">
              <a16:creationId xmlns:a16="http://schemas.microsoft.com/office/drawing/2014/main" id="{23557428-1A8F-9A44-BD2A-D52EDBCE4E70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0" name="Text Box 695">
          <a:extLst>
            <a:ext uri="{FF2B5EF4-FFF2-40B4-BE49-F238E27FC236}">
              <a16:creationId xmlns:a16="http://schemas.microsoft.com/office/drawing/2014/main" id="{AAA804BA-A635-834C-BF05-3A7DEB8C491C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1" name="Text Box 696">
          <a:extLst>
            <a:ext uri="{FF2B5EF4-FFF2-40B4-BE49-F238E27FC236}">
              <a16:creationId xmlns:a16="http://schemas.microsoft.com/office/drawing/2014/main" id="{0F5CC01A-81B6-9A45-9C5E-46090386EE53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2" name="Text Box 697">
          <a:extLst>
            <a:ext uri="{FF2B5EF4-FFF2-40B4-BE49-F238E27FC236}">
              <a16:creationId xmlns:a16="http://schemas.microsoft.com/office/drawing/2014/main" id="{602E6236-3AF1-434C-86EF-93D03DADB1B5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3" name="Text Box 698">
          <a:extLst>
            <a:ext uri="{FF2B5EF4-FFF2-40B4-BE49-F238E27FC236}">
              <a16:creationId xmlns:a16="http://schemas.microsoft.com/office/drawing/2014/main" id="{B0CD5590-BF09-D842-8326-66A5D6AE534D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4" name="Text Box 699">
          <a:extLst>
            <a:ext uri="{FF2B5EF4-FFF2-40B4-BE49-F238E27FC236}">
              <a16:creationId xmlns:a16="http://schemas.microsoft.com/office/drawing/2014/main" id="{69704631-0581-F746-83CC-5AC88F36FAA2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5" name="Text Box 700">
          <a:extLst>
            <a:ext uri="{FF2B5EF4-FFF2-40B4-BE49-F238E27FC236}">
              <a16:creationId xmlns:a16="http://schemas.microsoft.com/office/drawing/2014/main" id="{5C938AC8-1C22-E64F-8DAA-078F283E4D11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57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6" name="Text Box 701">
          <a:extLst>
            <a:ext uri="{FF2B5EF4-FFF2-40B4-BE49-F238E27FC236}">
              <a16:creationId xmlns:a16="http://schemas.microsoft.com/office/drawing/2014/main" id="{2189A8B4-BEE2-064B-BCFC-258CD9FB14CD}"/>
            </a:ext>
          </a:extLst>
        </xdr:cNvPr>
        <xdr:cNvSpPr txBox="1">
          <a:spLocks noChangeArrowheads="1"/>
        </xdr:cNvSpPr>
      </xdr:nvSpPr>
      <xdr:spPr bwMode="auto">
        <a:xfrm>
          <a:off x="21983700" y="1587500"/>
          <a:ext cx="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7" name="Text Box 710">
          <a:extLst>
            <a:ext uri="{FF2B5EF4-FFF2-40B4-BE49-F238E27FC236}">
              <a16:creationId xmlns:a16="http://schemas.microsoft.com/office/drawing/2014/main" id="{102F7BD4-9D99-BC40-BEBC-2801B0DDBB7D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8" name="Text Box 711">
          <a:extLst>
            <a:ext uri="{FF2B5EF4-FFF2-40B4-BE49-F238E27FC236}">
              <a16:creationId xmlns:a16="http://schemas.microsoft.com/office/drawing/2014/main" id="{6225CE44-D902-8044-A68F-5D3C3669BF68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49" name="Text Box 712">
          <a:extLst>
            <a:ext uri="{FF2B5EF4-FFF2-40B4-BE49-F238E27FC236}">
              <a16:creationId xmlns:a16="http://schemas.microsoft.com/office/drawing/2014/main" id="{67599253-8C4E-C84B-8651-573EE7E77458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50" name="Text Box 713">
          <a:extLst>
            <a:ext uri="{FF2B5EF4-FFF2-40B4-BE49-F238E27FC236}">
              <a16:creationId xmlns:a16="http://schemas.microsoft.com/office/drawing/2014/main" id="{A89314CA-8DD1-AF45-AF61-8A89BC185DB0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51" name="Text Box 714">
          <a:extLst>
            <a:ext uri="{FF2B5EF4-FFF2-40B4-BE49-F238E27FC236}">
              <a16:creationId xmlns:a16="http://schemas.microsoft.com/office/drawing/2014/main" id="{0E575974-0E70-7347-AC07-D9F941E0ECF2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52" name="Text Box 715">
          <a:extLst>
            <a:ext uri="{FF2B5EF4-FFF2-40B4-BE49-F238E27FC236}">
              <a16:creationId xmlns:a16="http://schemas.microsoft.com/office/drawing/2014/main" id="{B786A866-4A1B-CC4C-BCBA-1801C3B30A6E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53" name="Text Box 716">
          <a:extLst>
            <a:ext uri="{FF2B5EF4-FFF2-40B4-BE49-F238E27FC236}">
              <a16:creationId xmlns:a16="http://schemas.microsoft.com/office/drawing/2014/main" id="{1A2CCDE3-D2FF-A749-85CE-18590AB8560F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58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54" name="Text Box 717">
          <a:extLst>
            <a:ext uri="{FF2B5EF4-FFF2-40B4-BE49-F238E27FC236}">
              <a16:creationId xmlns:a16="http://schemas.microsoft.com/office/drawing/2014/main" id="{F3ADC3EE-4C2D-434A-B1A7-FE35D856C52F}"/>
            </a:ext>
          </a:extLst>
        </xdr:cNvPr>
        <xdr:cNvSpPr txBox="1">
          <a:spLocks noChangeArrowheads="1"/>
        </xdr:cNvSpPr>
      </xdr:nvSpPr>
      <xdr:spPr bwMode="auto">
        <a:xfrm>
          <a:off x="21983700" y="1866900"/>
          <a:ext cx="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57</xdr:row>
      <xdr:rowOff>0</xdr:rowOff>
    </xdr:from>
    <xdr:to>
      <xdr:col>25</xdr:col>
      <xdr:colOff>0</xdr:colOff>
      <xdr:row>59</xdr:row>
      <xdr:rowOff>0</xdr:rowOff>
    </xdr:to>
    <xdr:sp macro="" textlink="">
      <xdr:nvSpPr>
        <xdr:cNvPr id="55" name="Text Box 718">
          <a:extLst>
            <a:ext uri="{FF2B5EF4-FFF2-40B4-BE49-F238E27FC236}">
              <a16:creationId xmlns:a16="http://schemas.microsoft.com/office/drawing/2014/main" id="{C9F1A1C1-8832-B948-B23D-E245195001E6}"/>
            </a:ext>
          </a:extLst>
        </xdr:cNvPr>
        <xdr:cNvSpPr txBox="1">
          <a:spLocks noChangeArrowheads="1"/>
        </xdr:cNvSpPr>
      </xdr:nvSpPr>
      <xdr:spPr bwMode="auto">
        <a:xfrm>
          <a:off x="21983700" y="1587500"/>
          <a:ext cx="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56" name="Text Box 676">
          <a:extLst>
            <a:ext uri="{FF2B5EF4-FFF2-40B4-BE49-F238E27FC236}">
              <a16:creationId xmlns:a16="http://schemas.microsoft.com/office/drawing/2014/main" id="{4011D698-70ED-C148-BF52-8EA1410E662F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57" name="Text Box 677">
          <a:extLst>
            <a:ext uri="{FF2B5EF4-FFF2-40B4-BE49-F238E27FC236}">
              <a16:creationId xmlns:a16="http://schemas.microsoft.com/office/drawing/2014/main" id="{82A925FB-8853-484E-8EAB-3E92C96448D1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58" name="Text Box 678">
          <a:extLst>
            <a:ext uri="{FF2B5EF4-FFF2-40B4-BE49-F238E27FC236}">
              <a16:creationId xmlns:a16="http://schemas.microsoft.com/office/drawing/2014/main" id="{F408A570-0BF0-A546-B69E-142CB41B7A0E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59" name="Text Box 679">
          <a:extLst>
            <a:ext uri="{FF2B5EF4-FFF2-40B4-BE49-F238E27FC236}">
              <a16:creationId xmlns:a16="http://schemas.microsoft.com/office/drawing/2014/main" id="{A270486C-E526-0141-8E22-28965AB3A6DB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0" name="Text Box 680">
          <a:extLst>
            <a:ext uri="{FF2B5EF4-FFF2-40B4-BE49-F238E27FC236}">
              <a16:creationId xmlns:a16="http://schemas.microsoft.com/office/drawing/2014/main" id="{A8D5E46A-ACE3-2944-8C71-193EC02B20E4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1" name="Text Box 681">
          <a:extLst>
            <a:ext uri="{FF2B5EF4-FFF2-40B4-BE49-F238E27FC236}">
              <a16:creationId xmlns:a16="http://schemas.microsoft.com/office/drawing/2014/main" id="{CC9408C7-4B38-C741-97EF-22AB260792A9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2" name="Text Box 682">
          <a:extLst>
            <a:ext uri="{FF2B5EF4-FFF2-40B4-BE49-F238E27FC236}">
              <a16:creationId xmlns:a16="http://schemas.microsoft.com/office/drawing/2014/main" id="{783A5A96-5E59-9B4D-9700-F9A77D1677F5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3" name="Text Box 683">
          <a:extLst>
            <a:ext uri="{FF2B5EF4-FFF2-40B4-BE49-F238E27FC236}">
              <a16:creationId xmlns:a16="http://schemas.microsoft.com/office/drawing/2014/main" id="{83EF7A73-31DC-4E45-AFAB-EB7D02D779C0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4" name="Text Box 684">
          <a:extLst>
            <a:ext uri="{FF2B5EF4-FFF2-40B4-BE49-F238E27FC236}">
              <a16:creationId xmlns:a16="http://schemas.microsoft.com/office/drawing/2014/main" id="{56821BF2-0CB2-894F-BFE7-762113B003C8}"/>
            </a:ext>
          </a:extLst>
        </xdr:cNvPr>
        <xdr:cNvSpPr txBox="1">
          <a:spLocks noChangeArrowheads="1"/>
        </xdr:cNvSpPr>
      </xdr:nvSpPr>
      <xdr:spPr bwMode="auto">
        <a:xfrm>
          <a:off x="21983700" y="12242800"/>
          <a:ext cx="0" cy="132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5" name="Text Box 693">
          <a:extLst>
            <a:ext uri="{FF2B5EF4-FFF2-40B4-BE49-F238E27FC236}">
              <a16:creationId xmlns:a16="http://schemas.microsoft.com/office/drawing/2014/main" id="{C46087C8-0D23-704D-853F-A9222D019B9F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6" name="Text Box 694">
          <a:extLst>
            <a:ext uri="{FF2B5EF4-FFF2-40B4-BE49-F238E27FC236}">
              <a16:creationId xmlns:a16="http://schemas.microsoft.com/office/drawing/2014/main" id="{36310244-3715-9B4A-8FA4-458662FC0E72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7" name="Text Box 695">
          <a:extLst>
            <a:ext uri="{FF2B5EF4-FFF2-40B4-BE49-F238E27FC236}">
              <a16:creationId xmlns:a16="http://schemas.microsoft.com/office/drawing/2014/main" id="{7236E611-0669-B347-B1A8-75E140EA2CFD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8" name="Text Box 696">
          <a:extLst>
            <a:ext uri="{FF2B5EF4-FFF2-40B4-BE49-F238E27FC236}">
              <a16:creationId xmlns:a16="http://schemas.microsoft.com/office/drawing/2014/main" id="{029D4854-B8DF-3E46-B31E-24E077B75EE7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9" name="Text Box 697">
          <a:extLst>
            <a:ext uri="{FF2B5EF4-FFF2-40B4-BE49-F238E27FC236}">
              <a16:creationId xmlns:a16="http://schemas.microsoft.com/office/drawing/2014/main" id="{2FFBF37F-B635-844B-B78E-80FBEF2C9999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0" name="Text Box 698">
          <a:extLst>
            <a:ext uri="{FF2B5EF4-FFF2-40B4-BE49-F238E27FC236}">
              <a16:creationId xmlns:a16="http://schemas.microsoft.com/office/drawing/2014/main" id="{525EE883-4253-114B-9A3C-40AC0BCBEE16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1" name="Text Box 699">
          <a:extLst>
            <a:ext uri="{FF2B5EF4-FFF2-40B4-BE49-F238E27FC236}">
              <a16:creationId xmlns:a16="http://schemas.microsoft.com/office/drawing/2014/main" id="{CB887F9C-AAEC-4141-BE03-1E1BAFCCD786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2" name="Text Box 700">
          <a:extLst>
            <a:ext uri="{FF2B5EF4-FFF2-40B4-BE49-F238E27FC236}">
              <a16:creationId xmlns:a16="http://schemas.microsoft.com/office/drawing/2014/main" id="{B2BDAF6C-68DA-EF4E-A315-372B297ADD8F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3" name="Text Box 701">
          <a:extLst>
            <a:ext uri="{FF2B5EF4-FFF2-40B4-BE49-F238E27FC236}">
              <a16:creationId xmlns:a16="http://schemas.microsoft.com/office/drawing/2014/main" id="{5F2B4155-E2B2-DC4B-8C94-380D9B4BF63C}"/>
            </a:ext>
          </a:extLst>
        </xdr:cNvPr>
        <xdr:cNvSpPr txBox="1">
          <a:spLocks noChangeArrowheads="1"/>
        </xdr:cNvSpPr>
      </xdr:nvSpPr>
      <xdr:spPr bwMode="auto">
        <a:xfrm>
          <a:off x="21983700" y="12242800"/>
          <a:ext cx="0" cy="132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4" name="Text Box 710">
          <a:extLst>
            <a:ext uri="{FF2B5EF4-FFF2-40B4-BE49-F238E27FC236}">
              <a16:creationId xmlns:a16="http://schemas.microsoft.com/office/drawing/2014/main" id="{8C1F4B7A-CDB6-6D42-9D8E-1DE92D7E6D85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5" name="Text Box 711">
          <a:extLst>
            <a:ext uri="{FF2B5EF4-FFF2-40B4-BE49-F238E27FC236}">
              <a16:creationId xmlns:a16="http://schemas.microsoft.com/office/drawing/2014/main" id="{48D87C6A-7076-0F4D-8FFC-2AA965F99868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6" name="Text Box 712">
          <a:extLst>
            <a:ext uri="{FF2B5EF4-FFF2-40B4-BE49-F238E27FC236}">
              <a16:creationId xmlns:a16="http://schemas.microsoft.com/office/drawing/2014/main" id="{A2313299-F77D-9840-9F38-289AA6D09E01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7" name="Text Box 713">
          <a:extLst>
            <a:ext uri="{FF2B5EF4-FFF2-40B4-BE49-F238E27FC236}">
              <a16:creationId xmlns:a16="http://schemas.microsoft.com/office/drawing/2014/main" id="{8B3E5D20-4900-9A4E-9E2D-031147282312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8" name="Text Box 714">
          <a:extLst>
            <a:ext uri="{FF2B5EF4-FFF2-40B4-BE49-F238E27FC236}">
              <a16:creationId xmlns:a16="http://schemas.microsoft.com/office/drawing/2014/main" id="{F8D663FB-1A61-794C-8B08-DF4592B7130D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9" name="Text Box 715">
          <a:extLst>
            <a:ext uri="{FF2B5EF4-FFF2-40B4-BE49-F238E27FC236}">
              <a16:creationId xmlns:a16="http://schemas.microsoft.com/office/drawing/2014/main" id="{40CFBD3C-265F-F947-BE81-B8E1280FF021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80" name="Text Box 716">
          <a:extLst>
            <a:ext uri="{FF2B5EF4-FFF2-40B4-BE49-F238E27FC236}">
              <a16:creationId xmlns:a16="http://schemas.microsoft.com/office/drawing/2014/main" id="{61019876-F536-6B44-B533-5692A0E51215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81" name="Text Box 717">
          <a:extLst>
            <a:ext uri="{FF2B5EF4-FFF2-40B4-BE49-F238E27FC236}">
              <a16:creationId xmlns:a16="http://schemas.microsoft.com/office/drawing/2014/main" id="{269CBF5B-D04B-144A-942A-87677C7ACBEE}"/>
            </a:ext>
          </a:extLst>
        </xdr:cNvPr>
        <xdr:cNvSpPr txBox="1">
          <a:spLocks noChangeArrowheads="1"/>
        </xdr:cNvSpPr>
      </xdr:nvSpPr>
      <xdr:spPr bwMode="auto">
        <a:xfrm>
          <a:off x="21983700" y="12687300"/>
          <a:ext cx="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82" name="Text Box 718">
          <a:extLst>
            <a:ext uri="{FF2B5EF4-FFF2-40B4-BE49-F238E27FC236}">
              <a16:creationId xmlns:a16="http://schemas.microsoft.com/office/drawing/2014/main" id="{66B73F40-6101-5A4F-A062-2E2EFA645A55}"/>
            </a:ext>
          </a:extLst>
        </xdr:cNvPr>
        <xdr:cNvSpPr txBox="1">
          <a:spLocks noChangeArrowheads="1"/>
        </xdr:cNvSpPr>
      </xdr:nvSpPr>
      <xdr:spPr bwMode="auto">
        <a:xfrm>
          <a:off x="21983700" y="12242800"/>
          <a:ext cx="0" cy="132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" name="Text Box 676">
          <a:extLst>
            <a:ext uri="{FF2B5EF4-FFF2-40B4-BE49-F238E27FC236}">
              <a16:creationId xmlns:a16="http://schemas.microsoft.com/office/drawing/2014/main" id="{FAD029E6-9BE7-2945-B46D-874474187B95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3" name="Text Box 677">
          <a:extLst>
            <a:ext uri="{FF2B5EF4-FFF2-40B4-BE49-F238E27FC236}">
              <a16:creationId xmlns:a16="http://schemas.microsoft.com/office/drawing/2014/main" id="{98EBB481-E905-684D-A676-DCCD066CADF1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4" name="Text Box 678">
          <a:extLst>
            <a:ext uri="{FF2B5EF4-FFF2-40B4-BE49-F238E27FC236}">
              <a16:creationId xmlns:a16="http://schemas.microsoft.com/office/drawing/2014/main" id="{9C722752-55AF-E945-B97E-08FE57AAB75A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5" name="Text Box 679">
          <a:extLst>
            <a:ext uri="{FF2B5EF4-FFF2-40B4-BE49-F238E27FC236}">
              <a16:creationId xmlns:a16="http://schemas.microsoft.com/office/drawing/2014/main" id="{CB21CC2F-6DD2-C94A-BF9A-6B610974A3CE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6" name="Text Box 680">
          <a:extLst>
            <a:ext uri="{FF2B5EF4-FFF2-40B4-BE49-F238E27FC236}">
              <a16:creationId xmlns:a16="http://schemas.microsoft.com/office/drawing/2014/main" id="{D76BEBCF-8C9D-2D47-A260-3042AD985A53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7" name="Text Box 681">
          <a:extLst>
            <a:ext uri="{FF2B5EF4-FFF2-40B4-BE49-F238E27FC236}">
              <a16:creationId xmlns:a16="http://schemas.microsoft.com/office/drawing/2014/main" id="{A7639951-8CC6-E74F-8BD9-E76EC7908493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8" name="Text Box 682">
          <a:extLst>
            <a:ext uri="{FF2B5EF4-FFF2-40B4-BE49-F238E27FC236}">
              <a16:creationId xmlns:a16="http://schemas.microsoft.com/office/drawing/2014/main" id="{3F078F32-A956-514F-8B26-F35F0315F478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9" name="Text Box 683">
          <a:extLst>
            <a:ext uri="{FF2B5EF4-FFF2-40B4-BE49-F238E27FC236}">
              <a16:creationId xmlns:a16="http://schemas.microsoft.com/office/drawing/2014/main" id="{EB3193EE-277C-2E4E-9FF0-CCFCE6DDEC44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0" name="Text Box 684">
          <a:extLst>
            <a:ext uri="{FF2B5EF4-FFF2-40B4-BE49-F238E27FC236}">
              <a16:creationId xmlns:a16="http://schemas.microsoft.com/office/drawing/2014/main" id="{A3B69F0B-EF29-7F4E-9443-6B61D2FFAC46}"/>
            </a:ext>
          </a:extLst>
        </xdr:cNvPr>
        <xdr:cNvSpPr txBox="1">
          <a:spLocks noChangeArrowheads="1"/>
        </xdr:cNvSpPr>
      </xdr:nvSpPr>
      <xdr:spPr bwMode="auto">
        <a:xfrm>
          <a:off x="28257500" y="1079500"/>
          <a:ext cx="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1" name="Text Box 693">
          <a:extLst>
            <a:ext uri="{FF2B5EF4-FFF2-40B4-BE49-F238E27FC236}">
              <a16:creationId xmlns:a16="http://schemas.microsoft.com/office/drawing/2014/main" id="{2EDAC586-C6F9-C747-9F53-C3D246B9DF0E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2" name="Text Box 694">
          <a:extLst>
            <a:ext uri="{FF2B5EF4-FFF2-40B4-BE49-F238E27FC236}">
              <a16:creationId xmlns:a16="http://schemas.microsoft.com/office/drawing/2014/main" id="{8D70C26B-D795-DE4A-A0C5-0DD6B6B366DA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3" name="Text Box 695">
          <a:extLst>
            <a:ext uri="{FF2B5EF4-FFF2-40B4-BE49-F238E27FC236}">
              <a16:creationId xmlns:a16="http://schemas.microsoft.com/office/drawing/2014/main" id="{4F9C220E-F411-D446-B251-311F9A23801D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4" name="Text Box 696">
          <a:extLst>
            <a:ext uri="{FF2B5EF4-FFF2-40B4-BE49-F238E27FC236}">
              <a16:creationId xmlns:a16="http://schemas.microsoft.com/office/drawing/2014/main" id="{A9EAF3D8-DBDB-A84E-A8FF-1AF7A656EBDF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5" name="Text Box 697">
          <a:extLst>
            <a:ext uri="{FF2B5EF4-FFF2-40B4-BE49-F238E27FC236}">
              <a16:creationId xmlns:a16="http://schemas.microsoft.com/office/drawing/2014/main" id="{74B5E222-7724-AB46-B288-4BF2F0F3DF72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6" name="Text Box 698">
          <a:extLst>
            <a:ext uri="{FF2B5EF4-FFF2-40B4-BE49-F238E27FC236}">
              <a16:creationId xmlns:a16="http://schemas.microsoft.com/office/drawing/2014/main" id="{E20CFC57-8E52-3840-B12F-5E6CCA05F2D0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7" name="Text Box 699">
          <a:extLst>
            <a:ext uri="{FF2B5EF4-FFF2-40B4-BE49-F238E27FC236}">
              <a16:creationId xmlns:a16="http://schemas.microsoft.com/office/drawing/2014/main" id="{EA8978B5-58EF-1A4E-8AB5-110474DDB2BC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8" name="Text Box 700">
          <a:extLst>
            <a:ext uri="{FF2B5EF4-FFF2-40B4-BE49-F238E27FC236}">
              <a16:creationId xmlns:a16="http://schemas.microsoft.com/office/drawing/2014/main" id="{3D944901-E6CA-FD40-BE03-A8CCC848CD42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19" name="Text Box 701">
          <a:extLst>
            <a:ext uri="{FF2B5EF4-FFF2-40B4-BE49-F238E27FC236}">
              <a16:creationId xmlns:a16="http://schemas.microsoft.com/office/drawing/2014/main" id="{3EED6DF1-718A-FA4D-823D-28C4D02EC1AC}"/>
            </a:ext>
          </a:extLst>
        </xdr:cNvPr>
        <xdr:cNvSpPr txBox="1">
          <a:spLocks noChangeArrowheads="1"/>
        </xdr:cNvSpPr>
      </xdr:nvSpPr>
      <xdr:spPr bwMode="auto">
        <a:xfrm>
          <a:off x="28257500" y="1079500"/>
          <a:ext cx="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0" name="Text Box 710">
          <a:extLst>
            <a:ext uri="{FF2B5EF4-FFF2-40B4-BE49-F238E27FC236}">
              <a16:creationId xmlns:a16="http://schemas.microsoft.com/office/drawing/2014/main" id="{AEB69E08-8B13-0947-A26D-25307E46D787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1" name="Text Box 711">
          <a:extLst>
            <a:ext uri="{FF2B5EF4-FFF2-40B4-BE49-F238E27FC236}">
              <a16:creationId xmlns:a16="http://schemas.microsoft.com/office/drawing/2014/main" id="{149DE2C9-873D-4342-BF68-631B0079A700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2" name="Text Box 712">
          <a:extLst>
            <a:ext uri="{FF2B5EF4-FFF2-40B4-BE49-F238E27FC236}">
              <a16:creationId xmlns:a16="http://schemas.microsoft.com/office/drawing/2014/main" id="{A2BECB39-70D6-174B-B5FB-545A4B8812D6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3" name="Text Box 713">
          <a:extLst>
            <a:ext uri="{FF2B5EF4-FFF2-40B4-BE49-F238E27FC236}">
              <a16:creationId xmlns:a16="http://schemas.microsoft.com/office/drawing/2014/main" id="{BA235A77-E966-044D-9485-EA8A26117655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4" name="Text Box 714">
          <a:extLst>
            <a:ext uri="{FF2B5EF4-FFF2-40B4-BE49-F238E27FC236}">
              <a16:creationId xmlns:a16="http://schemas.microsoft.com/office/drawing/2014/main" id="{09995729-D018-C948-AB5D-7C6802B433F6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5" name="Text Box 715">
          <a:extLst>
            <a:ext uri="{FF2B5EF4-FFF2-40B4-BE49-F238E27FC236}">
              <a16:creationId xmlns:a16="http://schemas.microsoft.com/office/drawing/2014/main" id="{0388DE33-3569-8046-AAFD-A59D357D43C3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6" name="Text Box 716">
          <a:extLst>
            <a:ext uri="{FF2B5EF4-FFF2-40B4-BE49-F238E27FC236}">
              <a16:creationId xmlns:a16="http://schemas.microsoft.com/office/drawing/2014/main" id="{51991E92-B9BF-AA41-89EF-7085AA2590F1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7" name="Text Box 717">
          <a:extLst>
            <a:ext uri="{FF2B5EF4-FFF2-40B4-BE49-F238E27FC236}">
              <a16:creationId xmlns:a16="http://schemas.microsoft.com/office/drawing/2014/main" id="{A50C3104-71D4-514D-ABC6-AD8E2874724D}"/>
            </a:ext>
          </a:extLst>
        </xdr:cNvPr>
        <xdr:cNvSpPr txBox="1">
          <a:spLocks noChangeArrowheads="1"/>
        </xdr:cNvSpPr>
      </xdr:nvSpPr>
      <xdr:spPr bwMode="auto">
        <a:xfrm>
          <a:off x="28257500" y="1435100"/>
          <a:ext cx="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25</xdr:col>
      <xdr:colOff>0</xdr:colOff>
      <xdr:row>4</xdr:row>
      <xdr:rowOff>0</xdr:rowOff>
    </xdr:from>
    <xdr:to>
      <xdr:col>25</xdr:col>
      <xdr:colOff>0</xdr:colOff>
      <xdr:row>6</xdr:row>
      <xdr:rowOff>0</xdr:rowOff>
    </xdr:to>
    <xdr:sp macro="" textlink="">
      <xdr:nvSpPr>
        <xdr:cNvPr id="28" name="Text Box 718">
          <a:extLst>
            <a:ext uri="{FF2B5EF4-FFF2-40B4-BE49-F238E27FC236}">
              <a16:creationId xmlns:a16="http://schemas.microsoft.com/office/drawing/2014/main" id="{67750374-4AB5-2741-B025-DCD1177E95CE}"/>
            </a:ext>
          </a:extLst>
        </xdr:cNvPr>
        <xdr:cNvSpPr txBox="1">
          <a:spLocks noChangeArrowheads="1"/>
        </xdr:cNvSpPr>
      </xdr:nvSpPr>
      <xdr:spPr bwMode="auto">
        <a:xfrm>
          <a:off x="28257500" y="1079500"/>
          <a:ext cx="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SA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92B67"/>
      </a:accent1>
      <a:accent2>
        <a:srgbClr val="9ED9DF"/>
      </a:accent2>
      <a:accent3>
        <a:srgbClr val="22789A"/>
      </a:accent3>
      <a:accent4>
        <a:srgbClr val="BCBFC1"/>
      </a:accent4>
      <a:accent5>
        <a:srgbClr val="595A5B"/>
      </a:accent5>
      <a:accent6>
        <a:srgbClr val="56B4D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workbookViewId="0"/>
  </sheetViews>
  <sheetFormatPr baseColWidth="10" defaultColWidth="9.1640625" defaultRowHeight="15"/>
  <cols>
    <col min="1" max="16384" width="9.1640625" style="26"/>
  </cols>
  <sheetData>
    <row r="1" spans="1:2" ht="93" customHeight="1"/>
    <row r="2" spans="1:2" ht="23">
      <c r="A2" s="27" t="s">
        <v>55</v>
      </c>
    </row>
    <row r="3" spans="1:2" ht="23">
      <c r="A3" s="27" t="s">
        <v>56</v>
      </c>
    </row>
    <row r="8" spans="1:2">
      <c r="A8" s="28" t="s">
        <v>66</v>
      </c>
    </row>
    <row r="9" spans="1:2">
      <c r="B9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61"/>
  <sheetViews>
    <sheetView tabSelected="1" workbookViewId="0">
      <pane xSplit="2" ySplit="11" topLeftCell="C50" activePane="bottomRight" state="frozen"/>
      <selection pane="topRight" activeCell="C1" sqref="C1"/>
      <selection pane="bottomLeft" activeCell="A7" sqref="A7"/>
      <selection pane="bottomRight" activeCell="M8" sqref="M8"/>
    </sheetView>
  </sheetViews>
  <sheetFormatPr baseColWidth="10" defaultColWidth="8.83203125" defaultRowHeight="15"/>
  <cols>
    <col min="1" max="1" width="2.83203125" style="10" customWidth="1"/>
    <col min="2" max="2" width="37.1640625" style="14" customWidth="1"/>
    <col min="3" max="19" width="11.5" style="10" customWidth="1"/>
  </cols>
  <sheetData>
    <row r="1" spans="1:27" s="3" customFormat="1" ht="51" customHeight="1">
      <c r="B1" s="23"/>
      <c r="C1" s="38"/>
      <c r="D1" s="38"/>
      <c r="E1" s="38"/>
      <c r="F1" s="30"/>
      <c r="G1" s="38"/>
      <c r="H1" s="38"/>
      <c r="I1" s="38"/>
      <c r="J1" s="38"/>
      <c r="K1" s="1"/>
      <c r="L1" s="2"/>
      <c r="M1" s="2"/>
      <c r="N1" s="2"/>
      <c r="O1" s="2"/>
      <c r="P1" s="2"/>
      <c r="Q1" s="2"/>
      <c r="R1" s="2"/>
      <c r="S1" s="2"/>
      <c r="T1" s="2"/>
    </row>
    <row r="2" spans="1:27" ht="30" customHeight="1">
      <c r="A2" s="3"/>
      <c r="B2" s="22" t="s">
        <v>54</v>
      </c>
      <c r="C2" s="35"/>
      <c r="D2" s="1"/>
      <c r="E2" s="1"/>
      <c r="F2" s="1"/>
      <c r="G2" s="37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</row>
    <row r="3" spans="1:27" ht="22.5" customHeight="1">
      <c r="A3" s="3"/>
      <c r="B3" s="22" t="s">
        <v>57</v>
      </c>
      <c r="C3" s="1"/>
      <c r="D3" s="1"/>
      <c r="E3" s="1"/>
      <c r="F3" s="1"/>
      <c r="G3" s="1"/>
      <c r="H3" s="1"/>
      <c r="I3" s="1"/>
      <c r="J3" s="1"/>
      <c r="K3" s="1"/>
      <c r="L3" s="1" t="s">
        <v>1</v>
      </c>
      <c r="M3" s="1"/>
      <c r="N3" s="1"/>
      <c r="O3" s="1"/>
      <c r="P3" s="1"/>
      <c r="Q3" s="1"/>
      <c r="R3" s="1"/>
      <c r="S3" s="1"/>
    </row>
    <row r="4" spans="1:27" ht="22.5" customHeight="1" thickBot="1">
      <c r="A4" s="3"/>
      <c r="B4" s="22"/>
      <c r="C4" s="1"/>
      <c r="D4" s="1"/>
      <c r="E4" s="1"/>
      <c r="F4" s="1"/>
      <c r="G4" s="1"/>
      <c r="H4" s="1"/>
      <c r="I4" s="1">
        <v>0.03</v>
      </c>
      <c r="J4" s="1">
        <v>0.4</v>
      </c>
      <c r="K4" s="1">
        <v>0.49</v>
      </c>
      <c r="L4" s="1">
        <v>0.02</v>
      </c>
      <c r="M4" s="1">
        <v>0.06</v>
      </c>
      <c r="N4" s="1"/>
      <c r="O4" s="1"/>
      <c r="P4" s="1"/>
      <c r="Q4" s="1"/>
      <c r="R4" s="1"/>
      <c r="S4" s="1"/>
    </row>
    <row r="5" spans="1:27" ht="22.5" customHeight="1" thickBot="1">
      <c r="A5" s="3"/>
      <c r="B5" s="22"/>
      <c r="C5" s="42" t="s">
        <v>72</v>
      </c>
      <c r="D5" s="43"/>
      <c r="E5" s="43"/>
      <c r="F5" s="43"/>
      <c r="G5" s="44"/>
      <c r="H5" s="45" t="s">
        <v>73</v>
      </c>
      <c r="I5" s="46"/>
      <c r="J5" s="46"/>
      <c r="K5" s="46"/>
      <c r="L5" s="46"/>
      <c r="M5" s="46"/>
      <c r="N5" s="46"/>
      <c r="O5" s="47"/>
      <c r="P5" s="48" t="s">
        <v>74</v>
      </c>
      <c r="Q5" s="49" t="s">
        <v>75</v>
      </c>
      <c r="R5" s="50"/>
      <c r="S5" s="50"/>
      <c r="T5" s="50"/>
      <c r="U5" s="50"/>
      <c r="V5" s="50"/>
      <c r="W5" s="50"/>
      <c r="X5" s="51"/>
      <c r="Y5" s="52" t="s">
        <v>76</v>
      </c>
      <c r="Z5" s="53" t="s">
        <v>77</v>
      </c>
      <c r="AA5" s="54" t="s">
        <v>78</v>
      </c>
    </row>
    <row r="6" spans="1:27" ht="22.5" customHeight="1" thickBot="1">
      <c r="A6" s="3"/>
      <c r="B6" s="22"/>
      <c r="D6" s="55" t="s">
        <v>79</v>
      </c>
      <c r="E6" s="56" t="s">
        <v>80</v>
      </c>
      <c r="F6" s="56" t="s">
        <v>68</v>
      </c>
      <c r="G6" s="57" t="s">
        <v>0</v>
      </c>
      <c r="H6" s="58" t="s">
        <v>81</v>
      </c>
      <c r="I6" s="58" t="s">
        <v>43</v>
      </c>
      <c r="J6" s="59" t="s">
        <v>82</v>
      </c>
      <c r="K6" s="58" t="s">
        <v>83</v>
      </c>
      <c r="L6" s="58" t="s">
        <v>84</v>
      </c>
      <c r="M6" s="58" t="s">
        <v>85</v>
      </c>
      <c r="N6" s="58" t="s">
        <v>86</v>
      </c>
      <c r="O6" s="60" t="s">
        <v>0</v>
      </c>
      <c r="P6" s="61" t="s">
        <v>0</v>
      </c>
      <c r="Q6" s="62" t="s">
        <v>87</v>
      </c>
      <c r="R6" s="62" t="s">
        <v>88</v>
      </c>
      <c r="S6" s="62" t="s">
        <v>89</v>
      </c>
      <c r="T6" s="62" t="s">
        <v>90</v>
      </c>
      <c r="U6" s="63" t="s">
        <v>91</v>
      </c>
      <c r="V6" s="62" t="s">
        <v>92</v>
      </c>
      <c r="W6" s="62" t="s">
        <v>93</v>
      </c>
      <c r="X6" s="64" t="s">
        <v>0</v>
      </c>
      <c r="Y6" s="65" t="s">
        <v>0</v>
      </c>
      <c r="Z6" s="66" t="s">
        <v>0</v>
      </c>
      <c r="AA6" s="67"/>
    </row>
    <row r="7" spans="1:27" ht="22.5" customHeight="1" thickBot="1">
      <c r="A7" s="3"/>
      <c r="B7" s="22"/>
      <c r="C7" s="1"/>
      <c r="D7" s="35">
        <f>C28+F28</f>
        <v>104.929</v>
      </c>
      <c r="E7" s="35">
        <f>E28</f>
        <v>8.9629999999999992</v>
      </c>
      <c r="F7" s="35">
        <f>D28</f>
        <v>0.45400000000000001</v>
      </c>
      <c r="G7" s="1"/>
      <c r="H7" s="35">
        <f>H28</f>
        <v>2.2810000000000001</v>
      </c>
      <c r="I7" s="35">
        <f>I28</f>
        <v>72.350999999999999</v>
      </c>
      <c r="J7" s="1">
        <f>J28*J4</f>
        <v>847.97240000000011</v>
      </c>
      <c r="K7" s="1">
        <f>J28*K4</f>
        <v>1038.7661900000001</v>
      </c>
      <c r="L7" s="1">
        <f>L4*J28</f>
        <v>42.398620000000001</v>
      </c>
      <c r="M7" s="1">
        <f>M4*J28 + I4*J28</f>
        <v>190.79379</v>
      </c>
      <c r="N7" s="1"/>
      <c r="O7" s="1"/>
      <c r="P7" s="35">
        <f>G27</f>
        <v>0</v>
      </c>
      <c r="Q7" s="35">
        <f>P28</f>
        <v>0</v>
      </c>
      <c r="R7" s="1">
        <v>0</v>
      </c>
      <c r="S7" s="35">
        <f>O28+R28</f>
        <v>15.699</v>
      </c>
      <c r="T7" s="34">
        <f>N28</f>
        <v>0</v>
      </c>
      <c r="U7" s="34">
        <f>K28</f>
        <v>8.3800000000000008</v>
      </c>
      <c r="V7" s="34">
        <f>M28</f>
        <v>94.727000000000004</v>
      </c>
      <c r="W7" s="34">
        <f>L28</f>
        <v>79.224999999999994</v>
      </c>
      <c r="Y7" s="34">
        <f>Q28</f>
        <v>821.755</v>
      </c>
      <c r="Z7">
        <v>0</v>
      </c>
    </row>
    <row r="8" spans="1:27" ht="22.5" customHeight="1" thickBot="1">
      <c r="A8" s="3"/>
      <c r="B8" s="22"/>
      <c r="C8" s="1" t="s">
        <v>67</v>
      </c>
      <c r="D8" s="1" t="s">
        <v>68</v>
      </c>
      <c r="E8" s="1" t="s">
        <v>69</v>
      </c>
      <c r="F8" s="1" t="s">
        <v>71</v>
      </c>
      <c r="G8" s="1" t="s">
        <v>70</v>
      </c>
      <c r="H8" s="58" t="s">
        <v>81</v>
      </c>
      <c r="I8" s="58" t="s">
        <v>43</v>
      </c>
      <c r="J8" s="1"/>
      <c r="K8" s="63" t="s">
        <v>91</v>
      </c>
      <c r="L8" s="1" t="s">
        <v>95</v>
      </c>
      <c r="M8" s="1" t="s">
        <v>92</v>
      </c>
      <c r="N8" s="1" t="s">
        <v>90</v>
      </c>
      <c r="O8" s="1" t="s">
        <v>89</v>
      </c>
      <c r="P8" s="1" t="s">
        <v>87</v>
      </c>
      <c r="Q8" s="1" t="s">
        <v>76</v>
      </c>
      <c r="R8" s="1" t="s">
        <v>94</v>
      </c>
      <c r="S8" s="1"/>
    </row>
    <row r="9" spans="1:27">
      <c r="A9" s="3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7" s="6" customFormat="1" ht="30" customHeight="1">
      <c r="B10" s="4"/>
      <c r="C10" s="5" t="s">
        <v>5</v>
      </c>
      <c r="D10" s="5" t="s">
        <v>6</v>
      </c>
      <c r="E10" s="5" t="s">
        <v>7</v>
      </c>
      <c r="F10" s="5" t="s">
        <v>42</v>
      </c>
      <c r="G10" s="5" t="s">
        <v>39</v>
      </c>
      <c r="H10" s="5" t="s">
        <v>8</v>
      </c>
      <c r="I10" s="5" t="s">
        <v>43</v>
      </c>
      <c r="J10" s="5" t="s">
        <v>9</v>
      </c>
      <c r="K10" s="5" t="s">
        <v>10</v>
      </c>
      <c r="L10" s="5" t="s">
        <v>12</v>
      </c>
      <c r="M10" s="5" t="s">
        <v>11</v>
      </c>
      <c r="N10" s="5" t="s">
        <v>13</v>
      </c>
      <c r="O10" s="5" t="s">
        <v>14</v>
      </c>
      <c r="P10" s="5" t="s">
        <v>15</v>
      </c>
      <c r="Q10" s="5" t="s">
        <v>16</v>
      </c>
      <c r="R10" s="5" t="s">
        <v>17</v>
      </c>
      <c r="S10" s="5" t="s">
        <v>0</v>
      </c>
    </row>
    <row r="11" spans="1:27">
      <c r="A11" s="6"/>
      <c r="B11" s="7"/>
      <c r="C11" s="8" t="s">
        <v>2</v>
      </c>
      <c r="D11" s="8" t="s">
        <v>2</v>
      </c>
      <c r="E11" s="8" t="s">
        <v>2</v>
      </c>
      <c r="F11" s="8" t="s">
        <v>2</v>
      </c>
      <c r="G11" s="8" t="s">
        <v>2</v>
      </c>
      <c r="H11" s="8" t="s">
        <v>2</v>
      </c>
      <c r="I11" s="8" t="s">
        <v>2</v>
      </c>
      <c r="J11" s="8" t="s">
        <v>2</v>
      </c>
      <c r="K11" s="8" t="s">
        <v>2</v>
      </c>
      <c r="L11" s="8" t="s">
        <v>2</v>
      </c>
      <c r="M11" s="8" t="s">
        <v>2</v>
      </c>
      <c r="N11" s="8" t="s">
        <v>2</v>
      </c>
      <c r="O11" s="8" t="s">
        <v>2</v>
      </c>
      <c r="P11" s="8" t="s">
        <v>2</v>
      </c>
      <c r="Q11" s="8" t="s">
        <v>2</v>
      </c>
      <c r="R11" s="8" t="s">
        <v>2</v>
      </c>
      <c r="S11" s="8" t="s">
        <v>2</v>
      </c>
    </row>
    <row r="12" spans="1:27"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27">
      <c r="B13" s="7" t="s">
        <v>37</v>
      </c>
      <c r="C13" s="24">
        <v>12161.782999999999</v>
      </c>
      <c r="D13" s="24">
        <v>584.202</v>
      </c>
      <c r="E13" s="24"/>
      <c r="F13" s="24"/>
      <c r="G13" s="24">
        <v>4129.4520000000002</v>
      </c>
      <c r="H13" s="24">
        <v>596.90300000000002</v>
      </c>
      <c r="I13" s="24">
        <v>72.679000000000002</v>
      </c>
      <c r="J13" s="24"/>
      <c r="K13" s="24">
        <v>22.103000000000002</v>
      </c>
      <c r="L13" s="24">
        <v>97.56</v>
      </c>
      <c r="M13" s="24">
        <v>110.298</v>
      </c>
      <c r="N13" s="24">
        <v>45.350999999999999</v>
      </c>
      <c r="O13" s="24">
        <v>29.058</v>
      </c>
      <c r="P13" s="24">
        <v>58.625999999999998</v>
      </c>
      <c r="Q13" s="24"/>
      <c r="R13" s="24">
        <v>15.699</v>
      </c>
      <c r="S13" s="24">
        <v>17923.713</v>
      </c>
    </row>
    <row r="14" spans="1:27">
      <c r="B14" s="12" t="s">
        <v>24</v>
      </c>
      <c r="C14" s="24">
        <v>2.6030000000000002</v>
      </c>
      <c r="D14" s="24"/>
      <c r="E14" s="24">
        <v>5.016</v>
      </c>
      <c r="F14" s="24"/>
      <c r="G14" s="24">
        <v>206.51900000000001</v>
      </c>
      <c r="H14" s="24">
        <v>787.65200000000004</v>
      </c>
      <c r="I14" s="24">
        <v>27.082000000000001</v>
      </c>
      <c r="J14" s="24">
        <v>1290.4690000000001</v>
      </c>
      <c r="K14" s="24"/>
      <c r="L14" s="24"/>
      <c r="M14" s="24"/>
      <c r="N14" s="24"/>
      <c r="O14" s="24"/>
      <c r="P14" s="24"/>
      <c r="Q14" s="24"/>
      <c r="R14" s="24"/>
      <c r="S14" s="24">
        <v>2319.3409999999999</v>
      </c>
    </row>
    <row r="15" spans="1:27">
      <c r="B15" s="12" t="s">
        <v>41</v>
      </c>
      <c r="C15" s="24">
        <v>10685.805</v>
      </c>
      <c r="D15" s="24"/>
      <c r="E15" s="24">
        <v>20.097000000000001</v>
      </c>
      <c r="F15" s="24"/>
      <c r="G15" s="24">
        <v>2855.194</v>
      </c>
      <c r="H15" s="24">
        <v>473.74299999999999</v>
      </c>
      <c r="I15" s="24">
        <v>60.268999999999998</v>
      </c>
      <c r="J15" s="24">
        <v>39.9</v>
      </c>
      <c r="K15" s="24"/>
      <c r="L15" s="24"/>
      <c r="M15" s="24"/>
      <c r="N15" s="24"/>
      <c r="O15" s="24"/>
      <c r="P15" s="24"/>
      <c r="Q15" s="24"/>
      <c r="R15" s="24"/>
      <c r="S15" s="24">
        <v>14135.005999999999</v>
      </c>
      <c r="U15" s="36"/>
    </row>
    <row r="16" spans="1:27">
      <c r="B16" s="12" t="s">
        <v>51</v>
      </c>
      <c r="C16" s="24">
        <v>52.807000000000002</v>
      </c>
      <c r="D16" s="24"/>
      <c r="E16" s="24"/>
      <c r="F16" s="24"/>
      <c r="G16" s="24"/>
      <c r="H16" s="24">
        <v>-1.208</v>
      </c>
      <c r="I16" s="24">
        <v>-1.83</v>
      </c>
      <c r="J16" s="24">
        <v>-13.372999999999999</v>
      </c>
      <c r="K16" s="24"/>
      <c r="L16" s="24"/>
      <c r="M16" s="24"/>
      <c r="N16" s="24"/>
      <c r="O16" s="24"/>
      <c r="P16" s="24"/>
      <c r="Q16" s="24"/>
      <c r="R16" s="24"/>
      <c r="S16" s="24">
        <v>36.395000000000003</v>
      </c>
      <c r="U16" s="36"/>
    </row>
    <row r="17" spans="2:21">
      <c r="B17" s="12" t="s">
        <v>52</v>
      </c>
      <c r="C17" s="24">
        <v>60.526000000000003</v>
      </c>
      <c r="D17" s="39">
        <v>7.9130000000000003</v>
      </c>
      <c r="E17" s="24">
        <v>-2.5590000000000002</v>
      </c>
      <c r="F17" s="24">
        <v>-1.0169999999999999</v>
      </c>
      <c r="G17" s="24">
        <v>-16.863</v>
      </c>
      <c r="H17" s="24">
        <v>-161.03899999999999</v>
      </c>
      <c r="I17" s="24">
        <v>-2.774</v>
      </c>
      <c r="J17" s="24">
        <v>68.055000000000007</v>
      </c>
      <c r="K17" s="39"/>
      <c r="L17" s="39"/>
      <c r="M17" s="39"/>
      <c r="N17" s="39"/>
      <c r="O17" s="39"/>
      <c r="P17" s="39"/>
      <c r="Q17" s="39"/>
      <c r="R17" s="39"/>
      <c r="S17" s="24">
        <v>-47.756999999999998</v>
      </c>
      <c r="U17" s="36"/>
    </row>
    <row r="18" spans="2:21">
      <c r="B18" s="7" t="s">
        <v>3</v>
      </c>
      <c r="C18" s="25">
        <v>1365.2470000000001</v>
      </c>
      <c r="D18" s="25">
        <v>576.28899999999999</v>
      </c>
      <c r="E18" s="25">
        <v>-12.522</v>
      </c>
      <c r="F18" s="25">
        <v>1.0169999999999999</v>
      </c>
      <c r="G18" s="25">
        <v>1497.64</v>
      </c>
      <c r="H18" s="25">
        <v>1073.06</v>
      </c>
      <c r="I18" s="25">
        <v>44.095999999999997</v>
      </c>
      <c r="J18" s="25">
        <v>1195.8869999999999</v>
      </c>
      <c r="K18" s="25">
        <v>22.103000000000002</v>
      </c>
      <c r="L18" s="25">
        <v>97.56</v>
      </c>
      <c r="M18" s="25">
        <v>110.298</v>
      </c>
      <c r="N18" s="25">
        <v>45.350999999999999</v>
      </c>
      <c r="O18" s="25">
        <v>29.058</v>
      </c>
      <c r="P18" s="25">
        <v>58.625999999999998</v>
      </c>
      <c r="Q18" s="25">
        <v>0</v>
      </c>
      <c r="R18" s="25">
        <v>15.699</v>
      </c>
      <c r="S18" s="25">
        <v>6119.4089999999997</v>
      </c>
      <c r="T18" s="34"/>
      <c r="U18" s="36"/>
    </row>
    <row r="19" spans="2:21">
      <c r="B19" s="13"/>
      <c r="C19" s="24"/>
      <c r="D19" s="24"/>
      <c r="E19" s="24"/>
      <c r="F19" s="24"/>
      <c r="G19" s="41"/>
      <c r="H19" s="41"/>
      <c r="I19" s="41"/>
      <c r="J19" s="41"/>
      <c r="K19" s="24"/>
      <c r="L19" s="24"/>
      <c r="M19" s="24"/>
      <c r="N19" s="24"/>
      <c r="O19" s="24"/>
      <c r="P19" s="24"/>
      <c r="Q19" s="24"/>
      <c r="R19" s="24"/>
      <c r="S19" s="24"/>
      <c r="U19" s="36"/>
    </row>
    <row r="20" spans="2:21">
      <c r="B20" s="12" t="s">
        <v>40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U20" s="36"/>
    </row>
    <row r="21" spans="2:21">
      <c r="B21" s="13" t="s">
        <v>19</v>
      </c>
      <c r="C21" s="24">
        <v>112.563</v>
      </c>
      <c r="D21" s="24"/>
      <c r="E21" s="24">
        <v>-70.8</v>
      </c>
      <c r="F21" s="24">
        <v>-6.2380000000000004</v>
      </c>
      <c r="G21" s="24"/>
      <c r="H21" s="24" t="s">
        <v>58</v>
      </c>
      <c r="I21" s="24"/>
      <c r="J21" s="24"/>
      <c r="K21" s="24"/>
      <c r="L21" s="24"/>
      <c r="M21" s="24"/>
      <c r="N21" s="24"/>
      <c r="O21" s="24"/>
      <c r="P21" s="24"/>
      <c r="Q21" s="24">
        <v>0.5</v>
      </c>
      <c r="R21" s="24"/>
      <c r="S21" s="24">
        <v>36.024999999999999</v>
      </c>
      <c r="U21" s="36"/>
    </row>
    <row r="22" spans="2:21" ht="15.75" customHeight="1">
      <c r="B22" s="13" t="s">
        <v>20</v>
      </c>
      <c r="C22" s="24"/>
      <c r="D22" s="24"/>
      <c r="E22" s="24"/>
      <c r="F22" s="24"/>
      <c r="G22" s="24">
        <v>9.4770000000000003</v>
      </c>
      <c r="H22" s="24">
        <v>1069.7760000000001</v>
      </c>
      <c r="I22" s="24">
        <v>-25.417000000000002</v>
      </c>
      <c r="J22" s="24">
        <v>-1063.251</v>
      </c>
      <c r="K22" s="24"/>
      <c r="L22" s="24"/>
      <c r="M22" s="24"/>
      <c r="N22" s="24"/>
      <c r="O22" s="24"/>
      <c r="P22" s="24"/>
      <c r="Q22" s="24">
        <v>3.4049999999999998</v>
      </c>
      <c r="R22" s="24"/>
      <c r="S22" s="24">
        <v>-6.0090000000000003</v>
      </c>
      <c r="U22" s="36"/>
    </row>
    <row r="23" spans="2:21" ht="15.75" customHeight="1">
      <c r="B23" s="13" t="s">
        <v>21</v>
      </c>
      <c r="C23" s="24"/>
      <c r="D23" s="24"/>
      <c r="E23" s="24"/>
      <c r="F23" s="24"/>
      <c r="G23" s="24">
        <v>0.28399999999999997</v>
      </c>
      <c r="H23" s="24" t="s">
        <v>58</v>
      </c>
      <c r="I23" s="24">
        <v>0</v>
      </c>
      <c r="J23" s="24">
        <v>0</v>
      </c>
      <c r="K23" s="24"/>
      <c r="L23" s="24"/>
      <c r="M23" s="24"/>
      <c r="N23" s="24"/>
      <c r="O23" s="24"/>
      <c r="P23" s="24"/>
      <c r="Q23" s="24">
        <v>0.26700000000000002</v>
      </c>
      <c r="R23" s="24"/>
      <c r="S23" s="24">
        <v>0.55100000000000005</v>
      </c>
      <c r="U23" s="36"/>
    </row>
    <row r="24" spans="2:21">
      <c r="B24" s="13" t="s">
        <v>22</v>
      </c>
      <c r="C24" s="24">
        <v>1148.758</v>
      </c>
      <c r="D24" s="24">
        <v>575.83500000000004</v>
      </c>
      <c r="E24" s="24"/>
      <c r="F24" s="24">
        <v>0.17899999999999999</v>
      </c>
      <c r="G24" s="24">
        <v>549.37599999999998</v>
      </c>
      <c r="H24" s="24">
        <v>1.002</v>
      </c>
      <c r="I24" s="24">
        <v>4.2000000000000003E-2</v>
      </c>
      <c r="J24" s="24">
        <v>53.631999999999998</v>
      </c>
      <c r="K24" s="24">
        <v>13.723000000000001</v>
      </c>
      <c r="L24" s="24">
        <v>18.335999999999999</v>
      </c>
      <c r="M24" s="24">
        <v>15.571</v>
      </c>
      <c r="N24" s="24">
        <v>45.350999999999999</v>
      </c>
      <c r="O24" s="24">
        <v>29.058</v>
      </c>
      <c r="P24" s="24">
        <v>58.625999999999998</v>
      </c>
      <c r="Q24" s="24">
        <v>-928.899</v>
      </c>
      <c r="R24" s="24"/>
      <c r="S24" s="24">
        <v>1580.59</v>
      </c>
      <c r="U24" s="36"/>
    </row>
    <row r="25" spans="2:21">
      <c r="B25" s="13" t="s">
        <v>45</v>
      </c>
      <c r="C25" s="24">
        <v>0</v>
      </c>
      <c r="D25" s="24"/>
      <c r="E25" s="24">
        <v>49.314999999999998</v>
      </c>
      <c r="F25" s="24">
        <v>6.0730000000000004</v>
      </c>
      <c r="G25" s="24">
        <v>13.974</v>
      </c>
      <c r="H25" s="24" t="s">
        <v>58</v>
      </c>
      <c r="I25" s="24">
        <v>-4.4870000000000001</v>
      </c>
      <c r="J25" s="24">
        <v>-0.754</v>
      </c>
      <c r="K25" s="24">
        <v>7.9412566872967585E-5</v>
      </c>
      <c r="L25" s="24"/>
      <c r="M25" s="24"/>
      <c r="N25" s="24"/>
      <c r="O25" s="24"/>
      <c r="P25" s="24"/>
      <c r="Q25" s="24">
        <v>1.4870000000000001</v>
      </c>
      <c r="R25" s="24"/>
      <c r="S25" s="24">
        <v>65.608000000000004</v>
      </c>
      <c r="U25" s="36"/>
    </row>
    <row r="26" spans="2:21">
      <c r="B26" s="13" t="s">
        <v>23</v>
      </c>
      <c r="C26" s="24"/>
      <c r="D26" s="24"/>
      <c r="E26" s="24"/>
      <c r="F26" s="24"/>
      <c r="G26" s="24">
        <v>17.396000000000001</v>
      </c>
      <c r="H26" s="24" t="s">
        <v>58</v>
      </c>
      <c r="I26" s="24">
        <v>1.609</v>
      </c>
      <c r="J26" s="24">
        <v>86.331000000000003</v>
      </c>
      <c r="K26" s="24"/>
      <c r="L26" s="24"/>
      <c r="M26" s="24"/>
      <c r="N26" s="24"/>
      <c r="O26" s="24"/>
      <c r="P26" s="24"/>
      <c r="Q26" s="24">
        <v>101.485</v>
      </c>
      <c r="R26" s="24"/>
      <c r="S26" s="24">
        <v>206.821</v>
      </c>
      <c r="U26" s="36"/>
    </row>
    <row r="27" spans="2:21">
      <c r="B27" s="7"/>
      <c r="C27" s="24"/>
      <c r="D27" s="24"/>
      <c r="E27" s="24"/>
      <c r="F27" s="24"/>
      <c r="G27" s="24"/>
      <c r="H27" s="41"/>
      <c r="I27" s="41"/>
      <c r="J27" s="41"/>
      <c r="K27" s="24"/>
      <c r="L27" s="24"/>
      <c r="M27" s="24"/>
      <c r="N27" s="24"/>
      <c r="O27" s="24"/>
      <c r="P27" s="24"/>
      <c r="Q27" s="33"/>
      <c r="R27" s="24"/>
      <c r="S27" s="24"/>
      <c r="U27" s="36"/>
    </row>
    <row r="28" spans="2:21">
      <c r="B28" s="7" t="s">
        <v>4</v>
      </c>
      <c r="C28" s="25">
        <v>103.926</v>
      </c>
      <c r="D28" s="25">
        <v>0.45400000000000001</v>
      </c>
      <c r="E28" s="25">
        <v>8.9629999999999992</v>
      </c>
      <c r="F28" s="25">
        <v>1.0029999999999999</v>
      </c>
      <c r="G28" s="25">
        <v>907.13300000000004</v>
      </c>
      <c r="H28" s="25">
        <v>2.2810000000000001</v>
      </c>
      <c r="I28" s="25">
        <v>72.350999999999999</v>
      </c>
      <c r="J28" s="25">
        <v>2119.931</v>
      </c>
      <c r="K28" s="25">
        <v>8.3800000000000008</v>
      </c>
      <c r="L28" s="25">
        <v>79.224999999999994</v>
      </c>
      <c r="M28" s="25">
        <v>94.727000000000004</v>
      </c>
      <c r="N28" s="25">
        <v>0</v>
      </c>
      <c r="O28" s="25">
        <v>0</v>
      </c>
      <c r="P28" s="25">
        <v>0</v>
      </c>
      <c r="Q28" s="25">
        <v>821.755</v>
      </c>
      <c r="R28" s="25">
        <v>15.699</v>
      </c>
      <c r="S28" s="25">
        <v>4235.826</v>
      </c>
      <c r="U28" s="36"/>
    </row>
    <row r="29" spans="2:21">
      <c r="B29" s="13" t="s">
        <v>25</v>
      </c>
      <c r="C29" s="24"/>
      <c r="D29" s="24"/>
      <c r="E29" s="24"/>
      <c r="F29" s="24"/>
      <c r="G29" s="24">
        <v>1.1359999999999999</v>
      </c>
      <c r="H29" s="24"/>
      <c r="I29" s="24">
        <v>2.2410000000000001</v>
      </c>
      <c r="J29" s="24">
        <v>105.819</v>
      </c>
      <c r="K29" s="24"/>
      <c r="L29" s="24"/>
      <c r="M29" s="24"/>
      <c r="N29" s="24"/>
      <c r="O29" s="24"/>
      <c r="P29" s="24"/>
      <c r="Q29" s="24">
        <v>7.101</v>
      </c>
      <c r="R29" s="24"/>
      <c r="S29" s="24">
        <v>116.297</v>
      </c>
      <c r="U29" s="36"/>
    </row>
    <row r="30" spans="2:21">
      <c r="B30" s="13" t="s">
        <v>46</v>
      </c>
      <c r="C30" s="24">
        <v>3.7370000000000001</v>
      </c>
      <c r="D30" s="24">
        <v>5.0999999999999997E-2</v>
      </c>
      <c r="E30" s="24">
        <v>1.4510000000000001</v>
      </c>
      <c r="F30" s="24">
        <v>0</v>
      </c>
      <c r="G30" s="24">
        <v>310.04399999999998</v>
      </c>
      <c r="H30" s="24">
        <v>1.62</v>
      </c>
      <c r="I30" s="24">
        <v>1.4239999999999999</v>
      </c>
      <c r="J30" s="24">
        <v>220.99100000000001</v>
      </c>
      <c r="K30" s="24">
        <v>0.154</v>
      </c>
      <c r="L30" s="24">
        <v>8.0000000000000002E-3</v>
      </c>
      <c r="M30" s="24"/>
      <c r="N30" s="24"/>
      <c r="O30" s="24"/>
      <c r="P30" s="24"/>
      <c r="Q30" s="24">
        <v>129.48599999999999</v>
      </c>
      <c r="R30" s="24"/>
      <c r="S30" s="24">
        <v>668.96600000000001</v>
      </c>
      <c r="U30" s="36"/>
    </row>
    <row r="31" spans="2:21">
      <c r="B31" s="14" t="s">
        <v>26</v>
      </c>
      <c r="C31" s="24">
        <v>7.375</v>
      </c>
      <c r="D31" s="24"/>
      <c r="E31" s="24"/>
      <c r="F31" s="24">
        <v>1.7999999999999999E-2</v>
      </c>
      <c r="G31" s="24">
        <v>38.530999999999999</v>
      </c>
      <c r="H31" s="24">
        <v>0.66100000000000003</v>
      </c>
      <c r="I31" s="24">
        <v>0.88500000000000001</v>
      </c>
      <c r="J31" s="24">
        <v>4.1879999999999997</v>
      </c>
      <c r="K31" s="24">
        <v>0.75</v>
      </c>
      <c r="L31" s="24">
        <v>1.8879999999999999</v>
      </c>
      <c r="M31" s="24">
        <v>94.727000000000004</v>
      </c>
      <c r="N31" s="24"/>
      <c r="O31" s="24"/>
      <c r="P31" s="24"/>
      <c r="Q31" s="24">
        <v>22.603000000000002</v>
      </c>
      <c r="R31" s="24"/>
      <c r="S31" s="24">
        <v>171.626</v>
      </c>
      <c r="U31" s="36"/>
    </row>
    <row r="32" spans="2:21">
      <c r="B32" s="14" t="s">
        <v>27</v>
      </c>
      <c r="C32" s="24">
        <v>2.883</v>
      </c>
      <c r="D32" s="24"/>
      <c r="E32" s="24"/>
      <c r="F32" s="24">
        <v>4.2999999999999997E-2</v>
      </c>
      <c r="G32" s="24">
        <v>12.135999999999999</v>
      </c>
      <c r="H32" s="24"/>
      <c r="I32" s="24">
        <v>0.185</v>
      </c>
      <c r="J32" s="24">
        <v>2.528</v>
      </c>
      <c r="K32" s="24">
        <v>0.753</v>
      </c>
      <c r="L32" s="24">
        <v>22.366</v>
      </c>
      <c r="M32" s="24"/>
      <c r="N32" s="24"/>
      <c r="O32" s="24"/>
      <c r="P32" s="24"/>
      <c r="Q32" s="24">
        <v>17.137</v>
      </c>
      <c r="R32" s="24">
        <v>1.0434794776119402E-4</v>
      </c>
      <c r="S32" s="24">
        <v>58.031999999999996</v>
      </c>
      <c r="U32" s="36"/>
    </row>
    <row r="33" spans="2:21">
      <c r="B33" s="13" t="s">
        <v>28</v>
      </c>
      <c r="C33" s="24">
        <v>6.1959999999999997</v>
      </c>
      <c r="D33" s="24"/>
      <c r="E33" s="24">
        <v>0.19900000000000001</v>
      </c>
      <c r="F33" s="24">
        <v>1.0999999999999999E-2</v>
      </c>
      <c r="G33" s="24">
        <v>122.748</v>
      </c>
      <c r="H33" s="24"/>
      <c r="I33" s="24">
        <v>8.3119999999999994</v>
      </c>
      <c r="J33" s="24">
        <v>41.710999999999999</v>
      </c>
      <c r="K33" s="24">
        <v>0.21299999999999999</v>
      </c>
      <c r="L33" s="24">
        <v>0.44500000000000001</v>
      </c>
      <c r="M33" s="24"/>
      <c r="N33" s="24"/>
      <c r="O33" s="24"/>
      <c r="P33" s="24"/>
      <c r="Q33" s="24">
        <v>14.525</v>
      </c>
      <c r="R33" s="24"/>
      <c r="S33" s="24">
        <v>194.35900000000001</v>
      </c>
      <c r="U33" s="36"/>
    </row>
    <row r="34" spans="2:21">
      <c r="B34" s="13" t="s">
        <v>29</v>
      </c>
      <c r="C34" s="24">
        <v>0.67500000000000004</v>
      </c>
      <c r="D34" s="24"/>
      <c r="E34" s="24">
        <v>4.1020000000000003</v>
      </c>
      <c r="F34" s="24">
        <v>0</v>
      </c>
      <c r="G34" s="24">
        <v>8.7609999999999992</v>
      </c>
      <c r="H34" s="24"/>
      <c r="I34" s="24">
        <v>3.2000000000000001E-2</v>
      </c>
      <c r="J34" s="24">
        <v>5.6000000000000001E-2</v>
      </c>
      <c r="K34" s="24"/>
      <c r="L34" s="24"/>
      <c r="M34" s="24"/>
      <c r="N34" s="24"/>
      <c r="O34" s="24"/>
      <c r="P34" s="24"/>
      <c r="Q34" s="24">
        <v>12.297000000000001</v>
      </c>
      <c r="R34" s="24"/>
      <c r="S34" s="24">
        <v>25.922000000000001</v>
      </c>
      <c r="U34" s="36"/>
    </row>
    <row r="35" spans="2:21">
      <c r="B35" s="13" t="s">
        <v>30</v>
      </c>
      <c r="C35" s="24">
        <v>63.281999999999996</v>
      </c>
      <c r="D35" s="24">
        <v>1E-4</v>
      </c>
      <c r="E35" s="24">
        <v>3.11</v>
      </c>
      <c r="F35" s="24">
        <v>0.23899999999999999</v>
      </c>
      <c r="G35" s="24">
        <v>126.149</v>
      </c>
      <c r="H35" s="24"/>
      <c r="I35" s="24">
        <v>8.5000000000000006E-2</v>
      </c>
      <c r="J35" s="24">
        <v>29.864999999999998</v>
      </c>
      <c r="K35" s="24">
        <v>0</v>
      </c>
      <c r="L35" s="24">
        <v>2.6739999999999999</v>
      </c>
      <c r="M35" s="24"/>
      <c r="N35" s="24"/>
      <c r="O35" s="24"/>
      <c r="P35" s="24"/>
      <c r="Q35" s="24">
        <v>110.502</v>
      </c>
      <c r="R35" s="24"/>
      <c r="S35" s="24">
        <v>335.90600000000001</v>
      </c>
      <c r="U35" s="36"/>
    </row>
    <row r="36" spans="2:21">
      <c r="B36" s="13" t="s">
        <v>31</v>
      </c>
      <c r="C36" s="24">
        <v>19.670000000000002</v>
      </c>
      <c r="D36" s="24"/>
      <c r="E36" s="24">
        <v>0.10199999999999999</v>
      </c>
      <c r="F36" s="24">
        <v>0.64200000000000002</v>
      </c>
      <c r="G36" s="24">
        <v>54.576999999999998</v>
      </c>
      <c r="H36" s="24"/>
      <c r="I36" s="24">
        <v>5.1020000000000003</v>
      </c>
      <c r="J36" s="24">
        <v>3.331</v>
      </c>
      <c r="K36" s="24">
        <v>0.247</v>
      </c>
      <c r="L36" s="24">
        <v>2.8</v>
      </c>
      <c r="M36" s="24"/>
      <c r="N36" s="24"/>
      <c r="O36" s="24"/>
      <c r="P36" s="24"/>
      <c r="Q36" s="24">
        <v>24.404</v>
      </c>
      <c r="R36" s="24"/>
      <c r="S36" s="24">
        <v>110.876</v>
      </c>
      <c r="U36" s="36"/>
    </row>
    <row r="37" spans="2:21">
      <c r="B37" s="14" t="s">
        <v>65</v>
      </c>
      <c r="C37" s="24"/>
      <c r="D37" s="24">
        <v>0.40200000000000002</v>
      </c>
      <c r="E37" s="24"/>
      <c r="F37" s="24"/>
      <c r="G37" s="24">
        <v>1.375</v>
      </c>
      <c r="H37" s="24"/>
      <c r="I37" s="24">
        <v>6.7000000000000004E-2</v>
      </c>
      <c r="J37" s="24">
        <v>2.5150000000000001</v>
      </c>
      <c r="K37" s="24">
        <v>0.57299999999999995</v>
      </c>
      <c r="L37" s="24"/>
      <c r="M37" s="24"/>
      <c r="N37" s="24"/>
      <c r="O37" s="24"/>
      <c r="P37" s="24"/>
      <c r="Q37" s="24">
        <v>11.044</v>
      </c>
      <c r="R37" s="24"/>
      <c r="S37" s="24">
        <v>15.977</v>
      </c>
      <c r="U37" s="36"/>
    </row>
    <row r="38" spans="2:21">
      <c r="B38" s="13" t="s">
        <v>32</v>
      </c>
      <c r="C38" s="24"/>
      <c r="D38" s="24"/>
      <c r="E38" s="24"/>
      <c r="F38" s="24">
        <v>0</v>
      </c>
      <c r="G38" s="24">
        <v>2.9140000000000001</v>
      </c>
      <c r="H38" s="24"/>
      <c r="I38" s="24">
        <v>0.246</v>
      </c>
      <c r="J38" s="24">
        <v>20.228999999999999</v>
      </c>
      <c r="K38" s="24">
        <v>0.01</v>
      </c>
      <c r="L38" s="24"/>
      <c r="M38" s="24"/>
      <c r="N38" s="24"/>
      <c r="O38" s="24"/>
      <c r="P38" s="24"/>
      <c r="Q38" s="24">
        <v>0.82799999999999996</v>
      </c>
      <c r="R38" s="24"/>
      <c r="S38" s="24">
        <v>24.227</v>
      </c>
      <c r="U38" s="36"/>
    </row>
    <row r="39" spans="2:21">
      <c r="B39" s="13" t="s">
        <v>33</v>
      </c>
      <c r="C39" s="24"/>
      <c r="D39" s="24"/>
      <c r="E39" s="24"/>
      <c r="F39" s="24"/>
      <c r="G39" s="24">
        <v>3.8980000000000001</v>
      </c>
      <c r="H39" s="24"/>
      <c r="I39" s="24">
        <v>34.015000000000001</v>
      </c>
      <c r="J39" s="24">
        <v>1174.5840000000001</v>
      </c>
      <c r="K39" s="24">
        <v>5.6769999999999996</v>
      </c>
      <c r="L39" s="24"/>
      <c r="M39" s="24"/>
      <c r="N39" s="24"/>
      <c r="O39" s="24"/>
      <c r="P39" s="24"/>
      <c r="Q39" s="24">
        <v>4.5999999999999999E-2</v>
      </c>
      <c r="R39" s="24"/>
      <c r="S39" s="24">
        <v>1218.22</v>
      </c>
      <c r="U39" s="36"/>
    </row>
    <row r="40" spans="2:21">
      <c r="B40" s="13" t="s">
        <v>34</v>
      </c>
      <c r="C40" s="24">
        <v>1.2E-2</v>
      </c>
      <c r="D40" s="24"/>
      <c r="E40" s="24"/>
      <c r="F40" s="24"/>
      <c r="G40" s="24">
        <v>2.5999999999999999E-2</v>
      </c>
      <c r="H40" s="24"/>
      <c r="I40" s="24">
        <v>3.9E-2</v>
      </c>
      <c r="J40" s="24">
        <v>49.957999999999998</v>
      </c>
      <c r="K40" s="24">
        <v>4.3300000000000001E-4</v>
      </c>
      <c r="L40" s="24"/>
      <c r="M40" s="24"/>
      <c r="N40" s="24"/>
      <c r="O40" s="24"/>
      <c r="P40" s="24"/>
      <c r="Q40" s="24">
        <v>11.692</v>
      </c>
      <c r="R40" s="24"/>
      <c r="S40" s="24">
        <v>61.726999999999997</v>
      </c>
      <c r="U40" s="36"/>
    </row>
    <row r="41" spans="2:21">
      <c r="B41" s="13" t="s">
        <v>60</v>
      </c>
      <c r="C41" s="24"/>
      <c r="D41" s="24"/>
      <c r="E41" s="24"/>
      <c r="F41" s="24"/>
      <c r="G41" s="24"/>
      <c r="H41" s="24"/>
      <c r="I41" s="24" t="s">
        <v>58</v>
      </c>
      <c r="J41" s="24">
        <v>330.74099999999999</v>
      </c>
      <c r="K41" s="24"/>
      <c r="L41" s="24"/>
      <c r="M41" s="24"/>
      <c r="N41" s="24"/>
      <c r="O41" s="24"/>
      <c r="P41" s="24"/>
      <c r="Q41" s="24">
        <v>0</v>
      </c>
      <c r="R41" s="24"/>
      <c r="S41" s="24">
        <v>330.74099999999999</v>
      </c>
      <c r="U41" s="36"/>
    </row>
    <row r="42" spans="2:21">
      <c r="B42" s="13" t="s">
        <v>61</v>
      </c>
      <c r="C42" s="24">
        <v>0</v>
      </c>
      <c r="D42" s="24"/>
      <c r="E42" s="24"/>
      <c r="F42" s="24"/>
      <c r="G42" s="24">
        <v>0.15</v>
      </c>
      <c r="H42" s="24"/>
      <c r="I42" s="24" t="s">
        <v>58</v>
      </c>
      <c r="J42" s="24">
        <v>49.192</v>
      </c>
      <c r="K42" s="24"/>
      <c r="L42" s="24"/>
      <c r="M42" s="24"/>
      <c r="N42" s="24"/>
      <c r="O42" s="24"/>
      <c r="P42" s="24"/>
      <c r="Q42" s="24">
        <v>0</v>
      </c>
      <c r="R42" s="24"/>
      <c r="S42" s="24">
        <v>49.341999999999999</v>
      </c>
      <c r="U42" s="36"/>
    </row>
    <row r="43" spans="2:21">
      <c r="B43" s="13" t="s">
        <v>53</v>
      </c>
      <c r="C43" s="24"/>
      <c r="D43" s="24"/>
      <c r="E43" s="24"/>
      <c r="F43" s="24"/>
      <c r="G43" s="24">
        <v>0.45700000000000002</v>
      </c>
      <c r="H43" s="24"/>
      <c r="I43" s="24">
        <v>0.16600000000000001</v>
      </c>
      <c r="J43" s="24">
        <v>8.4</v>
      </c>
      <c r="K43" s="24">
        <v>2E-3</v>
      </c>
      <c r="L43" s="24"/>
      <c r="M43" s="24"/>
      <c r="N43" s="24"/>
      <c r="O43" s="24"/>
      <c r="P43" s="24"/>
      <c r="Q43" s="24">
        <v>9.3369999999999997</v>
      </c>
      <c r="R43" s="24">
        <v>2.3599999999999999E-4</v>
      </c>
      <c r="S43" s="24">
        <v>18.363</v>
      </c>
      <c r="U43" s="36"/>
    </row>
    <row r="44" spans="2:21">
      <c r="B44" s="14" t="s">
        <v>62</v>
      </c>
      <c r="C44" s="24">
        <v>9.6000000000000002E-2</v>
      </c>
      <c r="D44" s="40"/>
      <c r="E44" s="24"/>
      <c r="F44" s="24">
        <v>3.5000000000000003E-2</v>
      </c>
      <c r="G44" s="24">
        <v>58.481999999999999</v>
      </c>
      <c r="H44" s="24"/>
      <c r="I44" s="24">
        <v>4.117</v>
      </c>
      <c r="J44" s="24">
        <v>29.812000000000001</v>
      </c>
      <c r="K44" s="24">
        <v>2.4000000000000001E-5</v>
      </c>
      <c r="L44" s="24">
        <v>0.28399999999999997</v>
      </c>
      <c r="M44" s="24"/>
      <c r="N44" s="24"/>
      <c r="O44" s="24"/>
      <c r="P44" s="24"/>
      <c r="Q44" s="24">
        <v>237.50899999999999</v>
      </c>
      <c r="R44" s="24">
        <v>0.42299999999999999</v>
      </c>
      <c r="S44" s="24">
        <v>330.75900000000001</v>
      </c>
      <c r="U44" s="36"/>
    </row>
    <row r="45" spans="2:21">
      <c r="B45" s="13" t="s">
        <v>35</v>
      </c>
      <c r="C45" s="24"/>
      <c r="D45" s="24"/>
      <c r="E45" s="24"/>
      <c r="F45" s="24">
        <v>1.6E-2</v>
      </c>
      <c r="G45" s="24">
        <v>165.74700000000001</v>
      </c>
      <c r="H45" s="24"/>
      <c r="I45" s="24">
        <v>15.435</v>
      </c>
      <c r="J45" s="24" t="s">
        <v>58</v>
      </c>
      <c r="K45" s="24"/>
      <c r="L45" s="24">
        <v>48.759</v>
      </c>
      <c r="M45" s="24"/>
      <c r="N45" s="24"/>
      <c r="O45" s="24"/>
      <c r="P45" s="24"/>
      <c r="Q45" s="24">
        <v>213.244</v>
      </c>
      <c r="R45" s="24">
        <v>15.275</v>
      </c>
      <c r="S45" s="24">
        <v>458.476</v>
      </c>
      <c r="U45" s="36"/>
    </row>
    <row r="46" spans="2:21">
      <c r="B46" s="13" t="s">
        <v>36</v>
      </c>
      <c r="C46" s="24"/>
      <c r="D46" s="24"/>
      <c r="E46" s="24"/>
      <c r="F46" s="24"/>
      <c r="G46" s="24"/>
      <c r="H46" s="24"/>
      <c r="I46" s="24" t="s">
        <v>58</v>
      </c>
      <c r="J46" s="24">
        <v>46.011000000000003</v>
      </c>
      <c r="K46" s="24"/>
      <c r="L46" s="24"/>
      <c r="M46" s="24"/>
      <c r="N46" s="24"/>
      <c r="O46" s="24"/>
      <c r="P46" s="24"/>
      <c r="Q46" s="24"/>
      <c r="R46" s="24"/>
      <c r="S46" s="24">
        <v>46.011000000000003</v>
      </c>
      <c r="U46" s="36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</row>
    <row r="48" spans="2:21">
      <c r="B48" s="15" t="s">
        <v>44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2:27">
      <c r="B49" s="15" t="s">
        <v>38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2:27">
      <c r="B50" s="16" t="s">
        <v>47</v>
      </c>
    </row>
    <row r="51" spans="2:27">
      <c r="B51" s="17" t="s">
        <v>48</v>
      </c>
    </row>
    <row r="52" spans="2:27">
      <c r="B52" s="16" t="s">
        <v>49</v>
      </c>
    </row>
    <row r="53" spans="2:27">
      <c r="B53" s="17" t="s">
        <v>50</v>
      </c>
    </row>
    <row r="54" spans="2:27">
      <c r="B54" s="16" t="s">
        <v>63</v>
      </c>
    </row>
    <row r="55" spans="2:27" s="10" customFormat="1">
      <c r="B55" s="16" t="s">
        <v>64</v>
      </c>
      <c r="T55"/>
    </row>
    <row r="56" spans="2:27" s="10" customFormat="1">
      <c r="B56" s="14"/>
      <c r="I56" s="18"/>
      <c r="J56" s="18"/>
      <c r="T56"/>
    </row>
    <row r="57" spans="2:27" ht="16" thickBot="1"/>
    <row r="58" spans="2:27" s="10" customFormat="1" ht="35" thickBot="1">
      <c r="B58" s="19"/>
      <c r="C58" s="42" t="s">
        <v>72</v>
      </c>
      <c r="D58" s="43"/>
      <c r="E58" s="43"/>
      <c r="F58" s="43"/>
      <c r="G58" s="44"/>
      <c r="H58" s="45" t="s">
        <v>73</v>
      </c>
      <c r="I58" s="46"/>
      <c r="J58" s="46"/>
      <c r="K58" s="46"/>
      <c r="L58" s="46"/>
      <c r="M58" s="46"/>
      <c r="N58" s="46"/>
      <c r="O58" s="47"/>
      <c r="P58" s="48" t="s">
        <v>74</v>
      </c>
      <c r="Q58" s="49" t="s">
        <v>75</v>
      </c>
      <c r="R58" s="50"/>
      <c r="S58" s="50"/>
      <c r="T58" s="50"/>
      <c r="U58" s="50"/>
      <c r="V58" s="50"/>
      <c r="W58" s="50"/>
      <c r="X58" s="51"/>
      <c r="Y58" s="52" t="s">
        <v>76</v>
      </c>
      <c r="Z58" s="53" t="s">
        <v>77</v>
      </c>
      <c r="AA58" s="54" t="s">
        <v>78</v>
      </c>
    </row>
    <row r="59" spans="2:27" s="10" customFormat="1" ht="69" thickBot="1">
      <c r="B59" s="20"/>
      <c r="D59" s="55" t="s">
        <v>79</v>
      </c>
      <c r="E59" s="56" t="s">
        <v>80</v>
      </c>
      <c r="F59" s="56" t="s">
        <v>68</v>
      </c>
      <c r="G59" s="57" t="s">
        <v>0</v>
      </c>
      <c r="H59" s="58" t="s">
        <v>81</v>
      </c>
      <c r="I59" s="58" t="s">
        <v>43</v>
      </c>
      <c r="J59" s="59" t="s">
        <v>82</v>
      </c>
      <c r="K59" s="58" t="s">
        <v>83</v>
      </c>
      <c r="L59" s="58" t="s">
        <v>84</v>
      </c>
      <c r="M59" s="58" t="s">
        <v>85</v>
      </c>
      <c r="N59" s="58" t="s">
        <v>86</v>
      </c>
      <c r="O59" s="60" t="s">
        <v>0</v>
      </c>
      <c r="P59" s="61" t="s">
        <v>0</v>
      </c>
      <c r="Q59" s="62" t="s">
        <v>87</v>
      </c>
      <c r="R59" s="62" t="s">
        <v>88</v>
      </c>
      <c r="S59" s="62" t="s">
        <v>89</v>
      </c>
      <c r="T59" s="62" t="s">
        <v>90</v>
      </c>
      <c r="U59" s="63" t="s">
        <v>91</v>
      </c>
      <c r="V59" s="62" t="s">
        <v>92</v>
      </c>
      <c r="W59" s="62" t="s">
        <v>93</v>
      </c>
      <c r="X59" s="64" t="s">
        <v>0</v>
      </c>
      <c r="Y59" s="65" t="s">
        <v>0</v>
      </c>
      <c r="Z59" s="66" t="s">
        <v>0</v>
      </c>
      <c r="AA59" s="67"/>
    </row>
    <row r="60" spans="2:27" s="10" customFormat="1" ht="16" thickBot="1">
      <c r="B60" s="21"/>
      <c r="C60" s="1"/>
      <c r="D60" s="35">
        <f>C80+F80</f>
        <v>0</v>
      </c>
      <c r="E60" s="35">
        <f>E80</f>
        <v>0</v>
      </c>
      <c r="F60" s="35">
        <f>D80</f>
        <v>0</v>
      </c>
      <c r="G60" s="1"/>
      <c r="H60" s="35">
        <f>H80</f>
        <v>0</v>
      </c>
      <c r="I60" s="35">
        <f>I56</f>
        <v>0</v>
      </c>
      <c r="J60" s="1">
        <f>J56</f>
        <v>0</v>
      </c>
      <c r="K60" s="1">
        <f>K56</f>
        <v>0</v>
      </c>
      <c r="L60" s="1">
        <f>L56</f>
        <v>0</v>
      </c>
      <c r="M60" s="1">
        <f>M56</f>
        <v>0</v>
      </c>
      <c r="N60" s="1">
        <v>0</v>
      </c>
      <c r="O60" s="1"/>
      <c r="P60" s="35">
        <f>G80</f>
        <v>0</v>
      </c>
      <c r="Q60" s="35">
        <f>P80</f>
        <v>0</v>
      </c>
      <c r="R60" s="1">
        <v>0</v>
      </c>
      <c r="S60" s="35">
        <f>O80+R80</f>
        <v>0</v>
      </c>
      <c r="T60" s="34">
        <f>N80</f>
        <v>0</v>
      </c>
      <c r="U60" s="34">
        <f>K80</f>
        <v>0</v>
      </c>
      <c r="V60" s="34">
        <f>M80</f>
        <v>0</v>
      </c>
      <c r="W60" s="34">
        <f>L80</f>
        <v>0</v>
      </c>
      <c r="X60"/>
      <c r="Y60" s="34">
        <f>Q80</f>
        <v>0</v>
      </c>
      <c r="Z60">
        <v>0</v>
      </c>
      <c r="AA60"/>
    </row>
    <row r="61" spans="2:27" ht="69" thickBot="1">
      <c r="C61" s="1" t="s">
        <v>67</v>
      </c>
      <c r="D61" s="1" t="s">
        <v>68</v>
      </c>
      <c r="E61" s="1" t="s">
        <v>69</v>
      </c>
      <c r="F61" s="1" t="s">
        <v>71</v>
      </c>
      <c r="G61" s="1" t="s">
        <v>70</v>
      </c>
      <c r="H61" s="58" t="s">
        <v>81</v>
      </c>
      <c r="I61" s="58" t="s">
        <v>43</v>
      </c>
      <c r="J61" s="1"/>
      <c r="K61" s="63" t="s">
        <v>91</v>
      </c>
      <c r="L61" s="1" t="s">
        <v>95</v>
      </c>
      <c r="M61" s="1" t="s">
        <v>92</v>
      </c>
      <c r="N61" s="1" t="s">
        <v>90</v>
      </c>
      <c r="O61" s="1" t="s">
        <v>89</v>
      </c>
      <c r="P61" s="1" t="s">
        <v>87</v>
      </c>
      <c r="Q61" s="1" t="s">
        <v>76</v>
      </c>
      <c r="R61" s="1" t="s">
        <v>94</v>
      </c>
      <c r="S61" s="1"/>
    </row>
  </sheetData>
  <mergeCells count="8">
    <mergeCell ref="C58:G58"/>
    <mergeCell ref="H58:O58"/>
    <mergeCell ref="Q58:X58"/>
    <mergeCell ref="AA58:AA59"/>
    <mergeCell ref="C5:G5"/>
    <mergeCell ref="H5:O5"/>
    <mergeCell ref="Q5:X5"/>
    <mergeCell ref="AA5:AA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59"/>
  <sheetViews>
    <sheetView workbookViewId="0">
      <pane xSplit="2" ySplit="10" topLeftCell="C11" activePane="bottomRight" state="frozen"/>
      <selection pane="topRight" activeCell="C1" sqref="C1"/>
      <selection pane="bottomLeft" activeCell="A7" sqref="A7"/>
      <selection pane="bottomRight" activeCell="C5" sqref="C5:AA8"/>
    </sheetView>
  </sheetViews>
  <sheetFormatPr baseColWidth="10" defaultColWidth="8.83203125" defaultRowHeight="15"/>
  <cols>
    <col min="1" max="1" width="2.83203125" style="10" customWidth="1"/>
    <col min="2" max="2" width="37.1640625" style="14" customWidth="1"/>
    <col min="3" max="19" width="11.5" style="10" customWidth="1"/>
  </cols>
  <sheetData>
    <row r="1" spans="1:27" s="3" customFormat="1" ht="51" customHeight="1">
      <c r="B1" s="23"/>
      <c r="C1" s="38"/>
      <c r="D1" s="38"/>
      <c r="E1" s="38"/>
      <c r="F1" s="30"/>
      <c r="G1" s="38"/>
      <c r="H1" s="38"/>
      <c r="I1" s="38"/>
      <c r="J1" s="38"/>
      <c r="K1" s="1"/>
      <c r="L1" s="2"/>
      <c r="M1" s="2"/>
      <c r="N1" s="2"/>
      <c r="O1" s="2"/>
      <c r="P1" s="2"/>
      <c r="Q1" s="2"/>
      <c r="R1" s="2"/>
      <c r="S1" s="2"/>
      <c r="T1" s="2"/>
    </row>
    <row r="2" spans="1:27" ht="30" customHeight="1">
      <c r="A2" s="3"/>
      <c r="B2" s="22" t="s">
        <v>18</v>
      </c>
      <c r="C2" s="35"/>
      <c r="D2" s="1"/>
      <c r="E2" s="1"/>
      <c r="F2" s="1"/>
      <c r="G2" s="37"/>
      <c r="H2" s="1"/>
      <c r="I2" s="1"/>
      <c r="J2" s="35">
        <f>J27+I27</f>
        <v>2261.8959999999997</v>
      </c>
      <c r="K2" s="1"/>
      <c r="L2" s="2"/>
      <c r="M2" s="2"/>
      <c r="N2" s="2"/>
      <c r="O2" s="2"/>
      <c r="P2" s="2"/>
      <c r="Q2" s="2"/>
      <c r="R2" s="2"/>
      <c r="S2" s="2"/>
    </row>
    <row r="3" spans="1:27" ht="22.5" customHeight="1">
      <c r="A3" s="3"/>
      <c r="B3" s="22" t="s">
        <v>59</v>
      </c>
      <c r="C3" s="1"/>
      <c r="D3" s="1"/>
      <c r="E3" s="1"/>
      <c r="F3" s="1"/>
      <c r="G3" s="1"/>
      <c r="H3" s="1"/>
      <c r="I3" s="1">
        <f>$J$2*I4</f>
        <v>67.85687999999999</v>
      </c>
      <c r="J3" s="1">
        <f t="shared" ref="J3:M3" si="0">$J$2*J4</f>
        <v>904.75839999999994</v>
      </c>
      <c r="K3" s="1">
        <f t="shared" si="0"/>
        <v>1108.3290399999998</v>
      </c>
      <c r="L3" s="1">
        <f t="shared" si="0"/>
        <v>45.237919999999995</v>
      </c>
      <c r="M3" s="1">
        <f t="shared" si="0"/>
        <v>135.71375999999998</v>
      </c>
      <c r="N3" s="1"/>
      <c r="O3" s="1"/>
      <c r="P3" s="1"/>
      <c r="Q3" s="1"/>
      <c r="R3" s="1"/>
      <c r="S3" s="1"/>
    </row>
    <row r="4" spans="1:27" ht="22.5" customHeight="1" thickBot="1">
      <c r="A4" s="3"/>
      <c r="B4" s="22"/>
      <c r="C4" s="1"/>
      <c r="D4" s="1"/>
      <c r="E4" s="1"/>
      <c r="F4" s="1"/>
      <c r="G4" s="1"/>
      <c r="H4" s="1"/>
      <c r="I4" s="1">
        <v>0.03</v>
      </c>
      <c r="J4" s="1">
        <v>0.4</v>
      </c>
      <c r="K4" s="1">
        <v>0.49</v>
      </c>
      <c r="L4" s="1">
        <v>0.02</v>
      </c>
      <c r="M4" s="1">
        <v>0.06</v>
      </c>
      <c r="N4" s="1"/>
      <c r="O4" s="1"/>
      <c r="P4" s="1"/>
      <c r="Q4" s="1"/>
      <c r="R4" s="1"/>
      <c r="S4" s="1"/>
    </row>
    <row r="5" spans="1:27" ht="22.5" customHeight="1" thickBot="1">
      <c r="A5" s="3"/>
      <c r="B5" s="22"/>
      <c r="C5" s="42" t="s">
        <v>72</v>
      </c>
      <c r="D5" s="43"/>
      <c r="E5" s="43"/>
      <c r="F5" s="43"/>
      <c r="G5" s="44"/>
      <c r="H5" s="45" t="s">
        <v>73</v>
      </c>
      <c r="I5" s="46"/>
      <c r="J5" s="46"/>
      <c r="K5" s="46"/>
      <c r="L5" s="46"/>
      <c r="M5" s="46"/>
      <c r="N5" s="46"/>
      <c r="O5" s="47"/>
      <c r="P5" s="48" t="s">
        <v>74</v>
      </c>
      <c r="Q5" s="49" t="s">
        <v>75</v>
      </c>
      <c r="R5" s="50"/>
      <c r="S5" s="50"/>
      <c r="T5" s="50"/>
      <c r="U5" s="50"/>
      <c r="V5" s="50"/>
      <c r="W5" s="50"/>
      <c r="X5" s="51"/>
      <c r="Y5" s="52" t="s">
        <v>76</v>
      </c>
      <c r="Z5" s="53" t="s">
        <v>77</v>
      </c>
      <c r="AA5" s="54" t="s">
        <v>78</v>
      </c>
    </row>
    <row r="6" spans="1:27" ht="22.5" customHeight="1" thickBot="1">
      <c r="A6" s="3"/>
      <c r="B6" s="22"/>
      <c r="D6" s="55" t="s">
        <v>79</v>
      </c>
      <c r="E6" s="56" t="s">
        <v>80</v>
      </c>
      <c r="F6" s="56" t="s">
        <v>68</v>
      </c>
      <c r="G6" s="57" t="s">
        <v>0</v>
      </c>
      <c r="H6" s="58" t="s">
        <v>81</v>
      </c>
      <c r="I6" s="58" t="s">
        <v>43</v>
      </c>
      <c r="J6" s="59" t="s">
        <v>82</v>
      </c>
      <c r="K6" s="58" t="s">
        <v>83</v>
      </c>
      <c r="L6" s="58" t="s">
        <v>84</v>
      </c>
      <c r="M6" s="58" t="s">
        <v>85</v>
      </c>
      <c r="N6" s="58" t="s">
        <v>86</v>
      </c>
      <c r="O6" s="60" t="s">
        <v>0</v>
      </c>
      <c r="P6" s="61" t="s">
        <v>0</v>
      </c>
      <c r="Q6" s="62" t="s">
        <v>87</v>
      </c>
      <c r="R6" s="62" t="s">
        <v>88</v>
      </c>
      <c r="S6" s="62" t="s">
        <v>89</v>
      </c>
      <c r="T6" s="62" t="s">
        <v>90</v>
      </c>
      <c r="U6" s="63" t="s">
        <v>91</v>
      </c>
      <c r="V6" s="62" t="s">
        <v>92</v>
      </c>
      <c r="W6" s="62" t="s">
        <v>93</v>
      </c>
      <c r="X6" s="64" t="s">
        <v>0</v>
      </c>
      <c r="Y6" s="65" t="s">
        <v>0</v>
      </c>
      <c r="Z6" s="66" t="s">
        <v>0</v>
      </c>
      <c r="AA6" s="67"/>
    </row>
    <row r="7" spans="1:27" ht="22.5" customHeight="1" thickBot="1">
      <c r="A7" s="3"/>
      <c r="B7" s="22"/>
      <c r="C7" s="1"/>
      <c r="D7" s="35">
        <f>C27+F27</f>
        <v>104.44500000000001</v>
      </c>
      <c r="E7" s="35">
        <f>E27</f>
        <v>8.7370000000000001</v>
      </c>
      <c r="F7" s="35">
        <f>D27</f>
        <v>0.38</v>
      </c>
      <c r="G7" s="1"/>
      <c r="H7" s="35">
        <f>H27</f>
        <v>2.0190000000000001</v>
      </c>
      <c r="I7" s="35">
        <f>I3</f>
        <v>67.85687999999999</v>
      </c>
      <c r="J7" s="1">
        <f>J3</f>
        <v>904.75839999999994</v>
      </c>
      <c r="K7" s="1">
        <f>K3</f>
        <v>1108.3290399999998</v>
      </c>
      <c r="L7" s="1">
        <f>L3</f>
        <v>45.237919999999995</v>
      </c>
      <c r="M7" s="1">
        <f>M3</f>
        <v>135.71375999999998</v>
      </c>
      <c r="N7" s="1">
        <v>0</v>
      </c>
      <c r="O7" s="1"/>
      <c r="P7" s="35">
        <f>G27</f>
        <v>942.96500000000003</v>
      </c>
      <c r="Q7" s="35">
        <f>P27</f>
        <v>0</v>
      </c>
      <c r="R7" s="1">
        <v>0</v>
      </c>
      <c r="S7" s="35">
        <f>O27+R27</f>
        <v>16.559999999999999</v>
      </c>
      <c r="T7" s="34">
        <f>N27</f>
        <v>0</v>
      </c>
      <c r="U7" s="34">
        <f>K27</f>
        <v>8.6419999999999995</v>
      </c>
      <c r="V7" s="34">
        <f>M27</f>
        <v>83.591999999999999</v>
      </c>
      <c r="W7" s="34">
        <f>L27</f>
        <v>76.81</v>
      </c>
      <c r="Y7" s="34">
        <f>Q27</f>
        <v>835.43899999999996</v>
      </c>
      <c r="Z7">
        <v>0</v>
      </c>
    </row>
    <row r="8" spans="1:27" ht="69" thickBot="1">
      <c r="A8" s="3"/>
      <c r="B8" s="3"/>
      <c r="C8" s="1" t="s">
        <v>67</v>
      </c>
      <c r="D8" s="1" t="s">
        <v>68</v>
      </c>
      <c r="E8" s="1" t="s">
        <v>69</v>
      </c>
      <c r="F8" s="1" t="s">
        <v>71</v>
      </c>
      <c r="G8" s="1" t="s">
        <v>70</v>
      </c>
      <c r="H8" s="58" t="s">
        <v>81</v>
      </c>
      <c r="I8" s="58" t="s">
        <v>43</v>
      </c>
      <c r="J8" s="1"/>
      <c r="K8" s="63" t="s">
        <v>91</v>
      </c>
      <c r="L8" s="1" t="s">
        <v>95</v>
      </c>
      <c r="M8" s="1" t="s">
        <v>92</v>
      </c>
      <c r="N8" s="1" t="s">
        <v>90</v>
      </c>
      <c r="O8" s="1" t="s">
        <v>89</v>
      </c>
      <c r="P8" s="1" t="s">
        <v>87</v>
      </c>
      <c r="Q8" s="1" t="s">
        <v>76</v>
      </c>
      <c r="R8" s="1" t="s">
        <v>94</v>
      </c>
      <c r="S8" s="1"/>
    </row>
    <row r="9" spans="1:27" s="6" customFormat="1" ht="30" customHeight="1">
      <c r="B9" s="4"/>
      <c r="C9" s="5" t="s">
        <v>5</v>
      </c>
      <c r="D9" s="5" t="s">
        <v>6</v>
      </c>
      <c r="E9" s="5" t="s">
        <v>7</v>
      </c>
      <c r="F9" s="5" t="s">
        <v>42</v>
      </c>
      <c r="G9" s="5" t="s">
        <v>39</v>
      </c>
      <c r="H9" s="5" t="s">
        <v>8</v>
      </c>
      <c r="I9" s="5" t="s">
        <v>43</v>
      </c>
      <c r="J9" s="5" t="s">
        <v>9</v>
      </c>
      <c r="K9" s="5" t="s">
        <v>10</v>
      </c>
      <c r="L9" s="5" t="s">
        <v>12</v>
      </c>
      <c r="M9" s="5" t="s">
        <v>11</v>
      </c>
      <c r="N9" s="5" t="s">
        <v>13</v>
      </c>
      <c r="O9" s="5" t="s">
        <v>14</v>
      </c>
      <c r="P9" s="5" t="s">
        <v>15</v>
      </c>
      <c r="Q9" s="5" t="s">
        <v>16</v>
      </c>
      <c r="R9" s="5" t="s">
        <v>17</v>
      </c>
      <c r="S9" s="5" t="s">
        <v>0</v>
      </c>
    </row>
    <row r="10" spans="1:27">
      <c r="A10" s="6"/>
      <c r="B10" s="7"/>
      <c r="C10" s="8" t="s">
        <v>2</v>
      </c>
      <c r="D10" s="8" t="s">
        <v>2</v>
      </c>
      <c r="E10" s="8" t="s">
        <v>2</v>
      </c>
      <c r="F10" s="8" t="s">
        <v>2</v>
      </c>
      <c r="G10" s="8" t="s">
        <v>2</v>
      </c>
      <c r="H10" s="8" t="s">
        <v>2</v>
      </c>
      <c r="I10" s="8" t="s">
        <v>2</v>
      </c>
      <c r="J10" s="8" t="s">
        <v>2</v>
      </c>
      <c r="K10" s="8" t="s">
        <v>2</v>
      </c>
      <c r="L10" s="8" t="s">
        <v>2</v>
      </c>
      <c r="M10" s="8" t="s">
        <v>2</v>
      </c>
      <c r="N10" s="8" t="s">
        <v>2</v>
      </c>
      <c r="O10" s="8" t="s">
        <v>2</v>
      </c>
      <c r="P10" s="8" t="s">
        <v>2</v>
      </c>
      <c r="Q10" s="8" t="s">
        <v>2</v>
      </c>
      <c r="R10" s="8" t="s">
        <v>2</v>
      </c>
      <c r="S10" s="8" t="s">
        <v>2</v>
      </c>
    </row>
    <row r="11" spans="1:27"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7">
      <c r="B12" s="7" t="s">
        <v>37</v>
      </c>
      <c r="C12" s="24">
        <v>12370.055</v>
      </c>
      <c r="D12" s="24">
        <v>473.34399999999999</v>
      </c>
      <c r="E12" s="24"/>
      <c r="F12" s="24"/>
      <c r="G12" s="24">
        <v>4731.1589999999997</v>
      </c>
      <c r="H12" s="24">
        <v>572.01499999999999</v>
      </c>
      <c r="I12" s="24">
        <v>74.259</v>
      </c>
      <c r="J12" s="24"/>
      <c r="K12" s="24">
        <v>23.274999999999999</v>
      </c>
      <c r="L12" s="24">
        <v>93.965000000000003</v>
      </c>
      <c r="M12" s="24">
        <v>100.22799999999999</v>
      </c>
      <c r="N12" s="24">
        <v>54.628</v>
      </c>
      <c r="O12" s="24">
        <v>35.747999999999998</v>
      </c>
      <c r="P12" s="24">
        <v>57.674999999999997</v>
      </c>
      <c r="Q12" s="24"/>
      <c r="R12" s="24">
        <v>16.559999999999999</v>
      </c>
      <c r="S12" s="24">
        <v>18602.91</v>
      </c>
    </row>
    <row r="13" spans="1:27">
      <c r="B13" s="12" t="s">
        <v>24</v>
      </c>
      <c r="C13" s="24">
        <v>5.7160000000000002</v>
      </c>
      <c r="D13" s="24"/>
      <c r="E13" s="24">
        <v>6.3390000000000004</v>
      </c>
      <c r="F13" s="24"/>
      <c r="G13" s="24">
        <v>186.51499999999999</v>
      </c>
      <c r="H13" s="24">
        <v>867.56</v>
      </c>
      <c r="I13" s="24">
        <v>22.501000000000001</v>
      </c>
      <c r="J13" s="24">
        <v>1365.652</v>
      </c>
      <c r="K13" s="24"/>
      <c r="L13" s="24"/>
      <c r="M13" s="24"/>
      <c r="N13" s="24"/>
      <c r="O13" s="24"/>
      <c r="P13" s="24"/>
      <c r="Q13" s="24"/>
      <c r="R13" s="24"/>
      <c r="S13" s="24">
        <v>2454.2820000000002</v>
      </c>
    </row>
    <row r="14" spans="1:27">
      <c r="B14" s="12" t="s">
        <v>41</v>
      </c>
      <c r="C14" s="24">
        <v>10760.603999999999</v>
      </c>
      <c r="D14" s="24"/>
      <c r="E14" s="24">
        <v>19.704999999999998</v>
      </c>
      <c r="F14" s="24"/>
      <c r="G14" s="24">
        <v>3376.402</v>
      </c>
      <c r="H14" s="24">
        <v>482.27199999999999</v>
      </c>
      <c r="I14" s="24">
        <v>61.697000000000003</v>
      </c>
      <c r="J14" s="24">
        <v>38.311999999999998</v>
      </c>
      <c r="K14" s="24"/>
      <c r="L14" s="24"/>
      <c r="M14" s="24"/>
      <c r="N14" s="24"/>
      <c r="O14" s="24"/>
      <c r="P14" s="24"/>
      <c r="Q14" s="24"/>
      <c r="R14" s="24"/>
      <c r="S14" s="24">
        <v>14738.993</v>
      </c>
      <c r="U14" s="36"/>
    </row>
    <row r="15" spans="1:27">
      <c r="B15" s="12" t="s">
        <v>51</v>
      </c>
      <c r="C15" s="24">
        <v>210.28700000000001</v>
      </c>
      <c r="D15" s="24"/>
      <c r="E15" s="24"/>
      <c r="F15" s="24"/>
      <c r="G15" s="24"/>
      <c r="H15" s="24">
        <v>2.782</v>
      </c>
      <c r="I15" s="24">
        <v>3.5169999999999999</v>
      </c>
      <c r="J15" s="24">
        <v>34.878</v>
      </c>
      <c r="K15" s="24"/>
      <c r="L15" s="24"/>
      <c r="M15" s="24"/>
      <c r="N15" s="24"/>
      <c r="O15" s="24"/>
      <c r="P15" s="24"/>
      <c r="Q15" s="24"/>
      <c r="R15" s="24"/>
      <c r="S15" s="24">
        <v>251.46299999999999</v>
      </c>
      <c r="U15" s="36"/>
    </row>
    <row r="16" spans="1:27">
      <c r="B16" s="12" t="s">
        <v>52</v>
      </c>
      <c r="C16" s="24">
        <v>15.840999999999999</v>
      </c>
      <c r="D16" s="39">
        <v>6.5609999999999999</v>
      </c>
      <c r="E16" s="24">
        <v>-4.1970000000000001</v>
      </c>
      <c r="F16" s="24">
        <v>-0.58199999999999996</v>
      </c>
      <c r="G16" s="24">
        <v>-13.371</v>
      </c>
      <c r="H16" s="24">
        <v>-179.066</v>
      </c>
      <c r="I16" s="24">
        <v>-5.8570000000000002</v>
      </c>
      <c r="J16" s="24">
        <v>75.691000000000003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24">
        <v>-104.979</v>
      </c>
      <c r="U16" s="36"/>
    </row>
    <row r="17" spans="2:21">
      <c r="B17" s="7" t="s">
        <v>3</v>
      </c>
      <c r="C17" s="25">
        <v>1389.038</v>
      </c>
      <c r="D17" s="25">
        <v>466.78399999999999</v>
      </c>
      <c r="E17" s="25">
        <v>-9.1690000000000005</v>
      </c>
      <c r="F17" s="25">
        <v>0.58199999999999996</v>
      </c>
      <c r="G17" s="25">
        <v>1554.6420000000001</v>
      </c>
      <c r="H17" s="25">
        <v>1133.587</v>
      </c>
      <c r="I17" s="25">
        <v>37.402000000000001</v>
      </c>
      <c r="J17" s="25">
        <v>1216.771</v>
      </c>
      <c r="K17" s="25">
        <v>23.274999999999999</v>
      </c>
      <c r="L17" s="25">
        <v>93.965000000000003</v>
      </c>
      <c r="M17" s="25">
        <v>100.22799999999999</v>
      </c>
      <c r="N17" s="25">
        <v>54.628</v>
      </c>
      <c r="O17" s="25">
        <v>35.747999999999998</v>
      </c>
      <c r="P17" s="25">
        <v>57.674999999999997</v>
      </c>
      <c r="Q17" s="25">
        <v>0</v>
      </c>
      <c r="R17" s="25">
        <v>16.559999999999999</v>
      </c>
      <c r="S17" s="25">
        <v>6171.7150000000001</v>
      </c>
      <c r="T17" s="34"/>
      <c r="U17" s="36"/>
    </row>
    <row r="18" spans="2:21">
      <c r="B18" s="13"/>
      <c r="C18" s="24"/>
      <c r="D18" s="24"/>
      <c r="E18" s="24"/>
      <c r="F18" s="24"/>
      <c r="G18" s="41"/>
      <c r="H18" s="41"/>
      <c r="I18" s="41"/>
      <c r="J18" s="41"/>
      <c r="K18" s="24"/>
      <c r="L18" s="24"/>
      <c r="M18" s="24"/>
      <c r="N18" s="24"/>
      <c r="O18" s="24"/>
      <c r="P18" s="24"/>
      <c r="Q18" s="24"/>
      <c r="R18" s="24"/>
      <c r="S18" s="24"/>
      <c r="U18" s="36"/>
    </row>
    <row r="19" spans="2:21">
      <c r="B19" s="12" t="s">
        <v>40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U19" s="36"/>
    </row>
    <row r="20" spans="2:21">
      <c r="B20" s="13" t="s">
        <v>19</v>
      </c>
      <c r="C20" s="24">
        <v>108.28</v>
      </c>
      <c r="D20" s="24"/>
      <c r="E20" s="24">
        <v>-68.105999999999995</v>
      </c>
      <c r="F20" s="24">
        <v>-5.9989999999999997</v>
      </c>
      <c r="G20" s="24"/>
      <c r="H20" s="24" t="s">
        <v>58</v>
      </c>
      <c r="I20" s="24"/>
      <c r="J20" s="24"/>
      <c r="K20" s="24"/>
      <c r="L20" s="24"/>
      <c r="M20" s="24"/>
      <c r="N20" s="24"/>
      <c r="O20" s="24"/>
      <c r="P20" s="24"/>
      <c r="Q20" s="24">
        <v>0.502</v>
      </c>
      <c r="R20" s="24"/>
      <c r="S20" s="24">
        <v>34.676000000000002</v>
      </c>
      <c r="U20" s="36"/>
    </row>
    <row r="21" spans="2:21" ht="15.75" customHeight="1">
      <c r="B21" s="13" t="s">
        <v>20</v>
      </c>
      <c r="C21" s="24"/>
      <c r="D21" s="24"/>
      <c r="E21" s="24"/>
      <c r="F21" s="24"/>
      <c r="G21" s="24">
        <v>1.165</v>
      </c>
      <c r="H21" s="24">
        <v>1130.752</v>
      </c>
      <c r="I21" s="24">
        <v>-25.193999999999999</v>
      </c>
      <c r="J21" s="24">
        <v>-1100.5150000000001</v>
      </c>
      <c r="K21" s="24"/>
      <c r="L21" s="24"/>
      <c r="M21" s="24"/>
      <c r="N21" s="24"/>
      <c r="O21" s="24"/>
      <c r="P21" s="24"/>
      <c r="Q21" s="24">
        <v>2.95</v>
      </c>
      <c r="R21" s="24"/>
      <c r="S21" s="24">
        <v>9.1579999999999995</v>
      </c>
      <c r="U21" s="36"/>
    </row>
    <row r="22" spans="2:21" ht="15.75" customHeight="1">
      <c r="B22" s="13" t="s">
        <v>21</v>
      </c>
      <c r="C22" s="24"/>
      <c r="D22" s="24"/>
      <c r="E22" s="24"/>
      <c r="F22" s="24"/>
      <c r="G22" s="24">
        <v>0.64200000000000002</v>
      </c>
      <c r="H22" s="24" t="s">
        <v>58</v>
      </c>
      <c r="I22" s="24">
        <v>0</v>
      </c>
      <c r="J22" s="24">
        <v>0</v>
      </c>
      <c r="K22" s="24"/>
      <c r="L22" s="24"/>
      <c r="M22" s="24"/>
      <c r="N22" s="24"/>
      <c r="O22" s="24"/>
      <c r="P22" s="24"/>
      <c r="Q22" s="24">
        <v>0.224</v>
      </c>
      <c r="R22" s="24"/>
      <c r="S22" s="24">
        <v>0.86599999999999999</v>
      </c>
      <c r="U22" s="36"/>
    </row>
    <row r="23" spans="2:21">
      <c r="B23" s="13" t="s">
        <v>22</v>
      </c>
      <c r="C23" s="24">
        <v>1176.078</v>
      </c>
      <c r="D23" s="24">
        <v>466.404</v>
      </c>
      <c r="E23" s="24"/>
      <c r="F23" s="24">
        <v>0</v>
      </c>
      <c r="G23" s="24">
        <v>572.28800000000001</v>
      </c>
      <c r="H23" s="24">
        <v>0.81599999999999995</v>
      </c>
      <c r="I23" s="24">
        <v>3.1E-2</v>
      </c>
      <c r="J23" s="24">
        <v>50.155000000000001</v>
      </c>
      <c r="K23" s="24">
        <v>14.632999999999999</v>
      </c>
      <c r="L23" s="24">
        <v>17.154</v>
      </c>
      <c r="M23" s="24">
        <v>16.635999999999999</v>
      </c>
      <c r="N23" s="24">
        <v>54.628</v>
      </c>
      <c r="O23" s="24">
        <v>35.747999999999998</v>
      </c>
      <c r="P23" s="24">
        <v>57.674999999999997</v>
      </c>
      <c r="Q23" s="24">
        <v>-940.10299999999995</v>
      </c>
      <c r="R23" s="24"/>
      <c r="S23" s="24">
        <v>1522.143</v>
      </c>
      <c r="U23" s="36"/>
    </row>
    <row r="24" spans="2:21">
      <c r="B24" s="13" t="s">
        <v>45</v>
      </c>
      <c r="C24" s="24">
        <v>0.98899999999999999</v>
      </c>
      <c r="D24" s="24"/>
      <c r="E24" s="24">
        <v>50.2</v>
      </c>
      <c r="F24" s="24">
        <v>5.827</v>
      </c>
      <c r="G24" s="24">
        <v>17.29</v>
      </c>
      <c r="H24" s="24" t="s">
        <v>58</v>
      </c>
      <c r="I24" s="24">
        <v>-4.9359999999999999</v>
      </c>
      <c r="J24" s="24">
        <v>-2.5569999999999999</v>
      </c>
      <c r="K24" s="24"/>
      <c r="L24" s="24"/>
      <c r="M24" s="24"/>
      <c r="N24" s="24"/>
      <c r="O24" s="24"/>
      <c r="P24" s="24"/>
      <c r="Q24" s="24">
        <v>1.4279999999999999</v>
      </c>
      <c r="R24" s="24"/>
      <c r="S24" s="24">
        <v>68.241</v>
      </c>
      <c r="U24" s="36"/>
    </row>
    <row r="25" spans="2:21">
      <c r="B25" s="13" t="s">
        <v>23</v>
      </c>
      <c r="C25" s="24"/>
      <c r="D25" s="24"/>
      <c r="E25" s="24"/>
      <c r="F25" s="24"/>
      <c r="G25" s="24">
        <v>20.292999999999999</v>
      </c>
      <c r="H25" s="24" t="s">
        <v>58</v>
      </c>
      <c r="I25" s="24">
        <v>0</v>
      </c>
      <c r="J25" s="24">
        <v>75.290999999999997</v>
      </c>
      <c r="K25" s="24"/>
      <c r="L25" s="24"/>
      <c r="M25" s="24"/>
      <c r="N25" s="24"/>
      <c r="O25" s="24"/>
      <c r="P25" s="24"/>
      <c r="Q25" s="24">
        <v>99.56</v>
      </c>
      <c r="R25" s="24"/>
      <c r="S25" s="24">
        <v>195.14400000000001</v>
      </c>
      <c r="U25" s="36"/>
    </row>
    <row r="26" spans="2:21">
      <c r="B26" s="7"/>
      <c r="C26" s="24"/>
      <c r="D26" s="24"/>
      <c r="E26" s="24"/>
      <c r="F26" s="24"/>
      <c r="G26" s="24"/>
      <c r="H26" s="41"/>
      <c r="I26" s="41"/>
      <c r="J26" s="41"/>
      <c r="K26" s="24"/>
      <c r="L26" s="24"/>
      <c r="M26" s="24"/>
      <c r="N26" s="24"/>
      <c r="O26" s="24"/>
      <c r="P26" s="24"/>
      <c r="Q26" s="33"/>
      <c r="R26" s="24"/>
      <c r="S26" s="24"/>
      <c r="U26" s="36"/>
    </row>
    <row r="27" spans="2:21">
      <c r="B27" s="7" t="s">
        <v>4</v>
      </c>
      <c r="C27" s="25">
        <v>103.691</v>
      </c>
      <c r="D27" s="25">
        <v>0.38</v>
      </c>
      <c r="E27" s="25">
        <v>8.7370000000000001</v>
      </c>
      <c r="F27" s="25">
        <v>0.754</v>
      </c>
      <c r="G27" s="25">
        <v>942.96500000000003</v>
      </c>
      <c r="H27" s="25">
        <v>2.0190000000000001</v>
      </c>
      <c r="I27" s="25">
        <v>67.498999999999995</v>
      </c>
      <c r="J27" s="25">
        <v>2194.3969999999999</v>
      </c>
      <c r="K27" s="25">
        <v>8.6419999999999995</v>
      </c>
      <c r="L27" s="25">
        <v>76.81</v>
      </c>
      <c r="M27" s="25">
        <v>83.591999999999999</v>
      </c>
      <c r="N27" s="25">
        <v>0</v>
      </c>
      <c r="O27" s="25">
        <v>0</v>
      </c>
      <c r="P27" s="25">
        <v>0</v>
      </c>
      <c r="Q27" s="25">
        <v>835.43899999999996</v>
      </c>
      <c r="R27" s="25">
        <v>16.559999999999999</v>
      </c>
      <c r="S27" s="25">
        <v>4341.4849999999997</v>
      </c>
      <c r="U27" s="36"/>
    </row>
    <row r="28" spans="2:21">
      <c r="B28" s="13" t="s">
        <v>25</v>
      </c>
      <c r="C28" s="24"/>
      <c r="D28" s="24"/>
      <c r="E28" s="24"/>
      <c r="F28" s="24"/>
      <c r="G28" s="24">
        <v>1.1619999999999999</v>
      </c>
      <c r="H28" s="24"/>
      <c r="I28" s="24">
        <v>2.169</v>
      </c>
      <c r="J28" s="24">
        <v>106.60299999999999</v>
      </c>
      <c r="K28" s="24"/>
      <c r="L28" s="24"/>
      <c r="M28" s="24"/>
      <c r="N28" s="24"/>
      <c r="O28" s="24"/>
      <c r="P28" s="24"/>
      <c r="Q28" s="24">
        <v>7.6360000000000001</v>
      </c>
      <c r="R28" s="24"/>
      <c r="S28" s="24">
        <v>117.57</v>
      </c>
      <c r="U28" s="36"/>
    </row>
    <row r="29" spans="2:21">
      <c r="B29" s="13" t="s">
        <v>46</v>
      </c>
      <c r="C29" s="24">
        <v>4.2519999999999998</v>
      </c>
      <c r="D29" s="24"/>
      <c r="E29" s="24">
        <v>1.0369999999999999</v>
      </c>
      <c r="F29" s="24">
        <v>1.4E-2</v>
      </c>
      <c r="G29" s="24">
        <v>344.791</v>
      </c>
      <c r="H29" s="24">
        <v>1.3140000000000001</v>
      </c>
      <c r="I29" s="24">
        <v>1.5780000000000001</v>
      </c>
      <c r="J29" s="24">
        <v>239.35300000000001</v>
      </c>
      <c r="K29" s="24">
        <v>2.1999999999999999E-2</v>
      </c>
      <c r="L29" s="24">
        <v>1.4999999999999999E-2</v>
      </c>
      <c r="M29" s="24"/>
      <c r="N29" s="24"/>
      <c r="O29" s="24"/>
      <c r="P29" s="24"/>
      <c r="Q29" s="24">
        <v>137.36500000000001</v>
      </c>
      <c r="R29" s="24"/>
      <c r="S29" s="24">
        <v>729.74099999999999</v>
      </c>
      <c r="U29" s="36"/>
    </row>
    <row r="30" spans="2:21">
      <c r="B30" s="14" t="s">
        <v>26</v>
      </c>
      <c r="C30" s="24">
        <v>6.8719999999999999</v>
      </c>
      <c r="D30" s="24"/>
      <c r="E30" s="24"/>
      <c r="F30" s="24">
        <v>1.2E-2</v>
      </c>
      <c r="G30" s="24">
        <v>39.167000000000002</v>
      </c>
      <c r="H30" s="24">
        <v>0.70499999999999996</v>
      </c>
      <c r="I30" s="24">
        <v>0.91400000000000003</v>
      </c>
      <c r="J30" s="24">
        <v>4.49</v>
      </c>
      <c r="K30" s="24">
        <v>0.75600000000000001</v>
      </c>
      <c r="L30" s="24">
        <v>1.857</v>
      </c>
      <c r="M30" s="24">
        <v>83.591999999999999</v>
      </c>
      <c r="N30" s="24"/>
      <c r="O30" s="24"/>
      <c r="P30" s="24"/>
      <c r="Q30" s="24">
        <v>22.358000000000001</v>
      </c>
      <c r="R30" s="24"/>
      <c r="S30" s="24">
        <v>160.72399999999999</v>
      </c>
      <c r="U30" s="36"/>
    </row>
    <row r="31" spans="2:21">
      <c r="B31" s="14" t="s">
        <v>27</v>
      </c>
      <c r="C31" s="24">
        <v>2.8980000000000001</v>
      </c>
      <c r="D31" s="24"/>
      <c r="E31" s="24"/>
      <c r="F31" s="24">
        <v>4.5999999999999999E-2</v>
      </c>
      <c r="G31" s="24">
        <v>13.103999999999999</v>
      </c>
      <c r="H31" s="24"/>
      <c r="I31" s="24">
        <v>0.19700000000000001</v>
      </c>
      <c r="J31" s="24">
        <v>2.6760000000000002</v>
      </c>
      <c r="K31" s="24">
        <v>0.80300000000000005</v>
      </c>
      <c r="L31" s="24">
        <v>21.030999999999999</v>
      </c>
      <c r="M31" s="24"/>
      <c r="N31" s="24"/>
      <c r="O31" s="24"/>
      <c r="P31" s="24"/>
      <c r="Q31" s="24">
        <v>17.196000000000002</v>
      </c>
      <c r="R31" s="24">
        <v>1.1107822045958564E-4</v>
      </c>
      <c r="S31" s="24">
        <v>57.951000000000001</v>
      </c>
      <c r="U31" s="36"/>
    </row>
    <row r="32" spans="2:21">
      <c r="B32" s="13" t="s">
        <v>28</v>
      </c>
      <c r="C32" s="24">
        <v>6.0869999999999997</v>
      </c>
      <c r="D32" s="24"/>
      <c r="E32" s="24">
        <v>0.20200000000000001</v>
      </c>
      <c r="F32" s="24">
        <v>4.2000000000000003E-2</v>
      </c>
      <c r="G32" s="24">
        <v>123.762</v>
      </c>
      <c r="H32" s="24"/>
      <c r="I32" s="24">
        <v>8.6150000000000002</v>
      </c>
      <c r="J32" s="24">
        <v>42.314999999999998</v>
      </c>
      <c r="K32" s="24">
        <v>0.216</v>
      </c>
      <c r="L32" s="24">
        <v>0.45300000000000001</v>
      </c>
      <c r="M32" s="24"/>
      <c r="N32" s="24"/>
      <c r="O32" s="24"/>
      <c r="P32" s="24"/>
      <c r="Q32" s="24">
        <v>14.164</v>
      </c>
      <c r="R32" s="24"/>
      <c r="S32" s="24">
        <v>195.85599999999999</v>
      </c>
      <c r="U32" s="36"/>
    </row>
    <row r="33" spans="2:21">
      <c r="B33" s="13" t="s">
        <v>29</v>
      </c>
      <c r="C33" s="24">
        <v>0.67800000000000005</v>
      </c>
      <c r="D33" s="24"/>
      <c r="E33" s="24">
        <v>4.5359999999999996</v>
      </c>
      <c r="F33" s="24">
        <v>0</v>
      </c>
      <c r="G33" s="24">
        <v>9.5619999999999994</v>
      </c>
      <c r="H33" s="24"/>
      <c r="I33" s="24">
        <v>3.2000000000000001E-2</v>
      </c>
      <c r="J33" s="24">
        <v>0.84399999999999997</v>
      </c>
      <c r="K33" s="24"/>
      <c r="L33" s="24"/>
      <c r="M33" s="24"/>
      <c r="N33" s="24"/>
      <c r="O33" s="24"/>
      <c r="P33" s="24"/>
      <c r="Q33" s="24">
        <v>12.852</v>
      </c>
      <c r="R33" s="24"/>
      <c r="S33" s="24">
        <v>28.504000000000001</v>
      </c>
      <c r="U33" s="36"/>
    </row>
    <row r="34" spans="2:21">
      <c r="B34" s="13" t="s">
        <v>30</v>
      </c>
      <c r="C34" s="24">
        <v>63.536000000000001</v>
      </c>
      <c r="D34" s="24"/>
      <c r="E34" s="24">
        <v>2.8530000000000002</v>
      </c>
      <c r="F34" s="24">
        <v>0.24199999999999999</v>
      </c>
      <c r="G34" s="24">
        <v>123.48</v>
      </c>
      <c r="H34" s="24"/>
      <c r="I34" s="24">
        <v>5.6000000000000001E-2</v>
      </c>
      <c r="J34" s="24">
        <v>31.959</v>
      </c>
      <c r="K34" s="24"/>
      <c r="L34" s="24">
        <v>1.8939999999999999</v>
      </c>
      <c r="M34" s="24"/>
      <c r="N34" s="24"/>
      <c r="O34" s="24"/>
      <c r="P34" s="24"/>
      <c r="Q34" s="24">
        <v>112.628</v>
      </c>
      <c r="R34" s="24"/>
      <c r="S34" s="24">
        <v>336.64800000000002</v>
      </c>
      <c r="U34" s="36"/>
    </row>
    <row r="35" spans="2:21">
      <c r="B35" s="13" t="s">
        <v>31</v>
      </c>
      <c r="C35" s="24">
        <v>19.274000000000001</v>
      </c>
      <c r="D35" s="24">
        <v>2.0000000000000001E-4</v>
      </c>
      <c r="E35" s="24">
        <v>0.109</v>
      </c>
      <c r="F35" s="24">
        <v>0.34399999999999997</v>
      </c>
      <c r="G35" s="24">
        <v>54.082000000000001</v>
      </c>
      <c r="H35" s="24"/>
      <c r="I35" s="24">
        <v>5.3280000000000003</v>
      </c>
      <c r="J35" s="24">
        <v>3.5209999999999999</v>
      </c>
      <c r="K35" s="24">
        <v>0.214</v>
      </c>
      <c r="L35" s="24">
        <v>3.081</v>
      </c>
      <c r="M35" s="24"/>
      <c r="N35" s="24"/>
      <c r="O35" s="24"/>
      <c r="P35" s="24"/>
      <c r="Q35" s="24">
        <v>23.219000000000001</v>
      </c>
      <c r="R35" s="24"/>
      <c r="S35" s="24">
        <v>109.17100000000001</v>
      </c>
      <c r="U35" s="36"/>
    </row>
    <row r="36" spans="2:21">
      <c r="B36" s="14" t="s">
        <v>65</v>
      </c>
      <c r="C36" s="24"/>
      <c r="D36" s="24">
        <v>0.38</v>
      </c>
      <c r="E36" s="24"/>
      <c r="F36" s="24"/>
      <c r="G36" s="24">
        <v>0.94299999999999995</v>
      </c>
      <c r="H36" s="24"/>
      <c r="I36" s="24">
        <v>8.9999999999999993E-3</v>
      </c>
      <c r="J36" s="24">
        <v>4.21</v>
      </c>
      <c r="K36" s="24">
        <v>0.48299999999999998</v>
      </c>
      <c r="L36" s="24"/>
      <c r="M36" s="24"/>
      <c r="N36" s="24"/>
      <c r="O36" s="24"/>
      <c r="P36" s="24"/>
      <c r="Q36" s="24">
        <v>11.881</v>
      </c>
      <c r="R36" s="24"/>
      <c r="S36" s="24">
        <v>17.907</v>
      </c>
      <c r="U36" s="36"/>
    </row>
    <row r="37" spans="2:21">
      <c r="B37" s="13" t="s">
        <v>32</v>
      </c>
      <c r="C37" s="24"/>
      <c r="D37" s="24"/>
      <c r="E37" s="24"/>
      <c r="F37" s="24">
        <v>0</v>
      </c>
      <c r="G37" s="24">
        <v>3.3260000000000001</v>
      </c>
      <c r="H37" s="24"/>
      <c r="I37" s="24">
        <v>0.24099999999999999</v>
      </c>
      <c r="J37" s="24">
        <v>21.341999999999999</v>
      </c>
      <c r="K37" s="24">
        <v>2E-3</v>
      </c>
      <c r="L37" s="24"/>
      <c r="M37" s="24"/>
      <c r="N37" s="24"/>
      <c r="O37" s="24"/>
      <c r="P37" s="24"/>
      <c r="Q37" s="24">
        <v>0.997</v>
      </c>
      <c r="R37" s="24"/>
      <c r="S37" s="24">
        <v>25.908000000000001</v>
      </c>
      <c r="U37" s="36"/>
    </row>
    <row r="38" spans="2:21">
      <c r="B38" s="13" t="s">
        <v>33</v>
      </c>
      <c r="C38" s="24"/>
      <c r="D38" s="24"/>
      <c r="E38" s="24"/>
      <c r="F38" s="24"/>
      <c r="G38" s="24">
        <v>3.6259999999999999</v>
      </c>
      <c r="H38" s="24"/>
      <c r="I38" s="24">
        <v>28.469000000000001</v>
      </c>
      <c r="J38" s="24">
        <v>1201.1179999999999</v>
      </c>
      <c r="K38" s="24">
        <v>6.1440000000000001</v>
      </c>
      <c r="L38" s="24"/>
      <c r="M38" s="24"/>
      <c r="N38" s="24"/>
      <c r="O38" s="24"/>
      <c r="P38" s="24"/>
      <c r="Q38" s="24">
        <v>6.5000000000000002E-2</v>
      </c>
      <c r="R38" s="24"/>
      <c r="S38" s="24">
        <v>1239.422</v>
      </c>
      <c r="U38" s="36"/>
    </row>
    <row r="39" spans="2:21">
      <c r="B39" s="13" t="s">
        <v>34</v>
      </c>
      <c r="C39" s="24">
        <v>0</v>
      </c>
      <c r="D39" s="24"/>
      <c r="E39" s="24"/>
      <c r="F39" s="24"/>
      <c r="G39" s="24">
        <v>4.7E-2</v>
      </c>
      <c r="H39" s="24"/>
      <c r="I39" s="24">
        <v>4.1000000000000002E-2</v>
      </c>
      <c r="J39" s="24">
        <v>51.058</v>
      </c>
      <c r="K39" s="24">
        <v>3.2899999999999997E-4</v>
      </c>
      <c r="L39" s="24"/>
      <c r="M39" s="24"/>
      <c r="N39" s="24"/>
      <c r="O39" s="24"/>
      <c r="P39" s="24"/>
      <c r="Q39" s="24">
        <v>11.643000000000001</v>
      </c>
      <c r="R39" s="24"/>
      <c r="S39" s="24">
        <v>62.789000000000001</v>
      </c>
      <c r="U39" s="36"/>
    </row>
    <row r="40" spans="2:21">
      <c r="B40" s="13" t="s">
        <v>60</v>
      </c>
      <c r="C40" s="24"/>
      <c r="D40" s="24"/>
      <c r="E40" s="24"/>
      <c r="F40" s="24"/>
      <c r="G40" s="24"/>
      <c r="H40" s="24"/>
      <c r="I40" s="24" t="s">
        <v>58</v>
      </c>
      <c r="J40" s="24">
        <v>345.60700000000003</v>
      </c>
      <c r="K40" s="24"/>
      <c r="L40" s="24"/>
      <c r="M40" s="24"/>
      <c r="N40" s="24"/>
      <c r="O40" s="24"/>
      <c r="P40" s="24"/>
      <c r="Q40" s="24">
        <v>0</v>
      </c>
      <c r="R40" s="24"/>
      <c r="S40" s="24">
        <v>345.60700000000003</v>
      </c>
      <c r="U40" s="36"/>
    </row>
    <row r="41" spans="2:21">
      <c r="B41" s="13" t="s">
        <v>61</v>
      </c>
      <c r="C41" s="24">
        <v>0</v>
      </c>
      <c r="D41" s="24"/>
      <c r="E41" s="24"/>
      <c r="F41" s="24"/>
      <c r="G41" s="24">
        <v>0.15</v>
      </c>
      <c r="H41" s="24"/>
      <c r="I41" s="24" t="s">
        <v>58</v>
      </c>
      <c r="J41" s="24">
        <v>50.231999999999999</v>
      </c>
      <c r="K41" s="24"/>
      <c r="L41" s="24"/>
      <c r="M41" s="24"/>
      <c r="N41" s="24"/>
      <c r="O41" s="24"/>
      <c r="P41" s="24"/>
      <c r="Q41" s="24">
        <v>0</v>
      </c>
      <c r="R41" s="24"/>
      <c r="S41" s="24">
        <v>50.381999999999998</v>
      </c>
      <c r="U41" s="36"/>
    </row>
    <row r="42" spans="2:21">
      <c r="B42" s="13" t="s">
        <v>53</v>
      </c>
      <c r="C42" s="24"/>
      <c r="D42" s="24"/>
      <c r="E42" s="24"/>
      <c r="F42" s="24"/>
      <c r="G42" s="24">
        <v>0.47099999999999997</v>
      </c>
      <c r="H42" s="24"/>
      <c r="I42" s="24">
        <v>0.16200000000000001</v>
      </c>
      <c r="J42" s="24">
        <v>8.25</v>
      </c>
      <c r="K42" s="24">
        <v>2E-3</v>
      </c>
      <c r="L42" s="24"/>
      <c r="M42" s="24"/>
      <c r="N42" s="24"/>
      <c r="O42" s="24"/>
      <c r="P42" s="24"/>
      <c r="Q42" s="24">
        <v>9.5280000000000005</v>
      </c>
      <c r="R42" s="24">
        <v>1E-3</v>
      </c>
      <c r="S42" s="24">
        <v>18.413</v>
      </c>
      <c r="U42" s="36"/>
    </row>
    <row r="43" spans="2:21">
      <c r="B43" s="14" t="s">
        <v>62</v>
      </c>
      <c r="C43" s="24">
        <v>9.5000000000000001E-2</v>
      </c>
      <c r="D43" s="40"/>
      <c r="E43" s="24"/>
      <c r="F43" s="24">
        <v>3.7999999999999999E-2</v>
      </c>
      <c r="G43" s="24">
        <v>59.651000000000003</v>
      </c>
      <c r="H43" s="24"/>
      <c r="I43" s="24">
        <v>4.1509999999999998</v>
      </c>
      <c r="J43" s="24">
        <v>30.907</v>
      </c>
      <c r="K43" s="24">
        <v>1.9000000000000001E-5</v>
      </c>
      <c r="L43" s="24">
        <v>0.28599999999999998</v>
      </c>
      <c r="M43" s="24"/>
      <c r="N43" s="24"/>
      <c r="O43" s="24"/>
      <c r="P43" s="24"/>
      <c r="Q43" s="24">
        <v>240.58699999999999</v>
      </c>
      <c r="R43" s="24">
        <v>0.45100000000000001</v>
      </c>
      <c r="S43" s="24">
        <v>336.16500000000002</v>
      </c>
      <c r="U43" s="36"/>
    </row>
    <row r="44" spans="2:21">
      <c r="B44" s="13" t="s">
        <v>35</v>
      </c>
      <c r="C44" s="24"/>
      <c r="D44" s="24"/>
      <c r="E44" s="24"/>
      <c r="F44" s="24">
        <v>1.6E-2</v>
      </c>
      <c r="G44" s="24">
        <v>165.642</v>
      </c>
      <c r="H44" s="24"/>
      <c r="I44" s="24">
        <v>15.537000000000001</v>
      </c>
      <c r="J44" s="24" t="s">
        <v>58</v>
      </c>
      <c r="K44" s="24"/>
      <c r="L44" s="24">
        <v>48.194000000000003</v>
      </c>
      <c r="M44" s="24"/>
      <c r="N44" s="24"/>
      <c r="O44" s="24"/>
      <c r="P44" s="24"/>
      <c r="Q44" s="24">
        <v>213.32</v>
      </c>
      <c r="R44" s="24">
        <v>16.108000000000001</v>
      </c>
      <c r="S44" s="24">
        <v>458.81700000000001</v>
      </c>
      <c r="U44" s="36"/>
    </row>
    <row r="45" spans="2:21">
      <c r="B45" s="13" t="s">
        <v>36</v>
      </c>
      <c r="C45" s="24"/>
      <c r="D45" s="24"/>
      <c r="E45" s="24"/>
      <c r="F45" s="24"/>
      <c r="G45" s="24"/>
      <c r="H45" s="24"/>
      <c r="I45" s="24" t="s">
        <v>58</v>
      </c>
      <c r="J45" s="24">
        <v>49.911999999999999</v>
      </c>
      <c r="K45" s="24"/>
      <c r="L45" s="24"/>
      <c r="M45" s="24"/>
      <c r="N45" s="24"/>
      <c r="O45" s="24"/>
      <c r="P45" s="24"/>
      <c r="Q45" s="24"/>
      <c r="R45" s="24"/>
      <c r="S45" s="24">
        <v>49.911999999999999</v>
      </c>
      <c r="U45" s="36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2:21">
      <c r="B47" s="15" t="s">
        <v>44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2:21">
      <c r="B48" s="15" t="s">
        <v>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2:20">
      <c r="B49" s="16" t="s">
        <v>47</v>
      </c>
    </row>
    <row r="50" spans="2:20">
      <c r="B50" s="17" t="s">
        <v>48</v>
      </c>
    </row>
    <row r="51" spans="2:20">
      <c r="B51" s="16" t="s">
        <v>49</v>
      </c>
    </row>
    <row r="52" spans="2:20">
      <c r="B52" s="17" t="s">
        <v>50</v>
      </c>
    </row>
    <row r="53" spans="2:20">
      <c r="B53" s="16" t="s">
        <v>63</v>
      </c>
    </row>
    <row r="54" spans="2:20" s="10" customFormat="1">
      <c r="B54" s="16" t="s">
        <v>64</v>
      </c>
      <c r="T54"/>
    </row>
    <row r="55" spans="2:20" s="10" customFormat="1">
      <c r="B55" s="14"/>
      <c r="I55" s="18"/>
      <c r="J55" s="18"/>
      <c r="T55"/>
    </row>
    <row r="56" spans="2:20">
      <c r="C56" s="10">
        <v>2018</v>
      </c>
    </row>
    <row r="57" spans="2:20" s="10" customFormat="1">
      <c r="B57" s="19"/>
      <c r="T57"/>
    </row>
    <row r="58" spans="2:20" s="10" customFormat="1">
      <c r="B58" s="20"/>
      <c r="T58"/>
    </row>
    <row r="59" spans="2:20" s="10" customFormat="1">
      <c r="B59" s="21"/>
      <c r="T59"/>
    </row>
  </sheetData>
  <mergeCells count="4">
    <mergeCell ref="C5:G5"/>
    <mergeCell ref="H5:O5"/>
    <mergeCell ref="Q5:X5"/>
    <mergeCell ref="AA5:AA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er xmlns="001891bc-3228-4e13-964b-450d60769731" xsi:nil="true"/>
    <Summary_x0020_description xmlns="001891bc-3228-4e13-964b-450d60769731" xsi:nil="true"/>
    <Description0 xmlns="001891bc-3228-4e13-964b-450d60769731" xsi:nil="true"/>
    <Progress xmlns="001891bc-3228-4e13-964b-450d60769731" xsi:nil="true"/>
    <Publication_x0020_date xmlns="001891bc-3228-4e13-964b-450d60769731" xsi:nil="true"/>
    <Publication_x0020_URL xmlns="001891bc-3228-4e13-964b-450d60769731">
      <Url xsi:nil="true"/>
      <Description xsi:nil="true"/>
    </Publication_x0020_URL>
    <Authors xmlns="001891bc-3228-4e13-964b-450d60769731" xsi:nil="true"/>
    <Subtitle xmlns="001891bc-3228-4e13-964b-450d607697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6B569376E534698847754C4FE7E6D" ma:contentTypeVersion="20" ma:contentTypeDescription="Create a new document." ma:contentTypeScope="" ma:versionID="764a63bdb28e48a907606bf147e1d83c">
  <xsd:schema xmlns:xsd="http://www.w3.org/2001/XMLSchema" xmlns:xs="http://www.w3.org/2001/XMLSchema" xmlns:p="http://schemas.microsoft.com/office/2006/metadata/properties" xmlns:ns2="001891bc-3228-4e13-964b-450d60769731" targetNamespace="http://schemas.microsoft.com/office/2006/metadata/properties" ma:root="true" ma:fieldsID="2a401f4dca44872f74ba38658d6c1cb6" ns2:_="">
    <xsd:import namespace="001891bc-3228-4e13-964b-450d60769731"/>
    <xsd:element name="properties">
      <xsd:complexType>
        <xsd:sequence>
          <xsd:element name="documentManagement">
            <xsd:complexType>
              <xsd:all>
                <xsd:element ref="ns2:Subtitle" minOccurs="0"/>
                <xsd:element ref="ns2:Publisher" minOccurs="0"/>
                <xsd:element ref="ns2:Authors" minOccurs="0"/>
                <xsd:element ref="ns2:Publication_x0020_date" minOccurs="0"/>
                <xsd:element ref="ns2:Description0" minOccurs="0"/>
                <xsd:element ref="ns2:Progress" minOccurs="0"/>
                <xsd:element ref="ns2:Publication_x0020_URL" minOccurs="0"/>
                <xsd:element ref="ns2:Summary_x0020_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891bc-3228-4e13-964b-450d60769731" elementFormDefault="qualified">
    <xsd:import namespace="http://schemas.microsoft.com/office/2006/documentManagement/types"/>
    <xsd:import namespace="http://schemas.microsoft.com/office/infopath/2007/PartnerControls"/>
    <xsd:element name="Subtitle" ma:index="2" nillable="true" ma:displayName="Subtitle" ma:description="( If applicable) Insert subtitle as per copyright conditions" ma:hidden="true" ma:internalName="Subtitle" ma:readOnly="false">
      <xsd:simpleType>
        <xsd:restriction base="dms:Note"/>
      </xsd:simpleType>
    </xsd:element>
    <xsd:element name="Publisher" ma:index="3" nillable="true" ma:displayName="Publisher" ma:description="Choose from the list or insert the publisher as per the copyright information in the document." ma:format="RadioButtons" ma:internalName="Publisher">
      <xsd:simpleType>
        <xsd:union memberTypes="dms:Text">
          <xsd:simpleType>
            <xsd:restriction base="dms:Choice">
              <xsd:enumeration value="Commonwealth of Australia"/>
              <xsd:enumeration value="Department of the Environment and Energy"/>
              <xsd:enumeration value="Department of Climate Change and Energy Efficiency"/>
              <xsd:enumeration value="Department of Industry and Science"/>
              <xsd:enumeration value="Department of Industry Innovation and Science"/>
              <xsd:enumeration value="Department of Resources, Energy and Tourism"/>
            </xsd:restriction>
          </xsd:simpleType>
        </xsd:union>
      </xsd:simpleType>
    </xsd:element>
    <xsd:element name="Authors" ma:index="4" nillable="true" ma:displayName="Authors" ma:description="Insert author/s names as per the copyright information in the document" ma:hidden="true" ma:internalName="Authors" ma:readOnly="false">
      <xsd:simpleType>
        <xsd:restriction base="dms:Note"/>
      </xsd:simpleType>
    </xsd:element>
    <xsd:element name="Publication_x0020_date" ma:index="5" nillable="true" ma:displayName="Publication date" ma:description="Insert the date as per the information in the document. Format is month-year (e.g. July 2016)" ma:hidden="true" ma:internalName="Publication_x0020_date" ma:readOnly="false">
      <xsd:simpleType>
        <xsd:restriction base="dms:Text">
          <xsd:maxLength value="255"/>
        </xsd:restriction>
      </xsd:simpleType>
    </xsd:element>
    <xsd:element name="Description0" ma:index="6" nillable="true" ma:displayName="Description" ma:description="Enter a short description about the publication" ma:hidden="true" ma:internalName="Description0" ma:readOnly="false">
      <xsd:simpleType>
        <xsd:restriction base="dms:Note"/>
      </xsd:simpleType>
    </xsd:element>
    <xsd:element name="Progress" ma:index="13" nillable="true" ma:displayName="Progress" ma:format="RadioButtons" ma:internalName="Progress">
      <xsd:simpleType>
        <xsd:union memberTypes="dms:Text">
          <xsd:simpleType>
            <xsd:restriction base="dms:Choice">
              <xsd:enumeration value="Downloaded from DoEE"/>
              <xsd:enumeration value="Doc set created"/>
              <xsd:enumeration value="Document properties entered"/>
              <xsd:enumeration value="Ready to publish"/>
              <xsd:enumeration value="Webpage in Drupal created"/>
              <xsd:enumeration value="Page published"/>
              <xsd:enumeration value="Not started"/>
            </xsd:restriction>
          </xsd:simpleType>
        </xsd:union>
      </xsd:simpleType>
    </xsd:element>
    <xsd:element name="Publication_x0020_URL" ma:index="14" nillable="true" ma:displayName="Publication URL" ma:format="Hyperlink" ma:hidden="true" ma:internalName="Publication_x0020_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ummary_x0020_description" ma:index="15" nillable="true" ma:displayName="Summary description" ma:description="Short description up to 250 characters. This content is pasted into 'Edit Summary' at the Body field in Drupal" ma:hidden="true" ma:internalName="Summary_x0020_description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972828-83FF-4A86-95D4-B5DC599B86A6}">
  <ds:schemaRefs>
    <ds:schemaRef ds:uri="http://schemas.microsoft.com/office/2006/metadata/properties"/>
    <ds:schemaRef ds:uri="http://schemas.microsoft.com/office/infopath/2007/PartnerControls"/>
    <ds:schemaRef ds:uri="001891bc-3228-4e13-964b-450d60769731"/>
  </ds:schemaRefs>
</ds:datastoreItem>
</file>

<file path=customXml/itemProps2.xml><?xml version="1.0" encoding="utf-8"?>
<ds:datastoreItem xmlns:ds="http://schemas.openxmlformats.org/officeDocument/2006/customXml" ds:itemID="{868EB0D1-AB45-461D-BD92-8F9A5F1393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E1917-E6AC-4DD5-A9F8-D9FDAF058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891bc-3228-4e13-964b-450d60769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2016-17</vt:lpstr>
      <vt:lpstr>2017-18</vt:lpstr>
    </vt:vector>
  </TitlesOfParts>
  <Company>Department of Industry and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energy statistics 2019, Table A</dc:title>
  <dc:subject>Australian energy supply and consumption</dc:subject>
  <dc:creator/>
  <cp:keywords>Australian energy statistics, energy balance, energy consumption, production, trade, coal, coke, natural gas, crude oil, LPG, refined products, biofuels, biomass, wind, solar, hydro, electricity</cp:keywords>
  <dc:description>Australian energy supply and consumption, energy units</dc:description>
  <cp:lastModifiedBy>Microsoft Office User</cp:lastModifiedBy>
  <cp:lastPrinted>2015-08-27T15:11:05Z</cp:lastPrinted>
  <dcterms:created xsi:type="dcterms:W3CDTF">2014-07-07T06:26:51Z</dcterms:created>
  <dcterms:modified xsi:type="dcterms:W3CDTF">2020-08-18T05:51:05Z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0x01010009F6B569376E534698847754C4FE7E6D</vt:lpwstr>
  </property>
</Properties>
</file>